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ius\Desktop\"/>
    </mc:Choice>
  </mc:AlternateContent>
  <xr:revisionPtr revIDLastSave="0" documentId="13_ncr:1_{002838A9-47DF-4FB2-B7EB-B45C51826703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Noroeste e Custo Mínimo" sheetId="5" r:id="rId1"/>
    <sheet name="EX3" sheetId="6" r:id="rId2"/>
    <sheet name="EX5" sheetId="7" r:id="rId3"/>
    <sheet name="Ex6" sheetId="8" r:id="rId4"/>
    <sheet name="Simplex" sheetId="1" r:id="rId5"/>
  </sheets>
  <definedNames>
    <definedName name="solver_adj" localSheetId="1" hidden="1">'EX3'!$B$32:$D$35</definedName>
    <definedName name="solver_adj" localSheetId="2" hidden="1">'EX5'!$B$32:$D$34</definedName>
    <definedName name="solver_adj" localSheetId="3" hidden="1">'Ex6'!$B$32:$E$34</definedName>
    <definedName name="solver_adj" localSheetId="0" hidden="1">'Noroeste e Custo Mínimo'!$B$55:$E$57</definedName>
    <definedName name="solver_adj" localSheetId="4" hidden="1">Simplex!$C$15:$F$17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1</definedName>
    <definedName name="solver_eng" localSheetId="4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'EX3'!$B$36</definedName>
    <definedName name="solver_lhs1" localSheetId="2" hidden="1">'EX5'!$B$35</definedName>
    <definedName name="solver_lhs1" localSheetId="3" hidden="1">'Ex6'!$B$35:$E$35</definedName>
    <definedName name="solver_lhs1" localSheetId="4" hidden="1">Simplex!$C$19</definedName>
    <definedName name="solver_lhs2" localSheetId="1" hidden="1">'EX3'!$C$36</definedName>
    <definedName name="solver_lhs2" localSheetId="2" hidden="1">'EX5'!$C$35</definedName>
    <definedName name="solver_lhs2" localSheetId="3" hidden="1">'Ex6'!$F$32:$F$34</definedName>
    <definedName name="solver_lhs2" localSheetId="4" hidden="1">Simplex!$D$19</definedName>
    <definedName name="solver_lhs3" localSheetId="1" hidden="1">'EX3'!$D$36</definedName>
    <definedName name="solver_lhs3" localSheetId="2" hidden="1">'EX5'!$D$35</definedName>
    <definedName name="solver_lhs3" localSheetId="4" hidden="1">Simplex!$E$19</definedName>
    <definedName name="solver_lhs4" localSheetId="1" hidden="1">'EX3'!$F$32</definedName>
    <definedName name="solver_lhs4" localSheetId="2" hidden="1">'EX5'!$F$32</definedName>
    <definedName name="solver_lhs4" localSheetId="4" hidden="1">Simplex!$F$19</definedName>
    <definedName name="solver_lhs5" localSheetId="1" hidden="1">'EX3'!$F$33</definedName>
    <definedName name="solver_lhs5" localSheetId="2" hidden="1">'EX5'!$F$33</definedName>
    <definedName name="solver_lhs5" localSheetId="4" hidden="1">Simplex!$G$15</definedName>
    <definedName name="solver_lhs6" localSheetId="1" hidden="1">'EX3'!$F$34</definedName>
    <definedName name="solver_lhs6" localSheetId="2" hidden="1">'EX5'!$F$34</definedName>
    <definedName name="solver_lhs6" localSheetId="4" hidden="1">Simplex!$G$16</definedName>
    <definedName name="solver_lhs7" localSheetId="1" hidden="1">'EX3'!$F$35</definedName>
    <definedName name="solver_lhs7" localSheetId="4" hidden="1">Simplex!$G$17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7</definedName>
    <definedName name="solver_num" localSheetId="2" hidden="1">6</definedName>
    <definedName name="solver_num" localSheetId="3" hidden="1">2</definedName>
    <definedName name="solver_num" localSheetId="0" hidden="1">0</definedName>
    <definedName name="solver_num" localSheetId="4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'EX3'!$G$31</definedName>
    <definedName name="solver_opt" localSheetId="2" hidden="1">'EX5'!$C$38</definedName>
    <definedName name="solver_opt" localSheetId="3" hidden="1">'Ex6'!$C$38</definedName>
    <definedName name="solver_opt" localSheetId="0" hidden="1">'Noroeste e Custo Mínimo'!$G$66</definedName>
    <definedName name="solver_opt" localSheetId="4" hidden="1">Simplex!$H$26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1" hidden="1">1</definedName>
    <definedName name="solver_rel2" localSheetId="2" hidden="1">2</definedName>
    <definedName name="solver_rel2" localSheetId="3" hidden="1">1</definedName>
    <definedName name="solver_rel2" localSheetId="4" hidden="1">2</definedName>
    <definedName name="solver_rel3" localSheetId="1" hidden="1">1</definedName>
    <definedName name="solver_rel3" localSheetId="2" hidden="1">2</definedName>
    <definedName name="solver_rel3" localSheetId="4" hidden="1">2</definedName>
    <definedName name="solver_rel4" localSheetId="1" hidden="1">2</definedName>
    <definedName name="solver_rel4" localSheetId="2" hidden="1">1</definedName>
    <definedName name="solver_rel4" localSheetId="4" hidden="1">2</definedName>
    <definedName name="solver_rel5" localSheetId="1" hidden="1">2</definedName>
    <definedName name="solver_rel5" localSheetId="2" hidden="1">1</definedName>
    <definedName name="solver_rel5" localSheetId="4" hidden="1">1</definedName>
    <definedName name="solver_rel6" localSheetId="1" hidden="1">2</definedName>
    <definedName name="solver_rel6" localSheetId="2" hidden="1">1</definedName>
    <definedName name="solver_rel6" localSheetId="4" hidden="1">1</definedName>
    <definedName name="solver_rel7" localSheetId="1" hidden="1">2</definedName>
    <definedName name="solver_rel7" localSheetId="4" hidden="1">1</definedName>
    <definedName name="solver_rhs1" localSheetId="1" hidden="1">'EX3'!$B$37</definedName>
    <definedName name="solver_rhs1" localSheetId="2" hidden="1">'EX5'!$B$36</definedName>
    <definedName name="solver_rhs1" localSheetId="3" hidden="1">'Ex6'!$B$36:$E$36</definedName>
    <definedName name="solver_rhs1" localSheetId="4" hidden="1">Simplex!$C$20</definedName>
    <definedName name="solver_rhs2" localSheetId="1" hidden="1">'EX3'!$C$37</definedName>
    <definedName name="solver_rhs2" localSheetId="2" hidden="1">'EX5'!$C$36</definedName>
    <definedName name="solver_rhs2" localSheetId="3" hidden="1">'Ex6'!$G$32:$G$34</definedName>
    <definedName name="solver_rhs2" localSheetId="4" hidden="1">Simplex!$D$20</definedName>
    <definedName name="solver_rhs3" localSheetId="1" hidden="1">'EX3'!$D$37</definedName>
    <definedName name="solver_rhs3" localSheetId="2" hidden="1">'EX5'!$D$36</definedName>
    <definedName name="solver_rhs3" localSheetId="4" hidden="1">Simplex!$E$20</definedName>
    <definedName name="solver_rhs4" localSheetId="1" hidden="1">'EX3'!$G$32</definedName>
    <definedName name="solver_rhs4" localSheetId="2" hidden="1">'EX5'!$G$32</definedName>
    <definedName name="solver_rhs4" localSheetId="4" hidden="1">Simplex!$F$20</definedName>
    <definedName name="solver_rhs5" localSheetId="1" hidden="1">'EX3'!$G$33</definedName>
    <definedName name="solver_rhs5" localSheetId="2" hidden="1">'EX5'!$G$33</definedName>
    <definedName name="solver_rhs5" localSheetId="4" hidden="1">Simplex!$H$15</definedName>
    <definedName name="solver_rhs6" localSheetId="1" hidden="1">'EX3'!$G$34</definedName>
    <definedName name="solver_rhs6" localSheetId="2" hidden="1">'EX5'!$G$34</definedName>
    <definedName name="solver_rhs6" localSheetId="4" hidden="1">Simplex!$H$16</definedName>
    <definedName name="solver_rhs7" localSheetId="1" hidden="1">'EX3'!$G$35</definedName>
    <definedName name="solver_rhs7" localSheetId="4" hidden="1">Simplex!$H$17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1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1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4" i="8" l="1"/>
  <c r="F34" i="8"/>
  <c r="F32" i="8"/>
  <c r="F33" i="8"/>
  <c r="B35" i="8"/>
  <c r="C35" i="8"/>
  <c r="D35" i="8"/>
  <c r="E35" i="8"/>
  <c r="C38" i="8"/>
  <c r="N13" i="8"/>
  <c r="N54" i="7"/>
  <c r="C38" i="7"/>
  <c r="F33" i="7"/>
  <c r="F32" i="7"/>
  <c r="D35" i="7"/>
  <c r="C35" i="7"/>
  <c r="B35" i="7"/>
  <c r="F34" i="7"/>
  <c r="O55" i="6"/>
  <c r="C36" i="6"/>
  <c r="D36" i="6"/>
  <c r="B36" i="6"/>
  <c r="F33" i="6"/>
  <c r="F34" i="6"/>
  <c r="F35" i="6"/>
  <c r="F32" i="6"/>
  <c r="G66" i="5"/>
  <c r="C59" i="5"/>
  <c r="D59" i="5"/>
  <c r="E59" i="5"/>
  <c r="B59" i="5"/>
  <c r="F57" i="5"/>
  <c r="F56" i="5"/>
  <c r="F55" i="5"/>
  <c r="C39" i="6"/>
  <c r="N13" i="7"/>
  <c r="N16" i="6"/>
  <c r="H26" i="1"/>
</calcChain>
</file>

<file path=xl/sharedStrings.xml><?xml version="1.0" encoding="utf-8"?>
<sst xmlns="http://schemas.openxmlformats.org/spreadsheetml/2006/main" count="222" uniqueCount="36">
  <si>
    <t>ENVIADO</t>
  </si>
  <si>
    <t>RECEBIDO</t>
  </si>
  <si>
    <t>Valor Total</t>
  </si>
  <si>
    <t>Tabela de Valores</t>
  </si>
  <si>
    <t>Distribuição</t>
  </si>
  <si>
    <t>O1</t>
  </si>
  <si>
    <t>O2</t>
  </si>
  <si>
    <t>O3</t>
  </si>
  <si>
    <t>O4</t>
  </si>
  <si>
    <t>D1</t>
  </si>
  <si>
    <t>D2</t>
  </si>
  <si>
    <t>D3</t>
  </si>
  <si>
    <t>D4</t>
  </si>
  <si>
    <t>O5</t>
  </si>
  <si>
    <t>D5</t>
  </si>
  <si>
    <t>Necessidades</t>
  </si>
  <si>
    <t>Disponibilidades</t>
  </si>
  <si>
    <t>MÉTODO DO CANTO NOROESTE</t>
  </si>
  <si>
    <t>MÉTODO DA MATRIZ DO CUSTO MÍNIMO</t>
  </si>
  <si>
    <t>*</t>
  </si>
  <si>
    <t>*somarproduto</t>
  </si>
  <si>
    <t>5*10 + 10 *2 + 5*7 + 15*9 + 5*20 + 10*18</t>
  </si>
  <si>
    <t>50+20+35+135+100+180 = 520</t>
  </si>
  <si>
    <t>EX3</t>
  </si>
  <si>
    <t>Necessario</t>
  </si>
  <si>
    <t>disponivel</t>
  </si>
  <si>
    <t>MÉTODO DO custo minimo</t>
  </si>
  <si>
    <t>2000*70+2000*68+2000*65+6000*62+3000*62+5000*62</t>
  </si>
  <si>
    <t>Adicional</t>
  </si>
  <si>
    <t>1400*2+600*2,4+200*4+300*3,2+1500*2,4</t>
  </si>
  <si>
    <t>Q4</t>
  </si>
  <si>
    <t>DISP</t>
  </si>
  <si>
    <t>Nesce</t>
  </si>
  <si>
    <t>total</t>
  </si>
  <si>
    <t>Disp</t>
  </si>
  <si>
    <t>nesc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</si>
</sst>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2" xfId="0" applyFill="1" applyBorder="1"/>
    <xf numFmtId="0" fontId="0" fillId="3" borderId="1" xfId="0" applyFill="1" applyBorder="1"/>
    <xf numFmtId="0" fontId="0" fillId="2" borderId="1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" xfId="0" applyFill="1" applyBorder="1"/>
    <xf numFmtId="0" fontId="1" fillId="0" borderId="1" xfId="0" applyFont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6" xfId="0" applyBorder="1"/>
    <xf numFmtId="0" fontId="0" fillId="0" borderId="28" xfId="0" applyBorder="1"/>
    <xf numFmtId="0" fontId="0" fillId="0" borderId="0" xfId="0" applyBorder="1"/>
    <xf numFmtId="0" fontId="0" fillId="0" borderId="24" xfId="0" applyBorder="1"/>
    <xf numFmtId="0" fontId="0" fillId="0" borderId="27" xfId="0" applyBorder="1"/>
    <xf numFmtId="0" fontId="3" fillId="0" borderId="0" xfId="0" applyFont="1"/>
    <xf numFmtId="0" fontId="4" fillId="0" borderId="0" xfId="0" applyFont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3" borderId="1" xfId="0" applyFont="1" applyFill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5" borderId="3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8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" xfId="0" applyFill="1" applyBorder="1"/>
    <xf numFmtId="0" fontId="5" fillId="0" borderId="22" xfId="0" applyFont="1" applyBorder="1"/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3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1</xdr:row>
      <xdr:rowOff>133350</xdr:rowOff>
    </xdr:from>
    <xdr:to>
      <xdr:col>19</xdr:col>
      <xdr:colOff>132814</xdr:colOff>
      <xdr:row>6</xdr:row>
      <xdr:rowOff>85601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FD95D9-6E8B-4A04-832A-91AE57EE0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371475"/>
          <a:ext cx="4285714" cy="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4</xdr:row>
      <xdr:rowOff>76200</xdr:rowOff>
    </xdr:from>
    <xdr:to>
      <xdr:col>21</xdr:col>
      <xdr:colOff>8846</xdr:colOff>
      <xdr:row>10</xdr:row>
      <xdr:rowOff>190331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20F503-3AD2-4A83-B792-33B5A0C6F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885825"/>
          <a:ext cx="5428571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428625</xdr:colOff>
      <xdr:row>23</xdr:row>
      <xdr:rowOff>47625</xdr:rowOff>
    </xdr:from>
    <xdr:to>
      <xdr:col>18</xdr:col>
      <xdr:colOff>75482</xdr:colOff>
      <xdr:row>30</xdr:row>
      <xdr:rowOff>47457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135482-7BD9-4524-AA26-BBF717CDA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4791075"/>
          <a:ext cx="5742857" cy="1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123825</xdr:rowOff>
    </xdr:from>
    <xdr:to>
      <xdr:col>21</xdr:col>
      <xdr:colOff>46948</xdr:colOff>
      <xdr:row>8</xdr:row>
      <xdr:rowOff>9402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6D9CFE-4A84-4756-9074-965C5E4E9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752475"/>
          <a:ext cx="5419048" cy="9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25</xdr:row>
      <xdr:rowOff>85725</xdr:rowOff>
    </xdr:from>
    <xdr:to>
      <xdr:col>18</xdr:col>
      <xdr:colOff>313648</xdr:colOff>
      <xdr:row>30</xdr:row>
      <xdr:rowOff>114177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EBA555-841B-4443-89B6-0C53BD049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5219700"/>
          <a:ext cx="5419048" cy="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46</xdr:row>
      <xdr:rowOff>57150</xdr:rowOff>
    </xdr:from>
    <xdr:to>
      <xdr:col>21</xdr:col>
      <xdr:colOff>332698</xdr:colOff>
      <xdr:row>50</xdr:row>
      <xdr:rowOff>190377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326E6FF-0DB1-4824-8D2E-7508FFFF9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0" y="9258300"/>
          <a:ext cx="5419048" cy="9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676501</xdr:colOff>
      <xdr:row>0</xdr:row>
      <xdr:rowOff>0</xdr:rowOff>
    </xdr:from>
    <xdr:to>
      <xdr:col>15</xdr:col>
      <xdr:colOff>380474</xdr:colOff>
      <xdr:row>12</xdr:row>
      <xdr:rowOff>133045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87C748-3676-4F2A-ADD5-149B3B852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7458077" y="-1790476"/>
          <a:ext cx="2438095" cy="6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workbookViewId="0">
      <selection sqref="A1:L16"/>
    </sheetView>
  </sheetViews>
  <sheetFormatPr defaultRowHeight="15" x14ac:dyDescent="0.25"/>
  <cols>
    <col min="1" max="1" width="14.7109375" customWidth="1"/>
    <col min="12" max="12" width="15" customWidth="1"/>
  </cols>
  <sheetData>
    <row r="1" spans="1:19" ht="18.75" x14ac:dyDescent="0.3">
      <c r="A1" s="28" t="s">
        <v>17</v>
      </c>
    </row>
    <row r="2" spans="1:19" ht="15.75" thickBot="1" x14ac:dyDescent="0.3"/>
    <row r="3" spans="1:19" x14ac:dyDescent="0.25">
      <c r="B3" s="34" t="s">
        <v>9</v>
      </c>
      <c r="C3" s="35"/>
      <c r="D3" s="34" t="s">
        <v>10</v>
      </c>
      <c r="E3" s="35"/>
      <c r="F3" s="34" t="s">
        <v>11</v>
      </c>
      <c r="G3" s="35"/>
      <c r="H3" s="34" t="s">
        <v>12</v>
      </c>
      <c r="I3" s="35"/>
      <c r="J3" s="34" t="s">
        <v>14</v>
      </c>
      <c r="K3" s="40"/>
      <c r="L3" s="42" t="s">
        <v>16</v>
      </c>
    </row>
    <row r="4" spans="1:19" ht="15.75" thickBot="1" x14ac:dyDescent="0.3">
      <c r="B4" s="36"/>
      <c r="C4" s="37"/>
      <c r="D4" s="36"/>
      <c r="E4" s="37"/>
      <c r="F4" s="36"/>
      <c r="G4" s="37"/>
      <c r="H4" s="36"/>
      <c r="I4" s="37"/>
      <c r="J4" s="36"/>
      <c r="K4" s="41"/>
      <c r="L4" s="43"/>
    </row>
    <row r="5" spans="1:19" ht="15.75" thickBot="1" x14ac:dyDescent="0.3">
      <c r="A5" s="38" t="s">
        <v>5</v>
      </c>
      <c r="B5" s="19"/>
      <c r="C5" s="22">
        <v>10</v>
      </c>
      <c r="D5" s="19"/>
      <c r="E5" s="22">
        <v>2</v>
      </c>
      <c r="F5" s="19"/>
      <c r="G5" s="22">
        <v>20</v>
      </c>
      <c r="H5" s="19"/>
      <c r="I5" s="22">
        <v>11</v>
      </c>
      <c r="J5" s="19"/>
      <c r="K5" s="24"/>
      <c r="L5" s="44">
        <v>15</v>
      </c>
    </row>
    <row r="6" spans="1:19" ht="19.5" thickBot="1" x14ac:dyDescent="0.35">
      <c r="A6" s="38"/>
      <c r="B6" s="62">
        <v>5</v>
      </c>
      <c r="C6" s="21"/>
      <c r="D6" s="62">
        <v>10</v>
      </c>
      <c r="E6" s="21"/>
      <c r="F6" s="20"/>
      <c r="G6" s="21"/>
      <c r="H6" s="20"/>
      <c r="I6" s="21"/>
      <c r="J6" s="20"/>
      <c r="K6" s="23"/>
      <c r="L6" s="44"/>
    </row>
    <row r="7" spans="1:19" ht="15.75" thickBot="1" x14ac:dyDescent="0.3">
      <c r="A7" s="38" t="s">
        <v>6</v>
      </c>
      <c r="B7" s="19"/>
      <c r="C7" s="22">
        <v>12</v>
      </c>
      <c r="D7" s="19"/>
      <c r="E7" s="22">
        <v>7</v>
      </c>
      <c r="F7" s="19"/>
      <c r="G7" s="22">
        <v>9</v>
      </c>
      <c r="H7" s="19"/>
      <c r="I7" s="22">
        <v>20</v>
      </c>
      <c r="J7" s="19"/>
      <c r="K7" s="24"/>
      <c r="L7" s="44">
        <v>25</v>
      </c>
    </row>
    <row r="8" spans="1:19" ht="19.5" thickBot="1" x14ac:dyDescent="0.35">
      <c r="A8" s="38"/>
      <c r="B8" s="20"/>
      <c r="C8" s="21"/>
      <c r="D8" s="62">
        <v>5</v>
      </c>
      <c r="E8" s="21"/>
      <c r="F8" s="62">
        <v>15</v>
      </c>
      <c r="G8" s="21"/>
      <c r="H8" s="62">
        <v>5</v>
      </c>
      <c r="I8" s="21"/>
      <c r="J8" s="20"/>
      <c r="K8" s="23"/>
      <c r="L8" s="44"/>
    </row>
    <row r="9" spans="1:19" ht="15.75" thickBot="1" x14ac:dyDescent="0.3">
      <c r="A9" s="38" t="s">
        <v>7</v>
      </c>
      <c r="B9" s="19"/>
      <c r="C9" s="22">
        <v>4</v>
      </c>
      <c r="D9" s="19"/>
      <c r="E9" s="22">
        <v>14</v>
      </c>
      <c r="F9" s="19"/>
      <c r="G9" s="22">
        <v>16</v>
      </c>
      <c r="H9" s="19"/>
      <c r="I9" s="22">
        <v>18</v>
      </c>
      <c r="J9" s="19"/>
      <c r="K9" s="24"/>
      <c r="L9" s="44">
        <v>10</v>
      </c>
    </row>
    <row r="10" spans="1:19" ht="19.5" thickBot="1" x14ac:dyDescent="0.35">
      <c r="A10" s="38"/>
      <c r="B10" s="20"/>
      <c r="C10" s="21"/>
      <c r="D10" s="20"/>
      <c r="E10" s="21"/>
      <c r="F10" s="20"/>
      <c r="G10" s="21"/>
      <c r="H10" s="62">
        <v>10</v>
      </c>
      <c r="I10" s="21"/>
      <c r="J10" s="20"/>
      <c r="K10" s="23"/>
      <c r="L10" s="44"/>
      <c r="N10" s="63" t="s">
        <v>21</v>
      </c>
      <c r="O10" s="63"/>
      <c r="P10" s="63"/>
      <c r="Q10" s="63"/>
      <c r="R10" s="63"/>
      <c r="S10" s="63"/>
    </row>
    <row r="11" spans="1:19" ht="15.75" thickBot="1" x14ac:dyDescent="0.3">
      <c r="A11" s="38" t="s">
        <v>8</v>
      </c>
      <c r="B11" s="19"/>
      <c r="C11" s="22"/>
      <c r="D11" s="19"/>
      <c r="E11" s="22"/>
      <c r="F11" s="19"/>
      <c r="G11" s="22"/>
      <c r="H11" s="19"/>
      <c r="I11" s="22"/>
      <c r="J11" s="19"/>
      <c r="K11" s="24"/>
      <c r="L11" s="44"/>
      <c r="N11" s="64" t="s">
        <v>22</v>
      </c>
      <c r="O11" s="64"/>
      <c r="P11" s="64"/>
      <c r="Q11" s="64"/>
      <c r="R11" s="64"/>
      <c r="S11" s="64"/>
    </row>
    <row r="12" spans="1:19" ht="15.75" thickBot="1" x14ac:dyDescent="0.3">
      <c r="A12" s="38"/>
      <c r="B12" s="20"/>
      <c r="C12" s="21"/>
      <c r="D12" s="20"/>
      <c r="E12" s="21"/>
      <c r="F12" s="20"/>
      <c r="G12" s="21"/>
      <c r="H12" s="20"/>
      <c r="I12" s="21"/>
      <c r="J12" s="20"/>
      <c r="K12" s="23"/>
      <c r="L12" s="44"/>
    </row>
    <row r="13" spans="1:19" ht="15.75" thickBot="1" x14ac:dyDescent="0.3">
      <c r="A13" s="38" t="s">
        <v>13</v>
      </c>
      <c r="B13" s="19"/>
      <c r="C13" s="22"/>
      <c r="D13" s="19"/>
      <c r="E13" s="22"/>
      <c r="F13" s="19"/>
      <c r="G13" s="22"/>
      <c r="H13" s="19"/>
      <c r="I13" s="22"/>
      <c r="J13" s="19"/>
      <c r="K13" s="24"/>
      <c r="L13" s="44"/>
    </row>
    <row r="14" spans="1:19" ht="15.75" thickBot="1" x14ac:dyDescent="0.3">
      <c r="A14" s="39"/>
      <c r="B14" s="27"/>
      <c r="C14" s="26"/>
      <c r="D14" s="27"/>
      <c r="E14" s="26"/>
      <c r="F14" s="27"/>
      <c r="G14" s="26"/>
      <c r="H14" s="27"/>
      <c r="I14" s="26"/>
      <c r="J14" s="27"/>
      <c r="K14" s="25"/>
      <c r="L14" s="45"/>
    </row>
    <row r="15" spans="1:19" x14ac:dyDescent="0.25">
      <c r="A15" s="48" t="s">
        <v>15</v>
      </c>
      <c r="B15" s="50">
        <v>5</v>
      </c>
      <c r="C15" s="50"/>
      <c r="D15" s="50">
        <v>15</v>
      </c>
      <c r="E15" s="50"/>
      <c r="F15" s="50">
        <v>15</v>
      </c>
      <c r="G15" s="50"/>
      <c r="H15" s="50">
        <v>15</v>
      </c>
      <c r="I15" s="50"/>
      <c r="J15" s="50"/>
      <c r="K15" s="52"/>
      <c r="L15" s="46"/>
    </row>
    <row r="16" spans="1:19" ht="15.75" thickBot="1" x14ac:dyDescent="0.3">
      <c r="A16" s="49"/>
      <c r="B16" s="51"/>
      <c r="C16" s="51"/>
      <c r="D16" s="51"/>
      <c r="E16" s="51"/>
      <c r="F16" s="51"/>
      <c r="G16" s="51"/>
      <c r="H16" s="51"/>
      <c r="I16" s="51"/>
      <c r="J16" s="51"/>
      <c r="K16" s="53"/>
      <c r="L16" s="47"/>
    </row>
    <row r="21" spans="1:12" ht="18.75" x14ac:dyDescent="0.3">
      <c r="A21" s="28" t="s">
        <v>18</v>
      </c>
    </row>
    <row r="22" spans="1:12" ht="15.75" thickBot="1" x14ac:dyDescent="0.3"/>
    <row r="23" spans="1:12" x14ac:dyDescent="0.25">
      <c r="B23" s="34" t="s">
        <v>9</v>
      </c>
      <c r="C23" s="35"/>
      <c r="D23" s="34" t="s">
        <v>10</v>
      </c>
      <c r="E23" s="35"/>
      <c r="F23" s="34" t="s">
        <v>11</v>
      </c>
      <c r="G23" s="35"/>
      <c r="H23" s="34" t="s">
        <v>12</v>
      </c>
      <c r="I23" s="35"/>
      <c r="J23" s="34" t="s">
        <v>14</v>
      </c>
      <c r="K23" s="40"/>
      <c r="L23" s="42" t="s">
        <v>16</v>
      </c>
    </row>
    <row r="24" spans="1:12" ht="15.75" thickBot="1" x14ac:dyDescent="0.3">
      <c r="B24" s="36"/>
      <c r="C24" s="37"/>
      <c r="D24" s="36"/>
      <c r="E24" s="37"/>
      <c r="F24" s="36"/>
      <c r="G24" s="37"/>
      <c r="H24" s="36"/>
      <c r="I24" s="37"/>
      <c r="J24" s="36"/>
      <c r="K24" s="41"/>
      <c r="L24" s="43"/>
    </row>
    <row r="25" spans="1:12" ht="15.75" thickBot="1" x14ac:dyDescent="0.3">
      <c r="A25" s="38" t="s">
        <v>5</v>
      </c>
      <c r="B25" s="19"/>
      <c r="C25" s="22"/>
      <c r="D25" s="19"/>
      <c r="E25" s="22"/>
      <c r="F25" s="19"/>
      <c r="G25" s="22"/>
      <c r="H25" s="19"/>
      <c r="I25" s="22"/>
      <c r="J25" s="19"/>
      <c r="K25" s="24"/>
      <c r="L25" s="44"/>
    </row>
    <row r="26" spans="1:12" ht="15.75" thickBot="1" x14ac:dyDescent="0.3">
      <c r="A26" s="38"/>
      <c r="B26" s="20"/>
      <c r="C26" s="21"/>
      <c r="D26" s="20"/>
      <c r="E26" s="21"/>
      <c r="F26" s="20"/>
      <c r="G26" s="21"/>
      <c r="H26" s="20"/>
      <c r="I26" s="21"/>
      <c r="J26" s="20"/>
      <c r="K26" s="23"/>
      <c r="L26" s="44"/>
    </row>
    <row r="27" spans="1:12" ht="15.75" thickBot="1" x14ac:dyDescent="0.3">
      <c r="A27" s="38" t="s">
        <v>6</v>
      </c>
      <c r="B27" s="19"/>
      <c r="C27" s="22"/>
      <c r="D27" s="19"/>
      <c r="E27" s="22"/>
      <c r="F27" s="19"/>
      <c r="G27" s="22"/>
      <c r="H27" s="19"/>
      <c r="I27" s="22"/>
      <c r="J27" s="19"/>
      <c r="K27" s="24"/>
      <c r="L27" s="44"/>
    </row>
    <row r="28" spans="1:12" ht="15.75" thickBot="1" x14ac:dyDescent="0.3">
      <c r="A28" s="38"/>
      <c r="B28" s="20"/>
      <c r="C28" s="21"/>
      <c r="D28" s="20"/>
      <c r="E28" s="21"/>
      <c r="F28" s="20"/>
      <c r="G28" s="21"/>
      <c r="H28" s="20"/>
      <c r="I28" s="21"/>
      <c r="J28" s="20"/>
      <c r="K28" s="23"/>
      <c r="L28" s="44"/>
    </row>
    <row r="29" spans="1:12" ht="15.75" thickBot="1" x14ac:dyDescent="0.3">
      <c r="A29" s="38" t="s">
        <v>7</v>
      </c>
      <c r="B29" s="19"/>
      <c r="C29" s="22"/>
      <c r="D29" s="19"/>
      <c r="E29" s="22"/>
      <c r="F29" s="19"/>
      <c r="G29" s="22"/>
      <c r="H29" s="19"/>
      <c r="I29" s="22"/>
      <c r="J29" s="19"/>
      <c r="K29" s="24"/>
      <c r="L29" s="44"/>
    </row>
    <row r="30" spans="1:12" ht="15.75" thickBot="1" x14ac:dyDescent="0.3">
      <c r="A30" s="38"/>
      <c r="B30" s="20"/>
      <c r="C30" s="21"/>
      <c r="D30" s="20"/>
      <c r="E30" s="21"/>
      <c r="F30" s="20"/>
      <c r="G30" s="21"/>
      <c r="H30" s="20"/>
      <c r="I30" s="21"/>
      <c r="J30" s="20"/>
      <c r="K30" s="23"/>
      <c r="L30" s="44"/>
    </row>
    <row r="31" spans="1:12" ht="15.75" thickBot="1" x14ac:dyDescent="0.3">
      <c r="A31" s="38" t="s">
        <v>8</v>
      </c>
      <c r="B31" s="19"/>
      <c r="C31" s="22"/>
      <c r="D31" s="19"/>
      <c r="E31" s="22"/>
      <c r="F31" s="19"/>
      <c r="G31" s="22"/>
      <c r="H31" s="19"/>
      <c r="I31" s="22"/>
      <c r="J31" s="19"/>
      <c r="K31" s="24"/>
      <c r="L31" s="44"/>
    </row>
    <row r="32" spans="1:12" ht="15.75" thickBot="1" x14ac:dyDescent="0.3">
      <c r="A32" s="38"/>
      <c r="B32" s="20"/>
      <c r="C32" s="21"/>
      <c r="D32" s="20"/>
      <c r="E32" s="21"/>
      <c r="F32" s="20"/>
      <c r="G32" s="21"/>
      <c r="H32" s="20"/>
      <c r="I32" s="21"/>
      <c r="J32" s="20"/>
      <c r="K32" s="23"/>
      <c r="L32" s="44"/>
    </row>
    <row r="33" spans="1:12" ht="15.75" thickBot="1" x14ac:dyDescent="0.3">
      <c r="A33" s="38" t="s">
        <v>13</v>
      </c>
      <c r="B33" s="19"/>
      <c r="C33" s="22"/>
      <c r="D33" s="19"/>
      <c r="E33" s="22"/>
      <c r="F33" s="19"/>
      <c r="G33" s="22"/>
      <c r="H33" s="19"/>
      <c r="I33" s="22"/>
      <c r="J33" s="19"/>
      <c r="K33" s="24"/>
      <c r="L33" s="44"/>
    </row>
    <row r="34" spans="1:12" ht="15.75" thickBot="1" x14ac:dyDescent="0.3">
      <c r="A34" s="39"/>
      <c r="B34" s="27"/>
      <c r="C34" s="26"/>
      <c r="D34" s="27"/>
      <c r="E34" s="26"/>
      <c r="F34" s="27"/>
      <c r="G34" s="26"/>
      <c r="H34" s="27"/>
      <c r="I34" s="26"/>
      <c r="J34" s="27"/>
      <c r="K34" s="25"/>
      <c r="L34" s="45"/>
    </row>
    <row r="35" spans="1:12" x14ac:dyDescent="0.25">
      <c r="A35" s="48" t="s">
        <v>15</v>
      </c>
      <c r="B35" s="50"/>
      <c r="C35" s="50"/>
      <c r="D35" s="50"/>
      <c r="E35" s="50"/>
      <c r="F35" s="50"/>
      <c r="G35" s="50"/>
      <c r="H35" s="50"/>
      <c r="I35" s="50"/>
      <c r="J35" s="50"/>
      <c r="K35" s="52"/>
      <c r="L35" s="46"/>
    </row>
    <row r="36" spans="1:12" ht="15.75" thickBot="1" x14ac:dyDescent="0.3">
      <c r="A36" s="49"/>
      <c r="B36" s="51"/>
      <c r="C36" s="51"/>
      <c r="D36" s="51"/>
      <c r="E36" s="51"/>
      <c r="F36" s="51"/>
      <c r="G36" s="51"/>
      <c r="H36" s="51"/>
      <c r="I36" s="51"/>
      <c r="J36" s="51"/>
      <c r="K36" s="53"/>
      <c r="L36" s="47"/>
    </row>
    <row r="43" spans="1:12" x14ac:dyDescent="0.25">
      <c r="A43" s="54" t="s">
        <v>3</v>
      </c>
      <c r="B43" s="54"/>
      <c r="C43" s="54"/>
      <c r="D43" s="54"/>
      <c r="E43" s="54"/>
    </row>
    <row r="44" spans="1:12" ht="15.75" thickBot="1" x14ac:dyDescent="0.3">
      <c r="A44" s="1"/>
      <c r="B44" s="31" t="s">
        <v>9</v>
      </c>
      <c r="C44" s="31" t="s">
        <v>10</v>
      </c>
      <c r="D44" s="31" t="s">
        <v>11</v>
      </c>
      <c r="E44" s="32" t="s">
        <v>12</v>
      </c>
    </row>
    <row r="45" spans="1:12" x14ac:dyDescent="0.25">
      <c r="A45" s="30" t="s">
        <v>5</v>
      </c>
      <c r="B45" s="4">
        <v>464</v>
      </c>
      <c r="C45" s="5">
        <v>513</v>
      </c>
      <c r="D45" s="5">
        <v>654</v>
      </c>
      <c r="E45" s="6">
        <v>867</v>
      </c>
    </row>
    <row r="46" spans="1:12" x14ac:dyDescent="0.25">
      <c r="A46" s="30" t="s">
        <v>6</v>
      </c>
      <c r="B46" s="7">
        <v>352</v>
      </c>
      <c r="C46" s="1">
        <v>416</v>
      </c>
      <c r="D46" s="1">
        <v>690</v>
      </c>
      <c r="E46" s="8">
        <v>791</v>
      </c>
    </row>
    <row r="47" spans="1:12" x14ac:dyDescent="0.25">
      <c r="A47" s="30" t="s">
        <v>7</v>
      </c>
      <c r="B47" s="7">
        <v>995</v>
      </c>
      <c r="C47" s="1">
        <v>682</v>
      </c>
      <c r="D47" s="1">
        <v>388</v>
      </c>
      <c r="E47" s="8">
        <v>685</v>
      </c>
    </row>
    <row r="48" spans="1:12" ht="15.75" thickBot="1" x14ac:dyDescent="0.3">
      <c r="A48" s="55"/>
      <c r="B48" s="56"/>
      <c r="C48" s="57"/>
      <c r="D48" s="57"/>
      <c r="E48" s="59"/>
    </row>
    <row r="53" spans="1:7" x14ac:dyDescent="0.25">
      <c r="A53" s="54" t="s">
        <v>4</v>
      </c>
      <c r="B53" s="54"/>
      <c r="C53" s="54"/>
      <c r="D53" s="54"/>
      <c r="E53" s="54"/>
      <c r="F53" s="54"/>
      <c r="G53" s="54"/>
    </row>
    <row r="54" spans="1:7" ht="15.75" thickBot="1" x14ac:dyDescent="0.3">
      <c r="A54" s="1"/>
      <c r="B54" s="31" t="s">
        <v>9</v>
      </c>
      <c r="C54" s="31" t="s">
        <v>10</v>
      </c>
      <c r="D54" s="31" t="s">
        <v>11</v>
      </c>
      <c r="E54" s="32" t="s">
        <v>12</v>
      </c>
      <c r="F54" s="1" t="s">
        <v>0</v>
      </c>
      <c r="G54" s="18" t="s">
        <v>16</v>
      </c>
    </row>
    <row r="55" spans="1:7" x14ac:dyDescent="0.25">
      <c r="A55" s="30" t="s">
        <v>5</v>
      </c>
      <c r="B55" s="4">
        <v>0</v>
      </c>
      <c r="C55" s="5">
        <v>0</v>
      </c>
      <c r="D55" s="15">
        <v>0</v>
      </c>
      <c r="E55" s="6">
        <v>0</v>
      </c>
      <c r="F55" s="9">
        <f>SUM(B55:E55)</f>
        <v>0</v>
      </c>
      <c r="G55" s="10">
        <v>75</v>
      </c>
    </row>
    <row r="56" spans="1:7" x14ac:dyDescent="0.25">
      <c r="A56" s="30" t="s">
        <v>6</v>
      </c>
      <c r="B56" s="7">
        <v>0</v>
      </c>
      <c r="C56" s="1">
        <v>0</v>
      </c>
      <c r="D56" s="3">
        <v>0</v>
      </c>
      <c r="E56" s="8">
        <v>0</v>
      </c>
      <c r="F56" s="9">
        <f t="shared" ref="F56:F57" si="0">SUM(B56:E56)</f>
        <v>0</v>
      </c>
      <c r="G56" s="10">
        <v>125</v>
      </c>
    </row>
    <row r="57" spans="1:7" x14ac:dyDescent="0.25">
      <c r="A57" s="30" t="s">
        <v>7</v>
      </c>
      <c r="B57" s="13">
        <v>0</v>
      </c>
      <c r="C57" s="2">
        <v>0</v>
      </c>
      <c r="D57" s="16">
        <v>0</v>
      </c>
      <c r="E57" s="14">
        <v>0</v>
      </c>
      <c r="F57" s="9">
        <f>SUM(B57:E57)</f>
        <v>0</v>
      </c>
      <c r="G57" s="10">
        <v>100</v>
      </c>
    </row>
    <row r="58" spans="1:7" ht="15.75" thickBot="1" x14ac:dyDescent="0.3">
      <c r="A58" s="55"/>
      <c r="B58" s="56"/>
      <c r="C58" s="57"/>
      <c r="D58" s="58"/>
      <c r="E58" s="59"/>
      <c r="F58" s="60"/>
      <c r="G58" s="61"/>
    </row>
    <row r="59" spans="1:7" x14ac:dyDescent="0.25">
      <c r="A59" s="11" t="s">
        <v>1</v>
      </c>
      <c r="B59" s="12">
        <f>SUM(B55:B57)</f>
        <v>0</v>
      </c>
      <c r="C59" s="12">
        <f t="shared" ref="C59:E59" si="1">SUM(C55:C57)</f>
        <v>0</v>
      </c>
      <c r="D59" s="12">
        <f t="shared" si="1"/>
        <v>0</v>
      </c>
      <c r="E59" s="12">
        <f t="shared" si="1"/>
        <v>0</v>
      </c>
      <c r="F59" s="17"/>
      <c r="G59" s="10"/>
    </row>
    <row r="60" spans="1:7" x14ac:dyDescent="0.25">
      <c r="A60" s="33" t="s">
        <v>15</v>
      </c>
      <c r="B60" s="10">
        <v>80</v>
      </c>
      <c r="C60" s="10">
        <v>65</v>
      </c>
      <c r="D60" s="10">
        <v>70</v>
      </c>
      <c r="E60" s="10">
        <v>85</v>
      </c>
      <c r="F60" s="10"/>
      <c r="G60" s="17"/>
    </row>
    <row r="66" spans="6:7" x14ac:dyDescent="0.25">
      <c r="F66" s="18" t="s">
        <v>2</v>
      </c>
      <c r="G66" s="1">
        <f>SUMPRODUCT(B45:E47,B55:E57)</f>
        <v>0</v>
      </c>
    </row>
  </sheetData>
  <mergeCells count="50">
    <mergeCell ref="N10:S10"/>
    <mergeCell ref="N11:S11"/>
    <mergeCell ref="A43:E43"/>
    <mergeCell ref="A53:G53"/>
    <mergeCell ref="L35:L36"/>
    <mergeCell ref="A31:A32"/>
    <mergeCell ref="L31:L32"/>
    <mergeCell ref="A33:A34"/>
    <mergeCell ref="L33:L34"/>
    <mergeCell ref="A35:A36"/>
    <mergeCell ref="B35:C36"/>
    <mergeCell ref="D35:E36"/>
    <mergeCell ref="F35:G36"/>
    <mergeCell ref="H35:I36"/>
    <mergeCell ref="J35:K36"/>
    <mergeCell ref="A25:A26"/>
    <mergeCell ref="L25:L26"/>
    <mergeCell ref="A27:A28"/>
    <mergeCell ref="L27:L28"/>
    <mergeCell ref="A29:A30"/>
    <mergeCell ref="L29:L30"/>
    <mergeCell ref="L23:L24"/>
    <mergeCell ref="L15:L16"/>
    <mergeCell ref="A15:A16"/>
    <mergeCell ref="B15:C16"/>
    <mergeCell ref="D15:E16"/>
    <mergeCell ref="F15:G16"/>
    <mergeCell ref="H15:I16"/>
    <mergeCell ref="J15:K16"/>
    <mergeCell ref="B23:C24"/>
    <mergeCell ref="D23:E24"/>
    <mergeCell ref="F23:G24"/>
    <mergeCell ref="H23:I24"/>
    <mergeCell ref="J23:K24"/>
    <mergeCell ref="F3:G4"/>
    <mergeCell ref="H3:I4"/>
    <mergeCell ref="A13:A14"/>
    <mergeCell ref="J3:K4"/>
    <mergeCell ref="L3:L4"/>
    <mergeCell ref="L5:L6"/>
    <mergeCell ref="L7:L8"/>
    <mergeCell ref="L9:L10"/>
    <mergeCell ref="L11:L12"/>
    <mergeCell ref="L13:L14"/>
    <mergeCell ref="A5:A6"/>
    <mergeCell ref="A7:A8"/>
    <mergeCell ref="A9:A10"/>
    <mergeCell ref="A11:A12"/>
    <mergeCell ref="B3:C4"/>
    <mergeCell ref="D3:E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BD09-6F7A-4E93-89A4-7C8152387C01}">
  <dimension ref="A1:U60"/>
  <sheetViews>
    <sheetView topLeftCell="A40" workbookViewId="0">
      <selection activeCell="A23" sqref="A23:L60"/>
    </sheetView>
  </sheetViews>
  <sheetFormatPr defaultRowHeight="15" x14ac:dyDescent="0.25"/>
  <sheetData>
    <row r="1" spans="1:20" x14ac:dyDescent="0.25">
      <c r="A1" t="s">
        <v>23</v>
      </c>
    </row>
    <row r="4" spans="1:20" ht="18.75" x14ac:dyDescent="0.3">
      <c r="A4" s="28" t="s">
        <v>26</v>
      </c>
    </row>
    <row r="5" spans="1:20" ht="15.75" thickBot="1" x14ac:dyDescent="0.3"/>
    <row r="6" spans="1:20" x14ac:dyDescent="0.25">
      <c r="B6" s="34" t="s">
        <v>9</v>
      </c>
      <c r="C6" s="35"/>
      <c r="D6" s="34" t="s">
        <v>10</v>
      </c>
      <c r="E6" s="35"/>
      <c r="F6" s="34" t="s">
        <v>11</v>
      </c>
      <c r="G6" s="35"/>
      <c r="H6" s="34" t="s">
        <v>12</v>
      </c>
      <c r="I6" s="35"/>
      <c r="J6" s="34" t="s">
        <v>14</v>
      </c>
      <c r="K6" s="40"/>
      <c r="L6" s="42" t="s">
        <v>24</v>
      </c>
    </row>
    <row r="7" spans="1:20" ht="15.75" thickBot="1" x14ac:dyDescent="0.3">
      <c r="B7" s="36"/>
      <c r="C7" s="37"/>
      <c r="D7" s="36"/>
      <c r="E7" s="37"/>
      <c r="F7" s="36"/>
      <c r="G7" s="37"/>
      <c r="H7" s="36"/>
      <c r="I7" s="37"/>
      <c r="J7" s="36"/>
      <c r="K7" s="41"/>
      <c r="L7" s="43"/>
    </row>
    <row r="8" spans="1:20" ht="15.75" thickBot="1" x14ac:dyDescent="0.3">
      <c r="A8" s="38" t="s">
        <v>5</v>
      </c>
      <c r="B8" s="19"/>
      <c r="C8" s="22">
        <v>70</v>
      </c>
      <c r="D8" s="19"/>
      <c r="E8" s="22">
        <v>64</v>
      </c>
      <c r="F8" s="19"/>
      <c r="G8" s="22">
        <v>68</v>
      </c>
      <c r="H8" s="19"/>
      <c r="I8" s="22"/>
      <c r="J8" s="19"/>
      <c r="K8" s="24"/>
      <c r="L8" s="44">
        <v>4000</v>
      </c>
    </row>
    <row r="9" spans="1:20" ht="19.5" thickBot="1" x14ac:dyDescent="0.35">
      <c r="A9" s="38"/>
      <c r="B9" s="62">
        <v>2000</v>
      </c>
      <c r="C9" s="21"/>
      <c r="D9" s="62"/>
      <c r="E9" s="21"/>
      <c r="F9" s="62">
        <v>2000</v>
      </c>
      <c r="G9" s="21"/>
      <c r="H9" s="62"/>
      <c r="I9" s="21"/>
      <c r="J9" s="20"/>
      <c r="K9" s="23"/>
      <c r="L9" s="44"/>
    </row>
    <row r="10" spans="1:20" ht="15.75" thickBot="1" x14ac:dyDescent="0.3">
      <c r="A10" s="38" t="s">
        <v>6</v>
      </c>
      <c r="B10" s="19"/>
      <c r="C10" s="22">
        <v>74</v>
      </c>
      <c r="D10" s="19"/>
      <c r="E10" s="22">
        <v>62</v>
      </c>
      <c r="F10" s="19"/>
      <c r="G10" s="22">
        <v>65</v>
      </c>
      <c r="H10" s="19"/>
      <c r="I10" s="22"/>
      <c r="J10" s="19"/>
      <c r="K10" s="24"/>
      <c r="L10" s="44">
        <v>8000</v>
      </c>
    </row>
    <row r="11" spans="1:20" ht="19.5" thickBot="1" x14ac:dyDescent="0.35">
      <c r="A11" s="38"/>
      <c r="B11" s="62"/>
      <c r="C11" s="21"/>
      <c r="D11" s="62">
        <v>6000</v>
      </c>
      <c r="E11" s="21"/>
      <c r="F11" s="62">
        <v>2000</v>
      </c>
      <c r="G11" s="21"/>
      <c r="H11" s="62"/>
      <c r="I11" s="21"/>
      <c r="J11" s="20"/>
      <c r="K11" s="23"/>
      <c r="L11" s="44"/>
    </row>
    <row r="12" spans="1:20" ht="15.75" thickBot="1" x14ac:dyDescent="0.3">
      <c r="A12" s="38" t="s">
        <v>7</v>
      </c>
      <c r="B12" s="19"/>
      <c r="C12" s="22">
        <v>62</v>
      </c>
      <c r="D12" s="19"/>
      <c r="E12" s="22">
        <v>68</v>
      </c>
      <c r="F12" s="19"/>
      <c r="G12" s="22">
        <v>64</v>
      </c>
      <c r="H12" s="19"/>
      <c r="I12" s="22"/>
      <c r="J12" s="19"/>
      <c r="K12" s="24"/>
      <c r="L12" s="44">
        <v>3000</v>
      </c>
    </row>
    <row r="13" spans="1:20" ht="19.5" thickBot="1" x14ac:dyDescent="0.35">
      <c r="A13" s="38"/>
      <c r="B13" s="62">
        <v>3000</v>
      </c>
      <c r="C13" s="21"/>
      <c r="D13" s="62"/>
      <c r="E13" s="21"/>
      <c r="F13" s="62"/>
      <c r="G13" s="21"/>
      <c r="H13" s="62"/>
      <c r="I13" s="21"/>
      <c r="J13" s="20"/>
      <c r="K13" s="23"/>
      <c r="L13" s="44"/>
    </row>
    <row r="14" spans="1:20" ht="15.75" thickBot="1" x14ac:dyDescent="0.3">
      <c r="A14" s="38" t="s">
        <v>8</v>
      </c>
      <c r="B14" s="19"/>
      <c r="C14" s="22">
        <v>62</v>
      </c>
      <c r="D14" s="19"/>
      <c r="E14" s="22">
        <v>72</v>
      </c>
      <c r="F14" s="19"/>
      <c r="G14" s="22">
        <v>66</v>
      </c>
      <c r="H14" s="19"/>
      <c r="I14" s="22"/>
      <c r="J14" s="19"/>
      <c r="K14" s="24"/>
      <c r="L14" s="44">
        <v>5000</v>
      </c>
    </row>
    <row r="15" spans="1:20" ht="19.5" thickBot="1" x14ac:dyDescent="0.35">
      <c r="A15" s="38"/>
      <c r="B15" s="62">
        <v>5000</v>
      </c>
      <c r="C15" s="21"/>
      <c r="D15" s="62"/>
      <c r="E15" s="21"/>
      <c r="F15" s="62"/>
      <c r="G15" s="21"/>
      <c r="H15" s="62"/>
      <c r="I15" s="21"/>
      <c r="J15" s="20"/>
      <c r="K15" s="23"/>
      <c r="L15" s="44"/>
      <c r="N15" s="65" t="s">
        <v>27</v>
      </c>
      <c r="O15" s="65"/>
      <c r="P15" s="65"/>
      <c r="Q15" s="65"/>
      <c r="R15" s="65"/>
      <c r="S15" s="65"/>
      <c r="T15" s="65"/>
    </row>
    <row r="16" spans="1:20" ht="15.75" thickBot="1" x14ac:dyDescent="0.3">
      <c r="A16" s="38" t="s">
        <v>13</v>
      </c>
      <c r="B16" s="19"/>
      <c r="C16" s="22"/>
      <c r="D16" s="19"/>
      <c r="E16" s="22"/>
      <c r="F16" s="19"/>
      <c r="G16" s="22"/>
      <c r="H16" s="19"/>
      <c r="I16" s="22"/>
      <c r="J16" s="19"/>
      <c r="K16" s="24"/>
      <c r="L16" s="44"/>
      <c r="N16" s="64">
        <f>B9*C8+F9*G8+D11*E10+F11*G10+B13*C12+B15*C14</f>
        <v>1274000</v>
      </c>
      <c r="O16" s="64"/>
      <c r="P16" s="64"/>
      <c r="Q16" s="64"/>
      <c r="R16" s="64"/>
      <c r="S16" s="64"/>
      <c r="T16" s="64"/>
    </row>
    <row r="17" spans="1:12" ht="15.75" thickBot="1" x14ac:dyDescent="0.3">
      <c r="A17" s="39"/>
      <c r="B17" s="27"/>
      <c r="C17" s="26"/>
      <c r="D17" s="27"/>
      <c r="E17" s="26"/>
      <c r="F17" s="27"/>
      <c r="G17" s="26"/>
      <c r="H17" s="27"/>
      <c r="I17" s="26"/>
      <c r="J17" s="27"/>
      <c r="K17" s="25"/>
      <c r="L17" s="45"/>
    </row>
    <row r="18" spans="1:12" x14ac:dyDescent="0.25">
      <c r="A18" s="48" t="s">
        <v>25</v>
      </c>
      <c r="B18" s="50">
        <v>12000</v>
      </c>
      <c r="C18" s="50"/>
      <c r="D18" s="50">
        <v>6000</v>
      </c>
      <c r="E18" s="50"/>
      <c r="F18" s="50">
        <v>4000</v>
      </c>
      <c r="G18" s="50"/>
      <c r="H18" s="50"/>
      <c r="I18" s="50"/>
      <c r="J18" s="50"/>
      <c r="K18" s="52"/>
      <c r="L18" s="46"/>
    </row>
    <row r="19" spans="1:12" ht="15.75" thickBot="1" x14ac:dyDescent="0.3">
      <c r="A19" s="49"/>
      <c r="B19" s="51"/>
      <c r="C19" s="51"/>
      <c r="D19" s="51"/>
      <c r="E19" s="51"/>
      <c r="F19" s="51"/>
      <c r="G19" s="51"/>
      <c r="H19" s="51"/>
      <c r="I19" s="51"/>
      <c r="J19" s="51"/>
      <c r="K19" s="53"/>
      <c r="L19" s="47"/>
    </row>
    <row r="23" spans="1:12" x14ac:dyDescent="0.25">
      <c r="A23" s="54" t="s">
        <v>3</v>
      </c>
      <c r="B23" s="54"/>
      <c r="C23" s="54"/>
      <c r="D23" s="54"/>
      <c r="E23" s="54"/>
    </row>
    <row r="24" spans="1:12" ht="15.75" thickBot="1" x14ac:dyDescent="0.3">
      <c r="A24" s="1"/>
      <c r="B24" s="31" t="s">
        <v>9</v>
      </c>
      <c r="C24" s="31" t="s">
        <v>10</v>
      </c>
      <c r="D24" s="31" t="s">
        <v>11</v>
      </c>
      <c r="E24" s="32" t="s">
        <v>12</v>
      </c>
    </row>
    <row r="25" spans="1:12" x14ac:dyDescent="0.25">
      <c r="A25" s="30" t="s">
        <v>5</v>
      </c>
      <c r="B25" s="4">
        <v>70</v>
      </c>
      <c r="C25" s="5">
        <v>64</v>
      </c>
      <c r="D25" s="5">
        <v>68</v>
      </c>
      <c r="E25" s="6"/>
    </row>
    <row r="26" spans="1:12" x14ac:dyDescent="0.25">
      <c r="A26" s="30" t="s">
        <v>6</v>
      </c>
      <c r="B26" s="7">
        <v>74</v>
      </c>
      <c r="C26" s="1">
        <v>62</v>
      </c>
      <c r="D26" s="1">
        <v>65</v>
      </c>
      <c r="E26" s="8"/>
    </row>
    <row r="27" spans="1:12" x14ac:dyDescent="0.25">
      <c r="A27" s="30" t="s">
        <v>7</v>
      </c>
      <c r="B27" s="7">
        <v>62</v>
      </c>
      <c r="C27" s="1">
        <v>68</v>
      </c>
      <c r="D27" s="1">
        <v>64</v>
      </c>
      <c r="E27" s="8"/>
    </row>
    <row r="28" spans="1:12" ht="15.75" thickBot="1" x14ac:dyDescent="0.3">
      <c r="A28" s="66" t="s">
        <v>30</v>
      </c>
      <c r="B28" s="67">
        <v>62</v>
      </c>
      <c r="C28" s="68">
        <v>72</v>
      </c>
      <c r="D28" s="68">
        <v>66</v>
      </c>
      <c r="E28" s="69"/>
    </row>
    <row r="30" spans="1:12" x14ac:dyDescent="0.25">
      <c r="A30" s="54" t="s">
        <v>4</v>
      </c>
      <c r="B30" s="54"/>
      <c r="C30" s="54"/>
      <c r="D30" s="54"/>
      <c r="E30" s="54"/>
      <c r="F30" s="54"/>
      <c r="G30" s="54"/>
    </row>
    <row r="31" spans="1:12" ht="15.75" thickBot="1" x14ac:dyDescent="0.3">
      <c r="A31" s="1"/>
      <c r="B31" s="31" t="s">
        <v>9</v>
      </c>
      <c r="C31" s="31" t="s">
        <v>10</v>
      </c>
      <c r="D31" s="31" t="s">
        <v>11</v>
      </c>
      <c r="E31" s="32" t="s">
        <v>12</v>
      </c>
      <c r="F31" s="1" t="s">
        <v>0</v>
      </c>
      <c r="G31" s="18" t="s">
        <v>32</v>
      </c>
    </row>
    <row r="32" spans="1:12" x14ac:dyDescent="0.25">
      <c r="A32" s="30" t="s">
        <v>5</v>
      </c>
      <c r="B32" s="4">
        <v>2000</v>
      </c>
      <c r="C32" s="5">
        <v>2000</v>
      </c>
      <c r="D32" s="15">
        <v>0</v>
      </c>
      <c r="E32" s="6"/>
      <c r="F32" s="9">
        <f>SUM(B32:D32)</f>
        <v>4000</v>
      </c>
      <c r="G32" s="10">
        <v>4000</v>
      </c>
    </row>
    <row r="33" spans="1:12" x14ac:dyDescent="0.25">
      <c r="A33" s="30" t="s">
        <v>6</v>
      </c>
      <c r="B33" s="7">
        <v>0</v>
      </c>
      <c r="C33" s="1">
        <v>4000</v>
      </c>
      <c r="D33" s="3">
        <v>4000</v>
      </c>
      <c r="E33" s="8"/>
      <c r="F33" s="9">
        <f t="shared" ref="F33:F35" si="0">SUM(B33:D33)</f>
        <v>8000</v>
      </c>
      <c r="G33" s="10">
        <v>8000</v>
      </c>
    </row>
    <row r="34" spans="1:12" x14ac:dyDescent="0.25">
      <c r="A34" s="30" t="s">
        <v>7</v>
      </c>
      <c r="B34" s="13">
        <v>3000</v>
      </c>
      <c r="C34" s="2">
        <v>0</v>
      </c>
      <c r="D34" s="16">
        <v>0</v>
      </c>
      <c r="E34" s="14"/>
      <c r="F34" s="9">
        <f t="shared" si="0"/>
        <v>3000</v>
      </c>
      <c r="G34" s="10">
        <v>3000</v>
      </c>
    </row>
    <row r="35" spans="1:12" ht="15.75" thickBot="1" x14ac:dyDescent="0.3">
      <c r="A35" s="66" t="s">
        <v>30</v>
      </c>
      <c r="B35" s="67">
        <v>5000</v>
      </c>
      <c r="C35" s="68">
        <v>0</v>
      </c>
      <c r="D35" s="70">
        <v>0</v>
      </c>
      <c r="E35" s="69"/>
      <c r="F35" s="9">
        <f t="shared" si="0"/>
        <v>5000</v>
      </c>
      <c r="G35" s="10">
        <v>5000</v>
      </c>
    </row>
    <row r="36" spans="1:12" x14ac:dyDescent="0.25">
      <c r="A36" s="11" t="s">
        <v>1</v>
      </c>
      <c r="B36" s="12">
        <f>SUM(B32:B35)</f>
        <v>10000</v>
      </c>
      <c r="C36" s="12">
        <f t="shared" ref="C36:D36" si="1">SUM(C32:C35)</f>
        <v>6000</v>
      </c>
      <c r="D36" s="12">
        <f t="shared" si="1"/>
        <v>4000</v>
      </c>
      <c r="E36" s="12"/>
      <c r="F36" s="17"/>
      <c r="G36" s="10"/>
    </row>
    <row r="37" spans="1:12" x14ac:dyDescent="0.25">
      <c r="A37" s="33" t="s">
        <v>31</v>
      </c>
      <c r="B37" s="10">
        <v>12000</v>
      </c>
      <c r="C37" s="10">
        <v>6000</v>
      </c>
      <c r="D37" s="10">
        <v>4000</v>
      </c>
      <c r="E37" s="10"/>
      <c r="F37" s="10"/>
      <c r="G37" s="17"/>
    </row>
    <row r="39" spans="1:12" x14ac:dyDescent="0.25">
      <c r="B39" s="18" t="s">
        <v>2</v>
      </c>
      <c r="C39" s="1">
        <f>SUMPRODUCT(B25:D28,B32:D35)</f>
        <v>1272000</v>
      </c>
    </row>
    <row r="45" spans="1:12" ht="18.75" x14ac:dyDescent="0.3">
      <c r="A45" s="28" t="s">
        <v>17</v>
      </c>
    </row>
    <row r="46" spans="1:12" ht="15.75" thickBot="1" x14ac:dyDescent="0.3"/>
    <row r="47" spans="1:12" x14ac:dyDescent="0.25">
      <c r="B47" s="34" t="s">
        <v>9</v>
      </c>
      <c r="C47" s="35"/>
      <c r="D47" s="34" t="s">
        <v>10</v>
      </c>
      <c r="E47" s="35"/>
      <c r="F47" s="34" t="s">
        <v>11</v>
      </c>
      <c r="G47" s="35"/>
      <c r="H47" s="34" t="s">
        <v>12</v>
      </c>
      <c r="I47" s="35"/>
      <c r="J47" s="34" t="s">
        <v>14</v>
      </c>
      <c r="K47" s="40"/>
      <c r="L47" s="42" t="s">
        <v>16</v>
      </c>
    </row>
    <row r="48" spans="1:12" ht="15.75" thickBot="1" x14ac:dyDescent="0.3">
      <c r="B48" s="36"/>
      <c r="C48" s="37"/>
      <c r="D48" s="36"/>
      <c r="E48" s="37"/>
      <c r="F48" s="36"/>
      <c r="G48" s="37"/>
      <c r="H48" s="36"/>
      <c r="I48" s="37"/>
      <c r="J48" s="36"/>
      <c r="K48" s="41"/>
      <c r="L48" s="43"/>
    </row>
    <row r="49" spans="1:21" ht="15.75" customHeight="1" thickBot="1" x14ac:dyDescent="0.35">
      <c r="A49" s="38" t="s">
        <v>5</v>
      </c>
      <c r="B49" s="19"/>
      <c r="C49" s="22">
        <v>70</v>
      </c>
      <c r="D49" s="19"/>
      <c r="E49" s="22">
        <v>64</v>
      </c>
      <c r="F49" s="19"/>
      <c r="G49" s="22">
        <v>68</v>
      </c>
      <c r="H49" s="19"/>
      <c r="I49" s="22"/>
      <c r="J49" s="19"/>
      <c r="K49" s="24"/>
      <c r="L49" s="44">
        <v>4000</v>
      </c>
    </row>
    <row r="50" spans="1:21" ht="19.5" thickBot="1" x14ac:dyDescent="0.35">
      <c r="A50" s="38"/>
      <c r="B50" s="62">
        <v>4000</v>
      </c>
      <c r="C50" s="21"/>
      <c r="D50" s="62"/>
      <c r="E50" s="21"/>
      <c r="F50" s="62"/>
      <c r="G50" s="21"/>
      <c r="H50" s="62"/>
      <c r="I50" s="21"/>
      <c r="J50" s="20"/>
      <c r="K50" s="23"/>
      <c r="L50" s="44"/>
    </row>
    <row r="51" spans="1:21" ht="15.75" customHeight="1" thickBot="1" x14ac:dyDescent="0.35">
      <c r="A51" s="38" t="s">
        <v>6</v>
      </c>
      <c r="B51" s="19"/>
      <c r="C51" s="22">
        <v>74</v>
      </c>
      <c r="D51" s="19"/>
      <c r="E51" s="22">
        <v>62</v>
      </c>
      <c r="F51" s="19"/>
      <c r="G51" s="22">
        <v>65</v>
      </c>
      <c r="H51" s="19"/>
      <c r="I51" s="22"/>
      <c r="J51" s="19"/>
      <c r="K51" s="24"/>
      <c r="L51" s="44">
        <v>8000</v>
      </c>
    </row>
    <row r="52" spans="1:21" ht="19.5" thickBot="1" x14ac:dyDescent="0.35">
      <c r="A52" s="38"/>
      <c r="B52" s="62">
        <v>8000</v>
      </c>
      <c r="C52" s="21"/>
      <c r="D52" s="62"/>
      <c r="E52" s="21"/>
      <c r="F52" s="62"/>
      <c r="G52" s="21"/>
      <c r="H52" s="62"/>
      <c r="I52" s="21"/>
      <c r="J52" s="20"/>
      <c r="K52" s="23"/>
      <c r="L52" s="44"/>
    </row>
    <row r="53" spans="1:21" ht="15.75" customHeight="1" thickBot="1" x14ac:dyDescent="0.35">
      <c r="A53" s="38" t="s">
        <v>7</v>
      </c>
      <c r="B53" s="19"/>
      <c r="C53" s="22">
        <v>62</v>
      </c>
      <c r="D53" s="19"/>
      <c r="E53" s="22">
        <v>68</v>
      </c>
      <c r="F53" s="19"/>
      <c r="G53" s="22">
        <v>64</v>
      </c>
      <c r="H53" s="19"/>
      <c r="I53" s="22"/>
      <c r="J53" s="19"/>
      <c r="K53" s="24"/>
      <c r="L53" s="44">
        <v>3000</v>
      </c>
    </row>
    <row r="54" spans="1:21" ht="19.5" thickBot="1" x14ac:dyDescent="0.35">
      <c r="A54" s="38"/>
      <c r="B54" s="62"/>
      <c r="C54" s="21"/>
      <c r="D54" s="62">
        <v>3000</v>
      </c>
      <c r="E54" s="21"/>
      <c r="F54" s="62"/>
      <c r="G54" s="21"/>
      <c r="H54" s="62"/>
      <c r="I54" s="21"/>
      <c r="J54" s="20"/>
      <c r="K54" s="23"/>
      <c r="L54" s="44"/>
      <c r="O54" s="65" t="s">
        <v>33</v>
      </c>
      <c r="P54" s="65"/>
      <c r="Q54" s="65"/>
      <c r="R54" s="65"/>
      <c r="S54" s="65"/>
      <c r="T54" s="65"/>
      <c r="U54" s="65"/>
    </row>
    <row r="55" spans="1:21" ht="15.75" customHeight="1" thickBot="1" x14ac:dyDescent="0.35">
      <c r="A55" s="38" t="s">
        <v>8</v>
      </c>
      <c r="B55" s="19"/>
      <c r="C55" s="22">
        <v>62</v>
      </c>
      <c r="D55" s="19"/>
      <c r="E55" s="22">
        <v>72</v>
      </c>
      <c r="F55" s="19"/>
      <c r="G55" s="22">
        <v>66</v>
      </c>
      <c r="H55" s="19"/>
      <c r="I55" s="22"/>
      <c r="J55" s="19"/>
      <c r="K55" s="24"/>
      <c r="L55" s="44">
        <v>5000</v>
      </c>
      <c r="O55" s="64">
        <f>B50*C49+B52*C51+D54*E53+D56*E55+F56*G55</f>
        <v>1424000</v>
      </c>
      <c r="P55" s="64"/>
      <c r="Q55" s="64"/>
      <c r="R55" s="64"/>
      <c r="S55" s="64"/>
      <c r="T55" s="64"/>
      <c r="U55" s="64"/>
    </row>
    <row r="56" spans="1:21" ht="15.75" customHeight="1" thickBot="1" x14ac:dyDescent="0.35">
      <c r="A56" s="38"/>
      <c r="B56" s="62"/>
      <c r="C56" s="21"/>
      <c r="D56" s="62">
        <v>3000</v>
      </c>
      <c r="E56" s="21"/>
      <c r="F56" s="62">
        <v>2000</v>
      </c>
      <c r="G56" s="21"/>
      <c r="H56" s="62"/>
      <c r="I56" s="21"/>
      <c r="J56" s="20"/>
      <c r="K56" s="23"/>
      <c r="L56" s="44"/>
    </row>
    <row r="57" spans="1:21" ht="15.75" customHeight="1" thickBot="1" x14ac:dyDescent="0.35">
      <c r="A57" s="38" t="s">
        <v>13</v>
      </c>
      <c r="B57" s="19"/>
      <c r="C57" s="22"/>
      <c r="D57" s="19"/>
      <c r="E57" s="22"/>
      <c r="F57" s="19"/>
      <c r="G57" s="22"/>
      <c r="H57" s="19"/>
      <c r="I57" s="22"/>
      <c r="J57" s="19"/>
      <c r="K57" s="24"/>
      <c r="L57" s="44"/>
    </row>
    <row r="58" spans="1:21" ht="15.75" customHeight="1" thickBot="1" x14ac:dyDescent="0.35">
      <c r="A58" s="39"/>
      <c r="B58" s="27"/>
      <c r="C58" s="26"/>
      <c r="D58" s="27"/>
      <c r="E58" s="26"/>
      <c r="F58" s="27"/>
      <c r="G58" s="26"/>
      <c r="H58" s="27"/>
      <c r="I58" s="26"/>
      <c r="J58" s="27"/>
      <c r="K58" s="25"/>
      <c r="L58" s="45"/>
    </row>
    <row r="59" spans="1:21" ht="15" customHeight="1" x14ac:dyDescent="0.3">
      <c r="A59" s="48" t="s">
        <v>15</v>
      </c>
      <c r="B59" s="50">
        <v>12000</v>
      </c>
      <c r="C59" s="50"/>
      <c r="D59" s="50">
        <v>6000</v>
      </c>
      <c r="E59" s="50"/>
      <c r="F59" s="50">
        <v>4000</v>
      </c>
      <c r="G59" s="50"/>
      <c r="H59" s="50"/>
      <c r="I59" s="50"/>
      <c r="J59" s="50"/>
      <c r="K59" s="52"/>
      <c r="L59" s="46"/>
    </row>
    <row r="60" spans="1:21" ht="15.75" customHeight="1" thickBot="1" x14ac:dyDescent="0.35">
      <c r="A60" s="49"/>
      <c r="B60" s="51"/>
      <c r="C60" s="51"/>
      <c r="D60" s="51"/>
      <c r="E60" s="51"/>
      <c r="F60" s="51"/>
      <c r="G60" s="51"/>
      <c r="H60" s="51"/>
      <c r="I60" s="51"/>
      <c r="J60" s="51"/>
      <c r="K60" s="53"/>
      <c r="L60" s="47"/>
    </row>
  </sheetData>
  <mergeCells count="52">
    <mergeCell ref="L59:L60"/>
    <mergeCell ref="O54:U54"/>
    <mergeCell ref="O55:U55"/>
    <mergeCell ref="A55:A56"/>
    <mergeCell ref="L55:L56"/>
    <mergeCell ref="A57:A58"/>
    <mergeCell ref="L57:L58"/>
    <mergeCell ref="A59:A60"/>
    <mergeCell ref="B59:C60"/>
    <mergeCell ref="D59:E60"/>
    <mergeCell ref="F59:G60"/>
    <mergeCell ref="H59:I60"/>
    <mergeCell ref="J59:K60"/>
    <mergeCell ref="A49:A50"/>
    <mergeCell ref="L49:L50"/>
    <mergeCell ref="A51:A52"/>
    <mergeCell ref="L51:L52"/>
    <mergeCell ref="A53:A54"/>
    <mergeCell ref="L53:L54"/>
    <mergeCell ref="B47:C48"/>
    <mergeCell ref="D47:E48"/>
    <mergeCell ref="F47:G48"/>
    <mergeCell ref="H47:I48"/>
    <mergeCell ref="J47:K48"/>
    <mergeCell ref="L47:L48"/>
    <mergeCell ref="A18:A19"/>
    <mergeCell ref="B18:C19"/>
    <mergeCell ref="D18:E19"/>
    <mergeCell ref="F18:G19"/>
    <mergeCell ref="H18:I19"/>
    <mergeCell ref="J18:K19"/>
    <mergeCell ref="B6:C7"/>
    <mergeCell ref="D6:E7"/>
    <mergeCell ref="F6:G7"/>
    <mergeCell ref="H6:I7"/>
    <mergeCell ref="J6:K7"/>
    <mergeCell ref="L18:L19"/>
    <mergeCell ref="N15:T15"/>
    <mergeCell ref="N16:T16"/>
    <mergeCell ref="A23:E23"/>
    <mergeCell ref="A30:G30"/>
    <mergeCell ref="L16:L17"/>
    <mergeCell ref="A12:A13"/>
    <mergeCell ref="L12:L13"/>
    <mergeCell ref="A14:A15"/>
    <mergeCell ref="L14:L15"/>
    <mergeCell ref="A16:A17"/>
    <mergeCell ref="L6:L7"/>
    <mergeCell ref="A8:A9"/>
    <mergeCell ref="L8:L9"/>
    <mergeCell ref="A10:A11"/>
    <mergeCell ref="L10:L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3010-C4F0-4FF8-B319-B6526A444646}">
  <dimension ref="A1:T59"/>
  <sheetViews>
    <sheetView topLeftCell="C41" workbookViewId="0">
      <selection sqref="A1:T59"/>
    </sheetView>
  </sheetViews>
  <sheetFormatPr defaultRowHeight="15" x14ac:dyDescent="0.25"/>
  <sheetData>
    <row r="1" spans="1:20" ht="18.75" x14ac:dyDescent="0.3">
      <c r="A1" s="28" t="s">
        <v>26</v>
      </c>
    </row>
    <row r="2" spans="1:20" ht="15.75" thickBot="1" x14ac:dyDescent="0.3"/>
    <row r="3" spans="1:20" x14ac:dyDescent="0.25">
      <c r="B3" s="34" t="s">
        <v>9</v>
      </c>
      <c r="C3" s="35"/>
      <c r="D3" s="34" t="s">
        <v>10</v>
      </c>
      <c r="E3" s="35"/>
      <c r="F3" s="34" t="s">
        <v>11</v>
      </c>
      <c r="G3" s="35"/>
      <c r="H3" s="34" t="s">
        <v>12</v>
      </c>
      <c r="I3" s="35"/>
      <c r="J3" s="34" t="s">
        <v>14</v>
      </c>
      <c r="K3" s="40"/>
      <c r="L3" s="42" t="s">
        <v>28</v>
      </c>
    </row>
    <row r="4" spans="1:20" ht="15.75" thickBot="1" x14ac:dyDescent="0.3">
      <c r="B4" s="36"/>
      <c r="C4" s="37"/>
      <c r="D4" s="36"/>
      <c r="E4" s="37"/>
      <c r="F4" s="36"/>
      <c r="G4" s="37"/>
      <c r="H4" s="36"/>
      <c r="I4" s="37"/>
      <c r="J4" s="36"/>
      <c r="K4" s="41"/>
      <c r="L4" s="43"/>
    </row>
    <row r="5" spans="1:20" ht="15.75" thickBot="1" x14ac:dyDescent="0.3">
      <c r="A5" s="38" t="s">
        <v>5</v>
      </c>
      <c r="B5" s="19"/>
      <c r="C5" s="22">
        <v>4</v>
      </c>
      <c r="D5" s="19"/>
      <c r="E5" s="22">
        <v>3</v>
      </c>
      <c r="F5" s="19"/>
      <c r="G5" s="22">
        <v>2.4</v>
      </c>
      <c r="H5" s="19"/>
      <c r="I5" s="22"/>
      <c r="J5" s="19"/>
      <c r="K5" s="24"/>
      <c r="L5" s="44">
        <v>1500</v>
      </c>
    </row>
    <row r="6" spans="1:20" ht="19.5" thickBot="1" x14ac:dyDescent="0.35">
      <c r="A6" s="38"/>
      <c r="B6" s="62"/>
      <c r="C6" s="21"/>
      <c r="D6" s="62"/>
      <c r="E6" s="21"/>
      <c r="F6" s="62">
        <v>1500</v>
      </c>
      <c r="G6" s="21"/>
      <c r="H6" s="62"/>
      <c r="I6" s="21"/>
      <c r="J6" s="20"/>
      <c r="K6" s="23"/>
      <c r="L6" s="44"/>
    </row>
    <row r="7" spans="1:20" ht="15.75" thickBot="1" x14ac:dyDescent="0.3">
      <c r="A7" s="38" t="s">
        <v>6</v>
      </c>
      <c r="B7" s="19"/>
      <c r="C7" s="22">
        <v>2.8</v>
      </c>
      <c r="D7" s="19"/>
      <c r="E7" s="22">
        <v>4</v>
      </c>
      <c r="F7" s="19"/>
      <c r="G7" s="22">
        <v>3.2</v>
      </c>
      <c r="H7" s="19"/>
      <c r="I7" s="22"/>
      <c r="J7" s="19"/>
      <c r="K7" s="24"/>
      <c r="L7" s="44">
        <v>1200</v>
      </c>
    </row>
    <row r="8" spans="1:20" ht="19.5" thickBot="1" x14ac:dyDescent="0.35">
      <c r="A8" s="38"/>
      <c r="B8" s="62"/>
      <c r="C8" s="21"/>
      <c r="D8" s="62">
        <v>200</v>
      </c>
      <c r="E8" s="21"/>
      <c r="F8" s="62">
        <v>300</v>
      </c>
      <c r="G8" s="21"/>
      <c r="H8" s="62"/>
      <c r="I8" s="21"/>
      <c r="J8" s="20"/>
      <c r="K8" s="23"/>
      <c r="L8" s="44"/>
    </row>
    <row r="9" spans="1:20" ht="15.75" thickBot="1" x14ac:dyDescent="0.3">
      <c r="A9" s="38" t="s">
        <v>7</v>
      </c>
      <c r="B9" s="19"/>
      <c r="C9" s="22">
        <v>2</v>
      </c>
      <c r="D9" s="19"/>
      <c r="E9" s="22">
        <v>2.4</v>
      </c>
      <c r="F9" s="19"/>
      <c r="G9" s="22">
        <v>2.8</v>
      </c>
      <c r="H9" s="19"/>
      <c r="I9" s="22"/>
      <c r="J9" s="19"/>
      <c r="K9" s="24"/>
      <c r="L9" s="44">
        <v>2000</v>
      </c>
    </row>
    <row r="10" spans="1:20" ht="19.5" thickBot="1" x14ac:dyDescent="0.35">
      <c r="A10" s="38"/>
      <c r="B10" s="62">
        <v>1400</v>
      </c>
      <c r="C10" s="21"/>
      <c r="D10" s="62">
        <v>600</v>
      </c>
      <c r="E10" s="21"/>
      <c r="F10" s="62"/>
      <c r="G10" s="21"/>
      <c r="H10" s="62"/>
      <c r="I10" s="21"/>
      <c r="J10" s="20"/>
      <c r="K10" s="23"/>
      <c r="L10" s="44"/>
    </row>
    <row r="11" spans="1:20" ht="15.75" thickBot="1" x14ac:dyDescent="0.3">
      <c r="A11" s="38" t="s">
        <v>8</v>
      </c>
      <c r="B11" s="19"/>
      <c r="C11" s="22"/>
      <c r="D11" s="19"/>
      <c r="E11" s="22"/>
      <c r="F11" s="19"/>
      <c r="G11" s="22"/>
      <c r="H11" s="19"/>
      <c r="I11" s="22"/>
      <c r="J11" s="19"/>
      <c r="K11" s="24"/>
      <c r="L11" s="44"/>
    </row>
    <row r="12" spans="1:20" ht="19.5" thickBot="1" x14ac:dyDescent="0.35">
      <c r="A12" s="38"/>
      <c r="B12" s="62"/>
      <c r="C12" s="21"/>
      <c r="D12" s="62"/>
      <c r="E12" s="21"/>
      <c r="F12" s="62"/>
      <c r="G12" s="21"/>
      <c r="H12" s="62"/>
      <c r="I12" s="21"/>
      <c r="J12" s="20"/>
      <c r="K12" s="23"/>
      <c r="L12" s="44"/>
      <c r="N12" s="65" t="s">
        <v>29</v>
      </c>
      <c r="O12" s="65"/>
      <c r="P12" s="65"/>
      <c r="Q12" s="65"/>
      <c r="R12" s="65"/>
      <c r="S12" s="65"/>
      <c r="T12" s="65"/>
    </row>
    <row r="13" spans="1:20" ht="15.75" thickBot="1" x14ac:dyDescent="0.3">
      <c r="A13" s="38" t="s">
        <v>13</v>
      </c>
      <c r="B13" s="19"/>
      <c r="C13" s="22"/>
      <c r="D13" s="19"/>
      <c r="E13" s="22"/>
      <c r="F13" s="19"/>
      <c r="G13" s="22"/>
      <c r="H13" s="19"/>
      <c r="I13" s="22"/>
      <c r="J13" s="19"/>
      <c r="K13" s="24"/>
      <c r="L13" s="44"/>
      <c r="N13" s="64">
        <f>F6*G5+F8*G7+D8*E7+B10*C9+D10*E9</f>
        <v>9600</v>
      </c>
      <c r="O13" s="64"/>
      <c r="P13" s="64"/>
      <c r="Q13" s="64"/>
      <c r="R13" s="64"/>
      <c r="S13" s="64"/>
      <c r="T13" s="64"/>
    </row>
    <row r="14" spans="1:20" ht="15.75" thickBot="1" x14ac:dyDescent="0.3">
      <c r="A14" s="39"/>
      <c r="B14" s="27"/>
      <c r="C14" s="26"/>
      <c r="D14" s="27"/>
      <c r="E14" s="26"/>
      <c r="F14" s="27"/>
      <c r="G14" s="26"/>
      <c r="H14" s="27"/>
      <c r="I14" s="26"/>
      <c r="J14" s="27"/>
      <c r="K14" s="25"/>
      <c r="L14" s="45"/>
    </row>
    <row r="15" spans="1:20" x14ac:dyDescent="0.25">
      <c r="A15" s="48" t="s">
        <v>24</v>
      </c>
      <c r="B15" s="50">
        <v>1400</v>
      </c>
      <c r="C15" s="50"/>
      <c r="D15" s="50">
        <v>800</v>
      </c>
      <c r="E15" s="50"/>
      <c r="F15" s="50">
        <v>1800</v>
      </c>
      <c r="G15" s="50"/>
      <c r="H15" s="50"/>
      <c r="I15" s="50"/>
      <c r="J15" s="50"/>
      <c r="K15" s="52"/>
      <c r="L15" s="46"/>
    </row>
    <row r="16" spans="1:20" ht="15.75" thickBot="1" x14ac:dyDescent="0.3">
      <c r="A16" s="49"/>
      <c r="B16" s="51"/>
      <c r="C16" s="51"/>
      <c r="D16" s="51"/>
      <c r="E16" s="51"/>
      <c r="F16" s="51"/>
      <c r="G16" s="51"/>
      <c r="H16" s="51"/>
      <c r="I16" s="51"/>
      <c r="J16" s="51"/>
      <c r="K16" s="53"/>
      <c r="L16" s="47"/>
    </row>
    <row r="24" spans="1:7" x14ac:dyDescent="0.25">
      <c r="A24" s="54" t="s">
        <v>3</v>
      </c>
      <c r="B24" s="54"/>
      <c r="C24" s="54"/>
      <c r="D24" s="54"/>
      <c r="E24" s="54"/>
    </row>
    <row r="25" spans="1:7" ht="15.75" thickBot="1" x14ac:dyDescent="0.3">
      <c r="A25" s="1"/>
      <c r="B25" s="31" t="s">
        <v>9</v>
      </c>
      <c r="C25" s="31" t="s">
        <v>10</v>
      </c>
      <c r="D25" s="31" t="s">
        <v>11</v>
      </c>
      <c r="E25" s="32" t="s">
        <v>12</v>
      </c>
    </row>
    <row r="26" spans="1:7" x14ac:dyDescent="0.25">
      <c r="A26" s="30" t="s">
        <v>5</v>
      </c>
      <c r="B26" s="4">
        <v>4</v>
      </c>
      <c r="C26" s="5">
        <v>3</v>
      </c>
      <c r="D26" s="5">
        <v>2.4</v>
      </c>
      <c r="E26" s="6"/>
    </row>
    <row r="27" spans="1:7" x14ac:dyDescent="0.25">
      <c r="A27" s="30" t="s">
        <v>6</v>
      </c>
      <c r="B27" s="7">
        <v>2.8</v>
      </c>
      <c r="C27" s="1">
        <v>4</v>
      </c>
      <c r="D27" s="1">
        <v>3.2</v>
      </c>
      <c r="E27" s="8"/>
    </row>
    <row r="28" spans="1:7" x14ac:dyDescent="0.25">
      <c r="A28" s="30" t="s">
        <v>7</v>
      </c>
      <c r="B28" s="7">
        <v>2</v>
      </c>
      <c r="C28" s="1">
        <v>2.4</v>
      </c>
      <c r="D28" s="1">
        <v>2.8</v>
      </c>
      <c r="E28" s="8"/>
    </row>
    <row r="30" spans="1:7" x14ac:dyDescent="0.25">
      <c r="A30" s="54" t="s">
        <v>4</v>
      </c>
      <c r="B30" s="54"/>
      <c r="C30" s="54"/>
      <c r="D30" s="54"/>
      <c r="E30" s="54"/>
      <c r="F30" s="54"/>
      <c r="G30" s="54"/>
    </row>
    <row r="31" spans="1:7" ht="15.75" thickBot="1" x14ac:dyDescent="0.3">
      <c r="A31" s="1"/>
      <c r="B31" s="31" t="s">
        <v>9</v>
      </c>
      <c r="C31" s="31" t="s">
        <v>10</v>
      </c>
      <c r="D31" s="31" t="s">
        <v>11</v>
      </c>
      <c r="E31" s="32" t="s">
        <v>12</v>
      </c>
      <c r="F31" s="1" t="s">
        <v>0</v>
      </c>
      <c r="G31" s="18" t="s">
        <v>34</v>
      </c>
    </row>
    <row r="32" spans="1:7" x14ac:dyDescent="0.25">
      <c r="A32" s="30" t="s">
        <v>5</v>
      </c>
      <c r="B32" s="4">
        <v>0</v>
      </c>
      <c r="C32" s="5">
        <v>0</v>
      </c>
      <c r="D32" s="15">
        <v>1500</v>
      </c>
      <c r="E32" s="6"/>
      <c r="F32" s="9">
        <f>SUM(B32:D32)</f>
        <v>1500</v>
      </c>
      <c r="G32" s="10">
        <v>1500</v>
      </c>
    </row>
    <row r="33" spans="1:12" x14ac:dyDescent="0.25">
      <c r="A33" s="30" t="s">
        <v>6</v>
      </c>
      <c r="B33" s="7">
        <v>200</v>
      </c>
      <c r="C33" s="1">
        <v>0</v>
      </c>
      <c r="D33" s="3">
        <v>300</v>
      </c>
      <c r="E33" s="8"/>
      <c r="F33" s="9">
        <f>SUM(B33:D33)</f>
        <v>500</v>
      </c>
      <c r="G33" s="10">
        <v>1200</v>
      </c>
    </row>
    <row r="34" spans="1:12" x14ac:dyDescent="0.25">
      <c r="A34" s="30" t="s">
        <v>7</v>
      </c>
      <c r="B34" s="13">
        <v>1200</v>
      </c>
      <c r="C34" s="2">
        <v>800</v>
      </c>
      <c r="D34" s="16">
        <v>0</v>
      </c>
      <c r="E34" s="14"/>
      <c r="F34" s="9">
        <f t="shared" ref="F34" si="0">SUM(B34:D34)</f>
        <v>2000</v>
      </c>
      <c r="G34" s="10">
        <v>2000</v>
      </c>
    </row>
    <row r="35" spans="1:12" x14ac:dyDescent="0.25">
      <c r="A35" s="11" t="s">
        <v>1</v>
      </c>
      <c r="B35" s="12">
        <f>SUM(B32:B34)</f>
        <v>1400</v>
      </c>
      <c r="C35" s="12">
        <f>SUM(C32:C34)</f>
        <v>800</v>
      </c>
      <c r="D35" s="12">
        <f>SUM(D32:D34)</f>
        <v>1800</v>
      </c>
      <c r="E35" s="12"/>
      <c r="F35" s="17"/>
      <c r="G35" s="10"/>
    </row>
    <row r="36" spans="1:12" x14ac:dyDescent="0.25">
      <c r="A36" s="33" t="s">
        <v>35</v>
      </c>
      <c r="B36" s="10">
        <v>1400</v>
      </c>
      <c r="C36" s="10">
        <v>800</v>
      </c>
      <c r="D36" s="10">
        <v>1800</v>
      </c>
      <c r="E36" s="10"/>
      <c r="F36" s="10"/>
      <c r="G36" s="17"/>
    </row>
    <row r="38" spans="1:12" x14ac:dyDescent="0.25">
      <c r="B38" s="18" t="s">
        <v>2</v>
      </c>
      <c r="C38" s="1">
        <f>SUMPRODUCT(B26:D28,B32:D34)</f>
        <v>9440</v>
      </c>
    </row>
    <row r="44" spans="1:12" ht="18.75" x14ac:dyDescent="0.3">
      <c r="A44" s="28" t="s">
        <v>17</v>
      </c>
    </row>
    <row r="45" spans="1:12" ht="15.75" thickBot="1" x14ac:dyDescent="0.3"/>
    <row r="46" spans="1:12" x14ac:dyDescent="0.25">
      <c r="B46" s="34" t="s">
        <v>9</v>
      </c>
      <c r="C46" s="35"/>
      <c r="D46" s="34" t="s">
        <v>10</v>
      </c>
      <c r="E46" s="35"/>
      <c r="F46" s="34" t="s">
        <v>11</v>
      </c>
      <c r="G46" s="35"/>
      <c r="H46" s="34" t="s">
        <v>12</v>
      </c>
      <c r="I46" s="35"/>
      <c r="J46" s="34" t="s">
        <v>14</v>
      </c>
      <c r="K46" s="40"/>
      <c r="L46" s="42" t="s">
        <v>28</v>
      </c>
    </row>
    <row r="47" spans="1:12" ht="15.75" thickBot="1" x14ac:dyDescent="0.3">
      <c r="B47" s="36"/>
      <c r="C47" s="37"/>
      <c r="D47" s="36"/>
      <c r="E47" s="37"/>
      <c r="F47" s="36"/>
      <c r="G47" s="37"/>
      <c r="H47" s="36"/>
      <c r="I47" s="37"/>
      <c r="J47" s="36"/>
      <c r="K47" s="41"/>
      <c r="L47" s="43"/>
    </row>
    <row r="48" spans="1:12" ht="15.75" customHeight="1" thickBot="1" x14ac:dyDescent="0.35">
      <c r="A48" s="38" t="s">
        <v>5</v>
      </c>
      <c r="B48" s="19"/>
      <c r="C48" s="22">
        <v>4</v>
      </c>
      <c r="D48" s="19"/>
      <c r="E48" s="22">
        <v>3</v>
      </c>
      <c r="F48" s="19"/>
      <c r="G48" s="22">
        <v>2.4</v>
      </c>
      <c r="H48" s="19"/>
      <c r="I48" s="22"/>
      <c r="J48" s="19"/>
      <c r="K48" s="24"/>
      <c r="L48" s="44">
        <v>1500</v>
      </c>
    </row>
    <row r="49" spans="1:20" ht="19.5" thickBot="1" x14ac:dyDescent="0.35">
      <c r="A49" s="38"/>
      <c r="B49" s="62">
        <v>1400</v>
      </c>
      <c r="C49" s="21"/>
      <c r="D49" s="62">
        <v>100</v>
      </c>
      <c r="E49" s="21"/>
      <c r="F49" s="62"/>
      <c r="G49" s="21"/>
      <c r="H49" s="62"/>
      <c r="I49" s="21"/>
      <c r="J49" s="20"/>
      <c r="K49" s="23"/>
      <c r="L49" s="44"/>
    </row>
    <row r="50" spans="1:20" ht="15.75" customHeight="1" thickBot="1" x14ac:dyDescent="0.35">
      <c r="A50" s="38" t="s">
        <v>6</v>
      </c>
      <c r="B50" s="19"/>
      <c r="C50" s="22">
        <v>2.8</v>
      </c>
      <c r="D50" s="19"/>
      <c r="E50" s="22">
        <v>4</v>
      </c>
      <c r="F50" s="19"/>
      <c r="G50" s="22">
        <v>3.2</v>
      </c>
      <c r="H50" s="19"/>
      <c r="I50" s="22"/>
      <c r="J50" s="19"/>
      <c r="K50" s="24"/>
      <c r="L50" s="44">
        <v>1200</v>
      </c>
    </row>
    <row r="51" spans="1:20" ht="19.5" thickBot="1" x14ac:dyDescent="0.35">
      <c r="A51" s="38"/>
      <c r="B51" s="62"/>
      <c r="C51" s="21"/>
      <c r="D51" s="62">
        <v>700</v>
      </c>
      <c r="E51" s="21"/>
      <c r="F51" s="62">
        <v>500</v>
      </c>
      <c r="G51" s="21"/>
      <c r="H51" s="62"/>
      <c r="I51" s="21"/>
      <c r="J51" s="20"/>
      <c r="K51" s="23"/>
      <c r="L51" s="44"/>
    </row>
    <row r="52" spans="1:20" ht="15.75" customHeight="1" thickBot="1" x14ac:dyDescent="0.35">
      <c r="A52" s="38" t="s">
        <v>7</v>
      </c>
      <c r="B52" s="19"/>
      <c r="C52" s="22">
        <v>2</v>
      </c>
      <c r="D52" s="19"/>
      <c r="E52" s="22">
        <v>2.4</v>
      </c>
      <c r="F52" s="19"/>
      <c r="G52" s="22">
        <v>2.8</v>
      </c>
      <c r="H52" s="19"/>
      <c r="I52" s="22"/>
      <c r="J52" s="19"/>
      <c r="K52" s="24"/>
      <c r="L52" s="44">
        <v>2000</v>
      </c>
    </row>
    <row r="53" spans="1:20" ht="19.5" thickBot="1" x14ac:dyDescent="0.35">
      <c r="A53" s="38"/>
      <c r="B53" s="62"/>
      <c r="C53" s="21"/>
      <c r="D53" s="62"/>
      <c r="E53" s="21"/>
      <c r="F53" s="62">
        <v>1300</v>
      </c>
      <c r="G53" s="21"/>
      <c r="H53" s="62"/>
      <c r="I53" s="21"/>
      <c r="J53" s="20"/>
      <c r="K53" s="23"/>
      <c r="L53" s="44"/>
      <c r="N53" s="65" t="s">
        <v>33</v>
      </c>
      <c r="O53" s="65"/>
      <c r="P53" s="65"/>
      <c r="Q53" s="65"/>
      <c r="R53" s="65"/>
      <c r="S53" s="65"/>
      <c r="T53" s="65"/>
    </row>
    <row r="54" spans="1:20" ht="15.75" customHeight="1" thickBot="1" x14ac:dyDescent="0.35">
      <c r="A54" s="38" t="s">
        <v>8</v>
      </c>
      <c r="B54" s="19"/>
      <c r="C54" s="22"/>
      <c r="D54" s="19"/>
      <c r="E54" s="22"/>
      <c r="F54" s="19"/>
      <c r="G54" s="22"/>
      <c r="H54" s="19"/>
      <c r="I54" s="22"/>
      <c r="J54" s="19"/>
      <c r="K54" s="24"/>
      <c r="L54" s="44"/>
      <c r="N54" s="64">
        <f>B49*C48+D49*E48+D51*E50+F51*G50+F53*G52</f>
        <v>13940</v>
      </c>
      <c r="O54" s="64"/>
      <c r="P54" s="64"/>
      <c r="Q54" s="64"/>
      <c r="R54" s="64"/>
      <c r="S54" s="64"/>
      <c r="T54" s="64"/>
    </row>
    <row r="55" spans="1:20" ht="19.5" thickBot="1" x14ac:dyDescent="0.35">
      <c r="A55" s="38"/>
      <c r="B55" s="62"/>
      <c r="C55" s="21"/>
      <c r="D55" s="62"/>
      <c r="E55" s="21"/>
      <c r="F55" s="62"/>
      <c r="G55" s="21"/>
      <c r="H55" s="62"/>
      <c r="I55" s="21"/>
      <c r="J55" s="20"/>
      <c r="K55" s="23"/>
      <c r="L55" s="44"/>
    </row>
    <row r="56" spans="1:20" ht="15.75" customHeight="1" thickBot="1" x14ac:dyDescent="0.35">
      <c r="A56" s="38" t="s">
        <v>13</v>
      </c>
      <c r="B56" s="19"/>
      <c r="C56" s="22"/>
      <c r="D56" s="19"/>
      <c r="E56" s="22"/>
      <c r="F56" s="19"/>
      <c r="G56" s="22"/>
      <c r="H56" s="19"/>
      <c r="I56" s="22"/>
      <c r="J56" s="19"/>
      <c r="K56" s="24"/>
      <c r="L56" s="44"/>
    </row>
    <row r="57" spans="1:20" ht="15.75" customHeight="1" thickBot="1" x14ac:dyDescent="0.35">
      <c r="A57" s="39"/>
      <c r="B57" s="27"/>
      <c r="C57" s="26"/>
      <c r="D57" s="27"/>
      <c r="E57" s="26"/>
      <c r="F57" s="27"/>
      <c r="G57" s="26"/>
      <c r="H57" s="27"/>
      <c r="I57" s="26"/>
      <c r="J57" s="27"/>
      <c r="K57" s="25"/>
      <c r="L57" s="45"/>
    </row>
    <row r="58" spans="1:20" ht="15" customHeight="1" x14ac:dyDescent="0.3">
      <c r="A58" s="48" t="s">
        <v>24</v>
      </c>
      <c r="B58" s="50">
        <v>1400</v>
      </c>
      <c r="C58" s="50"/>
      <c r="D58" s="50">
        <v>800</v>
      </c>
      <c r="E58" s="50"/>
      <c r="F58" s="50">
        <v>1800</v>
      </c>
      <c r="G58" s="50"/>
      <c r="H58" s="50"/>
      <c r="I58" s="50"/>
      <c r="J58" s="50"/>
      <c r="K58" s="52"/>
      <c r="L58" s="46"/>
    </row>
    <row r="59" spans="1:20" ht="15.75" customHeight="1" thickBot="1" x14ac:dyDescent="0.35">
      <c r="A59" s="49"/>
      <c r="B59" s="51"/>
      <c r="C59" s="51"/>
      <c r="D59" s="51"/>
      <c r="E59" s="51"/>
      <c r="F59" s="51"/>
      <c r="G59" s="51"/>
      <c r="H59" s="51"/>
      <c r="I59" s="51"/>
      <c r="J59" s="51"/>
      <c r="K59" s="53"/>
      <c r="L59" s="47"/>
    </row>
  </sheetData>
  <mergeCells count="52">
    <mergeCell ref="L58:L59"/>
    <mergeCell ref="N53:T53"/>
    <mergeCell ref="N54:T54"/>
    <mergeCell ref="A54:A55"/>
    <mergeCell ref="L54:L55"/>
    <mergeCell ref="A56:A57"/>
    <mergeCell ref="L56:L57"/>
    <mergeCell ref="A58:A59"/>
    <mergeCell ref="B58:C59"/>
    <mergeCell ref="D58:E59"/>
    <mergeCell ref="F58:G59"/>
    <mergeCell ref="H58:I59"/>
    <mergeCell ref="J58:K59"/>
    <mergeCell ref="L46:L47"/>
    <mergeCell ref="A48:A49"/>
    <mergeCell ref="L48:L49"/>
    <mergeCell ref="A50:A51"/>
    <mergeCell ref="L50:L51"/>
    <mergeCell ref="A52:A53"/>
    <mergeCell ref="L52:L53"/>
    <mergeCell ref="L15:L16"/>
    <mergeCell ref="N12:T12"/>
    <mergeCell ref="N13:T13"/>
    <mergeCell ref="A24:E24"/>
    <mergeCell ref="A30:G30"/>
    <mergeCell ref="B46:C47"/>
    <mergeCell ref="D46:E47"/>
    <mergeCell ref="F46:G47"/>
    <mergeCell ref="H46:I47"/>
    <mergeCell ref="J46:K47"/>
    <mergeCell ref="A11:A12"/>
    <mergeCell ref="L11:L12"/>
    <mergeCell ref="A13:A14"/>
    <mergeCell ref="L13:L14"/>
    <mergeCell ref="A15:A16"/>
    <mergeCell ref="B15:C16"/>
    <mergeCell ref="D15:E16"/>
    <mergeCell ref="F15:G16"/>
    <mergeCell ref="H15:I16"/>
    <mergeCell ref="J15:K16"/>
    <mergeCell ref="A5:A6"/>
    <mergeCell ref="L5:L6"/>
    <mergeCell ref="A7:A8"/>
    <mergeCell ref="L7:L8"/>
    <mergeCell ref="A9:A10"/>
    <mergeCell ref="L9:L10"/>
    <mergeCell ref="B3:C4"/>
    <mergeCell ref="D3:E4"/>
    <mergeCell ref="F3:G4"/>
    <mergeCell ref="H3:I4"/>
    <mergeCell ref="J3:K4"/>
    <mergeCell ref="L3:L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4DFC-A8C6-468E-91C2-363531C15870}">
  <dimension ref="A1:T59"/>
  <sheetViews>
    <sheetView tabSelected="1" topLeftCell="A55" workbookViewId="0">
      <selection activeCell="E36" sqref="E36"/>
    </sheetView>
  </sheetViews>
  <sheetFormatPr defaultRowHeight="15" x14ac:dyDescent="0.25"/>
  <sheetData>
    <row r="1" spans="1:20" ht="18.75" x14ac:dyDescent="0.3">
      <c r="A1" s="28" t="s">
        <v>26</v>
      </c>
    </row>
    <row r="2" spans="1:20" ht="15.75" thickBot="1" x14ac:dyDescent="0.3"/>
    <row r="3" spans="1:20" x14ac:dyDescent="0.25">
      <c r="B3" s="34" t="s">
        <v>9</v>
      </c>
      <c r="C3" s="35"/>
      <c r="D3" s="34" t="s">
        <v>10</v>
      </c>
      <c r="E3" s="35"/>
      <c r="F3" s="34" t="s">
        <v>11</v>
      </c>
      <c r="G3" s="35"/>
      <c r="H3" s="34" t="s">
        <v>12</v>
      </c>
      <c r="I3" s="35"/>
      <c r="J3" s="34" t="s">
        <v>14</v>
      </c>
      <c r="K3" s="40"/>
      <c r="L3" s="42" t="s">
        <v>28</v>
      </c>
    </row>
    <row r="4" spans="1:20" ht="15.75" thickBot="1" x14ac:dyDescent="0.3">
      <c r="B4" s="36"/>
      <c r="C4" s="37"/>
      <c r="D4" s="36"/>
      <c r="E4" s="37"/>
      <c r="F4" s="36"/>
      <c r="G4" s="37"/>
      <c r="H4" s="36"/>
      <c r="I4" s="37"/>
      <c r="J4" s="36"/>
      <c r="K4" s="41"/>
      <c r="L4" s="43"/>
    </row>
    <row r="5" spans="1:20" ht="15.75" thickBot="1" x14ac:dyDescent="0.3">
      <c r="A5" s="38" t="s">
        <v>5</v>
      </c>
      <c r="B5" s="19"/>
      <c r="C5" s="22">
        <v>2</v>
      </c>
      <c r="D5" s="19"/>
      <c r="E5" s="22">
        <v>6</v>
      </c>
      <c r="F5" s="19"/>
      <c r="G5" s="22">
        <v>4</v>
      </c>
      <c r="H5" s="19"/>
      <c r="I5" s="22">
        <v>12</v>
      </c>
      <c r="J5" s="19"/>
      <c r="K5" s="24"/>
      <c r="L5" s="44">
        <v>100</v>
      </c>
    </row>
    <row r="6" spans="1:20" ht="19.5" thickBot="1" x14ac:dyDescent="0.35">
      <c r="A6" s="38"/>
      <c r="B6" s="62">
        <v>50</v>
      </c>
      <c r="C6" s="21"/>
      <c r="D6" s="62"/>
      <c r="E6" s="21"/>
      <c r="F6" s="62">
        <v>50</v>
      </c>
      <c r="G6" s="21"/>
      <c r="H6" s="62"/>
      <c r="I6" s="21"/>
      <c r="J6" s="20"/>
      <c r="K6" s="23"/>
      <c r="L6" s="44"/>
    </row>
    <row r="7" spans="1:20" ht="15.75" thickBot="1" x14ac:dyDescent="0.3">
      <c r="A7" s="38" t="s">
        <v>6</v>
      </c>
      <c r="B7" s="19"/>
      <c r="C7" s="22">
        <v>7</v>
      </c>
      <c r="D7" s="19"/>
      <c r="E7" s="22">
        <v>3</v>
      </c>
      <c r="F7" s="19"/>
      <c r="G7" s="22">
        <v>10</v>
      </c>
      <c r="H7" s="19"/>
      <c r="I7" s="22">
        <v>11</v>
      </c>
      <c r="J7" s="19"/>
      <c r="K7" s="24"/>
      <c r="L7" s="44">
        <v>250</v>
      </c>
    </row>
    <row r="8" spans="1:20" ht="19.5" thickBot="1" x14ac:dyDescent="0.35">
      <c r="A8" s="38"/>
      <c r="B8" s="62"/>
      <c r="C8" s="21"/>
      <c r="D8" s="62">
        <v>150</v>
      </c>
      <c r="E8" s="21"/>
      <c r="F8" s="62"/>
      <c r="G8" s="21"/>
      <c r="H8" s="62">
        <v>100</v>
      </c>
      <c r="I8" s="21"/>
      <c r="J8" s="20"/>
      <c r="K8" s="23"/>
      <c r="L8" s="44"/>
    </row>
    <row r="9" spans="1:20" ht="15.75" thickBot="1" x14ac:dyDescent="0.3">
      <c r="A9" s="38" t="s">
        <v>7</v>
      </c>
      <c r="B9" s="19"/>
      <c r="C9" s="22">
        <v>5</v>
      </c>
      <c r="D9" s="19"/>
      <c r="E9" s="22">
        <v>8</v>
      </c>
      <c r="F9" s="19"/>
      <c r="G9" s="22">
        <v>9</v>
      </c>
      <c r="H9" s="19"/>
      <c r="I9" s="22">
        <v>13</v>
      </c>
      <c r="J9" s="19"/>
      <c r="K9" s="24"/>
      <c r="L9" s="44">
        <v>300</v>
      </c>
    </row>
    <row r="10" spans="1:20" ht="19.5" thickBot="1" x14ac:dyDescent="0.35">
      <c r="A10" s="38"/>
      <c r="B10" s="62"/>
      <c r="C10" s="21"/>
      <c r="D10" s="62"/>
      <c r="E10" s="21"/>
      <c r="F10" s="62">
        <v>150</v>
      </c>
      <c r="G10" s="21"/>
      <c r="H10" s="62">
        <v>150</v>
      </c>
      <c r="I10" s="21"/>
      <c r="J10" s="20"/>
      <c r="K10" s="23"/>
      <c r="L10" s="44"/>
    </row>
    <row r="11" spans="1:20" ht="15.75" thickBot="1" x14ac:dyDescent="0.3">
      <c r="A11" s="38" t="s">
        <v>8</v>
      </c>
      <c r="B11" s="19"/>
      <c r="C11" s="22"/>
      <c r="D11" s="19"/>
      <c r="E11" s="22"/>
      <c r="F11" s="19"/>
      <c r="G11" s="22"/>
      <c r="H11" s="19"/>
      <c r="I11" s="22"/>
      <c r="J11" s="19"/>
      <c r="K11" s="24"/>
      <c r="L11" s="44"/>
    </row>
    <row r="12" spans="1:20" ht="19.5" thickBot="1" x14ac:dyDescent="0.35">
      <c r="A12" s="38"/>
      <c r="B12" s="62"/>
      <c r="C12" s="21"/>
      <c r="D12" s="62"/>
      <c r="E12" s="21"/>
      <c r="F12" s="62"/>
      <c r="G12" s="21"/>
      <c r="H12" s="62"/>
      <c r="I12" s="21"/>
      <c r="J12" s="20"/>
      <c r="K12" s="23"/>
      <c r="L12" s="44"/>
      <c r="N12" s="65" t="s">
        <v>33</v>
      </c>
      <c r="O12" s="65"/>
      <c r="P12" s="65"/>
      <c r="Q12" s="65"/>
      <c r="R12" s="65"/>
      <c r="S12" s="65"/>
      <c r="T12" s="65"/>
    </row>
    <row r="13" spans="1:20" ht="15.75" thickBot="1" x14ac:dyDescent="0.3">
      <c r="A13" s="38" t="s">
        <v>13</v>
      </c>
      <c r="B13" s="19"/>
      <c r="C13" s="22"/>
      <c r="D13" s="19"/>
      <c r="E13" s="22"/>
      <c r="F13" s="19"/>
      <c r="G13" s="22"/>
      <c r="H13" s="19"/>
      <c r="I13" s="22"/>
      <c r="J13" s="19"/>
      <c r="K13" s="24"/>
      <c r="L13" s="44"/>
      <c r="N13" s="64">
        <f>B6-C5+D8-E7+F6-G5+F10-G9+H8-I7+H10-I9</f>
        <v>608</v>
      </c>
      <c r="O13" s="64"/>
      <c r="P13" s="64"/>
      <c r="Q13" s="64"/>
      <c r="R13" s="64"/>
      <c r="S13" s="64"/>
      <c r="T13" s="64"/>
    </row>
    <row r="14" spans="1:20" ht="15.75" thickBot="1" x14ac:dyDescent="0.3">
      <c r="A14" s="39"/>
      <c r="B14" s="27"/>
      <c r="C14" s="26"/>
      <c r="D14" s="27"/>
      <c r="E14" s="26"/>
      <c r="F14" s="27"/>
      <c r="G14" s="26"/>
      <c r="H14" s="27"/>
      <c r="I14" s="26"/>
      <c r="J14" s="27"/>
      <c r="K14" s="25"/>
      <c r="L14" s="45"/>
    </row>
    <row r="15" spans="1:20" x14ac:dyDescent="0.25">
      <c r="A15" s="48" t="s">
        <v>24</v>
      </c>
      <c r="B15" s="50">
        <v>50</v>
      </c>
      <c r="C15" s="50"/>
      <c r="D15" s="50">
        <v>150</v>
      </c>
      <c r="E15" s="50"/>
      <c r="F15" s="50">
        <v>200</v>
      </c>
      <c r="G15" s="50"/>
      <c r="H15" s="50">
        <v>250</v>
      </c>
      <c r="I15" s="50"/>
      <c r="J15" s="50"/>
      <c r="K15" s="52"/>
      <c r="L15" s="46">
        <v>650</v>
      </c>
    </row>
    <row r="16" spans="1:20" ht="15.75" thickBot="1" x14ac:dyDescent="0.3">
      <c r="A16" s="49"/>
      <c r="B16" s="51"/>
      <c r="C16" s="51"/>
      <c r="D16" s="51"/>
      <c r="E16" s="51"/>
      <c r="F16" s="51"/>
      <c r="G16" s="51"/>
      <c r="H16" s="51"/>
      <c r="I16" s="51"/>
      <c r="J16" s="51"/>
      <c r="K16" s="53"/>
      <c r="L16" s="47"/>
    </row>
    <row r="24" spans="1:7" x14ac:dyDescent="0.25">
      <c r="A24" s="54" t="s">
        <v>3</v>
      </c>
      <c r="B24" s="54"/>
      <c r="C24" s="54"/>
      <c r="D24" s="54"/>
      <c r="E24" s="54"/>
    </row>
    <row r="25" spans="1:7" ht="15.75" thickBot="1" x14ac:dyDescent="0.3">
      <c r="A25" s="1"/>
      <c r="B25" s="31" t="s">
        <v>9</v>
      </c>
      <c r="C25" s="31" t="s">
        <v>10</v>
      </c>
      <c r="D25" s="31" t="s">
        <v>11</v>
      </c>
      <c r="E25" s="32" t="s">
        <v>12</v>
      </c>
    </row>
    <row r="26" spans="1:7" x14ac:dyDescent="0.25">
      <c r="A26" s="30" t="s">
        <v>5</v>
      </c>
      <c r="B26" s="4">
        <v>2</v>
      </c>
      <c r="C26" s="5">
        <v>6</v>
      </c>
      <c r="D26" s="5">
        <v>4</v>
      </c>
      <c r="E26" s="6">
        <v>12</v>
      </c>
    </row>
    <row r="27" spans="1:7" x14ac:dyDescent="0.25">
      <c r="A27" s="30" t="s">
        <v>6</v>
      </c>
      <c r="B27" s="7">
        <v>7</v>
      </c>
      <c r="C27" s="1">
        <v>3</v>
      </c>
      <c r="D27" s="1">
        <v>10</v>
      </c>
      <c r="E27" s="8">
        <v>11</v>
      </c>
    </row>
    <row r="28" spans="1:7" x14ac:dyDescent="0.25">
      <c r="A28" s="30" t="s">
        <v>7</v>
      </c>
      <c r="B28" s="7">
        <v>5</v>
      </c>
      <c r="C28" s="1">
        <v>8</v>
      </c>
      <c r="D28" s="1">
        <v>9</v>
      </c>
      <c r="E28" s="8">
        <v>13</v>
      </c>
    </row>
    <row r="30" spans="1:7" x14ac:dyDescent="0.25">
      <c r="A30" s="54" t="s">
        <v>4</v>
      </c>
      <c r="B30" s="54"/>
      <c r="C30" s="54"/>
      <c r="D30" s="54"/>
      <c r="E30" s="54"/>
      <c r="F30" s="54"/>
      <c r="G30" s="54"/>
    </row>
    <row r="31" spans="1:7" ht="15.75" thickBot="1" x14ac:dyDescent="0.3">
      <c r="A31" s="1"/>
      <c r="B31" s="31" t="s">
        <v>9</v>
      </c>
      <c r="C31" s="31" t="s">
        <v>10</v>
      </c>
      <c r="D31" s="31" t="s">
        <v>11</v>
      </c>
      <c r="E31" s="32" t="s">
        <v>12</v>
      </c>
      <c r="F31" s="1" t="s">
        <v>0</v>
      </c>
      <c r="G31" s="18" t="s">
        <v>34</v>
      </c>
    </row>
    <row r="32" spans="1:7" x14ac:dyDescent="0.25">
      <c r="A32" s="30" t="s">
        <v>5</v>
      </c>
      <c r="B32" s="4">
        <v>0</v>
      </c>
      <c r="C32" s="5">
        <v>0</v>
      </c>
      <c r="D32" s="15">
        <v>100</v>
      </c>
      <c r="E32" s="6">
        <v>0</v>
      </c>
      <c r="F32" s="9">
        <f>SUM(B32:E32)</f>
        <v>100</v>
      </c>
      <c r="G32" s="10">
        <v>100</v>
      </c>
    </row>
    <row r="33" spans="1:12" x14ac:dyDescent="0.25">
      <c r="A33" s="30" t="s">
        <v>6</v>
      </c>
      <c r="B33" s="7">
        <v>0</v>
      </c>
      <c r="C33" s="1">
        <v>150</v>
      </c>
      <c r="D33" s="3">
        <v>0</v>
      </c>
      <c r="E33" s="8">
        <v>100</v>
      </c>
      <c r="F33" s="9">
        <f>SUM(B33:E33)</f>
        <v>250</v>
      </c>
      <c r="G33" s="10">
        <v>250</v>
      </c>
    </row>
    <row r="34" spans="1:12" x14ac:dyDescent="0.25">
      <c r="A34" s="30" t="s">
        <v>7</v>
      </c>
      <c r="B34" s="13">
        <v>50</v>
      </c>
      <c r="C34" s="2">
        <v>0</v>
      </c>
      <c r="D34" s="16">
        <v>100</v>
      </c>
      <c r="E34" s="14">
        <v>150</v>
      </c>
      <c r="F34" s="9">
        <f>SUM(B34:E34)</f>
        <v>300</v>
      </c>
      <c r="G34" s="10">
        <v>300</v>
      </c>
    </row>
    <row r="35" spans="1:12" x14ac:dyDescent="0.25">
      <c r="A35" s="11" t="s">
        <v>1</v>
      </c>
      <c r="B35" s="12">
        <f>SUM(B32:B34)</f>
        <v>50</v>
      </c>
      <c r="C35" s="12">
        <f>SUM(C32:C34)</f>
        <v>150</v>
      </c>
      <c r="D35" s="12">
        <f>SUM(D32:D34)</f>
        <v>200</v>
      </c>
      <c r="E35" s="12">
        <f>SUM(E32:E34)</f>
        <v>250</v>
      </c>
      <c r="F35" s="17"/>
      <c r="G35" s="10"/>
    </row>
    <row r="36" spans="1:12" x14ac:dyDescent="0.25">
      <c r="A36" s="33" t="s">
        <v>35</v>
      </c>
      <c r="B36" s="10">
        <v>50</v>
      </c>
      <c r="C36" s="10">
        <v>150</v>
      </c>
      <c r="D36" s="10">
        <v>200</v>
      </c>
      <c r="E36" s="10">
        <v>250</v>
      </c>
      <c r="F36" s="10"/>
      <c r="G36" s="17"/>
    </row>
    <row r="38" spans="1:12" x14ac:dyDescent="0.25">
      <c r="B38" s="18" t="s">
        <v>2</v>
      </c>
      <c r="C38" s="1">
        <f>SUMPRODUCT(B26:E28,B32:E34)</f>
        <v>5050</v>
      </c>
    </row>
    <row r="44" spans="1:12" ht="18.75" x14ac:dyDescent="0.3">
      <c r="A44" s="28" t="s">
        <v>17</v>
      </c>
    </row>
    <row r="45" spans="1:12" ht="15.75" thickBot="1" x14ac:dyDescent="0.3"/>
    <row r="46" spans="1:12" x14ac:dyDescent="0.25">
      <c r="B46" s="34" t="s">
        <v>9</v>
      </c>
      <c r="C46" s="35"/>
      <c r="D46" s="34" t="s">
        <v>10</v>
      </c>
      <c r="E46" s="35"/>
      <c r="F46" s="34" t="s">
        <v>11</v>
      </c>
      <c r="G46" s="35"/>
      <c r="H46" s="34" t="s">
        <v>12</v>
      </c>
      <c r="I46" s="35"/>
      <c r="J46" s="34" t="s">
        <v>14</v>
      </c>
      <c r="K46" s="40"/>
      <c r="L46" s="42" t="s">
        <v>28</v>
      </c>
    </row>
    <row r="47" spans="1:12" ht="15.75" thickBot="1" x14ac:dyDescent="0.3">
      <c r="B47" s="36"/>
      <c r="C47" s="37"/>
      <c r="D47" s="36"/>
      <c r="E47" s="37"/>
      <c r="F47" s="36"/>
      <c r="G47" s="37"/>
      <c r="H47" s="36"/>
      <c r="I47" s="37"/>
      <c r="J47" s="36"/>
      <c r="K47" s="41"/>
      <c r="L47" s="43"/>
    </row>
    <row r="48" spans="1:12" ht="15.75" customHeight="1" thickBot="1" x14ac:dyDescent="0.35">
      <c r="A48" s="38" t="s">
        <v>5</v>
      </c>
      <c r="B48" s="19"/>
      <c r="C48" s="22">
        <v>2</v>
      </c>
      <c r="D48" s="19"/>
      <c r="E48" s="22">
        <v>6</v>
      </c>
      <c r="F48" s="19"/>
      <c r="G48" s="22">
        <v>4</v>
      </c>
      <c r="H48" s="19"/>
      <c r="I48" s="22">
        <v>12</v>
      </c>
      <c r="J48" s="19"/>
      <c r="K48" s="24"/>
      <c r="L48" s="44">
        <v>100</v>
      </c>
    </row>
    <row r="49" spans="1:20" ht="19.5" thickBot="1" x14ac:dyDescent="0.35">
      <c r="A49" s="38"/>
      <c r="B49" s="62">
        <v>50</v>
      </c>
      <c r="C49" s="21"/>
      <c r="D49" s="62">
        <v>50</v>
      </c>
      <c r="E49" s="21"/>
      <c r="F49" s="62"/>
      <c r="G49" s="21"/>
      <c r="H49" s="62"/>
      <c r="I49" s="21"/>
      <c r="J49" s="20"/>
      <c r="K49" s="23"/>
      <c r="L49" s="44"/>
    </row>
    <row r="50" spans="1:20" ht="15.75" customHeight="1" thickBot="1" x14ac:dyDescent="0.35">
      <c r="A50" s="38" t="s">
        <v>6</v>
      </c>
      <c r="B50" s="19"/>
      <c r="C50" s="22">
        <v>7</v>
      </c>
      <c r="D50" s="19"/>
      <c r="E50" s="22">
        <v>3</v>
      </c>
      <c r="F50" s="19"/>
      <c r="G50" s="22">
        <v>10</v>
      </c>
      <c r="H50" s="19"/>
      <c r="I50" s="22">
        <v>11</v>
      </c>
      <c r="J50" s="19"/>
      <c r="K50" s="24"/>
      <c r="L50" s="44">
        <v>250</v>
      </c>
    </row>
    <row r="51" spans="1:20" ht="19.5" thickBot="1" x14ac:dyDescent="0.35">
      <c r="A51" s="38"/>
      <c r="B51" s="62"/>
      <c r="C51" s="21"/>
      <c r="D51" s="62">
        <v>100</v>
      </c>
      <c r="E51" s="21"/>
      <c r="F51" s="62">
        <v>150</v>
      </c>
      <c r="G51" s="21"/>
      <c r="H51" s="62"/>
      <c r="I51" s="21"/>
      <c r="J51" s="20"/>
      <c r="K51" s="23"/>
      <c r="L51" s="44"/>
    </row>
    <row r="52" spans="1:20" ht="15.75" customHeight="1" thickBot="1" x14ac:dyDescent="0.35">
      <c r="A52" s="38" t="s">
        <v>7</v>
      </c>
      <c r="B52" s="19"/>
      <c r="C52" s="22">
        <v>5</v>
      </c>
      <c r="D52" s="19"/>
      <c r="E52" s="22">
        <v>8</v>
      </c>
      <c r="F52" s="19"/>
      <c r="G52" s="22">
        <v>9</v>
      </c>
      <c r="H52" s="19"/>
      <c r="I52" s="22">
        <v>13</v>
      </c>
      <c r="J52" s="19"/>
      <c r="K52" s="24"/>
      <c r="L52" s="44">
        <v>300</v>
      </c>
    </row>
    <row r="53" spans="1:20" ht="19.5" thickBot="1" x14ac:dyDescent="0.35">
      <c r="A53" s="38"/>
      <c r="B53" s="62"/>
      <c r="C53" s="21"/>
      <c r="D53" s="62"/>
      <c r="E53" s="21"/>
      <c r="F53" s="62">
        <v>50</v>
      </c>
      <c r="G53" s="21"/>
      <c r="H53" s="62">
        <v>250</v>
      </c>
      <c r="I53" s="21"/>
      <c r="J53" s="20"/>
      <c r="K53" s="23"/>
      <c r="L53" s="44"/>
      <c r="N53" s="65" t="s">
        <v>33</v>
      </c>
      <c r="O53" s="65"/>
      <c r="P53" s="65"/>
      <c r="Q53" s="65"/>
      <c r="R53" s="65"/>
      <c r="S53" s="65"/>
      <c r="T53" s="65"/>
    </row>
    <row r="54" spans="1:20" ht="15.75" customHeight="1" thickBot="1" x14ac:dyDescent="0.35">
      <c r="A54" s="38" t="s">
        <v>8</v>
      </c>
      <c r="B54" s="19"/>
      <c r="C54" s="22"/>
      <c r="D54" s="19"/>
      <c r="E54" s="22"/>
      <c r="F54" s="19"/>
      <c r="G54" s="22"/>
      <c r="H54" s="19"/>
      <c r="I54" s="22"/>
      <c r="J54" s="19"/>
      <c r="K54" s="24"/>
      <c r="L54" s="44"/>
      <c r="N54" s="64">
        <f>B49*C48+D49*E48+D51*E50+F51*G50+F53*G52+H53*I52</f>
        <v>5900</v>
      </c>
      <c r="O54" s="64"/>
      <c r="P54" s="64"/>
      <c r="Q54" s="64"/>
      <c r="R54" s="64"/>
      <c r="S54" s="64"/>
      <c r="T54" s="64"/>
    </row>
    <row r="55" spans="1:20" ht="19.5" thickBot="1" x14ac:dyDescent="0.35">
      <c r="A55" s="38"/>
      <c r="B55" s="62"/>
      <c r="C55" s="21"/>
      <c r="D55" s="62"/>
      <c r="E55" s="21"/>
      <c r="F55" s="62"/>
      <c r="G55" s="21"/>
      <c r="H55" s="62"/>
      <c r="I55" s="21"/>
      <c r="J55" s="20"/>
      <c r="K55" s="23"/>
      <c r="L55" s="44"/>
    </row>
    <row r="56" spans="1:20" ht="15.75" customHeight="1" thickBot="1" x14ac:dyDescent="0.35">
      <c r="A56" s="38" t="s">
        <v>13</v>
      </c>
      <c r="B56" s="19"/>
      <c r="C56" s="22"/>
      <c r="D56" s="19"/>
      <c r="E56" s="22"/>
      <c r="F56" s="19"/>
      <c r="G56" s="22"/>
      <c r="H56" s="19"/>
      <c r="I56" s="22"/>
      <c r="J56" s="19"/>
      <c r="K56" s="24"/>
      <c r="L56" s="44"/>
    </row>
    <row r="57" spans="1:20" ht="15.75" customHeight="1" thickBot="1" x14ac:dyDescent="0.35">
      <c r="A57" s="39"/>
      <c r="B57" s="27"/>
      <c r="C57" s="26"/>
      <c r="D57" s="27"/>
      <c r="E57" s="26"/>
      <c r="F57" s="27"/>
      <c r="G57" s="26"/>
      <c r="H57" s="27"/>
      <c r="I57" s="26"/>
      <c r="J57" s="27"/>
      <c r="K57" s="25"/>
      <c r="L57" s="45"/>
    </row>
    <row r="58" spans="1:20" ht="15" customHeight="1" x14ac:dyDescent="0.3">
      <c r="A58" s="48" t="s">
        <v>24</v>
      </c>
      <c r="B58" s="50">
        <v>50</v>
      </c>
      <c r="C58" s="50"/>
      <c r="D58" s="50">
        <v>150</v>
      </c>
      <c r="E58" s="50"/>
      <c r="F58" s="50">
        <v>200</v>
      </c>
      <c r="G58" s="50"/>
      <c r="H58" s="50">
        <v>250</v>
      </c>
      <c r="I58" s="50"/>
      <c r="J58" s="50"/>
      <c r="K58" s="52"/>
      <c r="L58" s="46">
        <v>650</v>
      </c>
    </row>
    <row r="59" spans="1:20" ht="15.75" customHeight="1" thickBot="1" x14ac:dyDescent="0.35">
      <c r="A59" s="49"/>
      <c r="B59" s="51"/>
      <c r="C59" s="51"/>
      <c r="D59" s="51"/>
      <c r="E59" s="51"/>
      <c r="F59" s="51"/>
      <c r="G59" s="51"/>
      <c r="H59" s="51"/>
      <c r="I59" s="51"/>
      <c r="J59" s="51"/>
      <c r="K59" s="53"/>
      <c r="L59" s="47"/>
    </row>
  </sheetData>
  <mergeCells count="52">
    <mergeCell ref="L58:L59"/>
    <mergeCell ref="A58:A59"/>
    <mergeCell ref="B58:C59"/>
    <mergeCell ref="D58:E59"/>
    <mergeCell ref="F58:G59"/>
    <mergeCell ref="H58:I59"/>
    <mergeCell ref="J58:K59"/>
    <mergeCell ref="N53:T53"/>
    <mergeCell ref="A54:A55"/>
    <mergeCell ref="L54:L55"/>
    <mergeCell ref="N54:T54"/>
    <mergeCell ref="A56:A57"/>
    <mergeCell ref="L56:L57"/>
    <mergeCell ref="A48:A49"/>
    <mergeCell ref="L48:L49"/>
    <mergeCell ref="A50:A51"/>
    <mergeCell ref="L50:L51"/>
    <mergeCell ref="A52:A53"/>
    <mergeCell ref="L52:L53"/>
    <mergeCell ref="L15:L16"/>
    <mergeCell ref="A24:E24"/>
    <mergeCell ref="A30:G30"/>
    <mergeCell ref="B46:C47"/>
    <mergeCell ref="D46:E47"/>
    <mergeCell ref="F46:G47"/>
    <mergeCell ref="H46:I47"/>
    <mergeCell ref="J46:K47"/>
    <mergeCell ref="L46:L47"/>
    <mergeCell ref="A15:A16"/>
    <mergeCell ref="B15:C16"/>
    <mergeCell ref="D15:E16"/>
    <mergeCell ref="F15:G16"/>
    <mergeCell ref="H15:I16"/>
    <mergeCell ref="J15:K16"/>
    <mergeCell ref="A11:A12"/>
    <mergeCell ref="L11:L12"/>
    <mergeCell ref="N12:T12"/>
    <mergeCell ref="A13:A14"/>
    <mergeCell ref="L13:L14"/>
    <mergeCell ref="N13:T13"/>
    <mergeCell ref="A5:A6"/>
    <mergeCell ref="L5:L6"/>
    <mergeCell ref="A7:A8"/>
    <mergeCell ref="L7:L8"/>
    <mergeCell ref="A9:A10"/>
    <mergeCell ref="L9:L10"/>
    <mergeCell ref="B3:C4"/>
    <mergeCell ref="D3:E4"/>
    <mergeCell ref="F3:G4"/>
    <mergeCell ref="H3:I4"/>
    <mergeCell ref="J3:K4"/>
    <mergeCell ref="L3:L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27"/>
  <sheetViews>
    <sheetView topLeftCell="A3" workbookViewId="0">
      <selection activeCell="B3" sqref="B3:H26"/>
    </sheetView>
  </sheetViews>
  <sheetFormatPr defaultRowHeight="15" x14ac:dyDescent="0.25"/>
  <cols>
    <col min="2" max="2" width="14.42578125" customWidth="1"/>
    <col min="3" max="3" width="11.7109375" customWidth="1"/>
    <col min="4" max="5" width="13.140625" customWidth="1"/>
    <col min="6" max="6" width="13.28515625" customWidth="1"/>
    <col min="7" max="7" width="13.7109375" customWidth="1"/>
    <col min="8" max="8" width="17" customWidth="1"/>
  </cols>
  <sheetData>
    <row r="3" spans="2:8" x14ac:dyDescent="0.25">
      <c r="B3" s="54" t="s">
        <v>3</v>
      </c>
      <c r="C3" s="54"/>
      <c r="D3" s="54"/>
      <c r="E3" s="54"/>
      <c r="F3" s="54"/>
    </row>
    <row r="4" spans="2:8" ht="15.75" thickBot="1" x14ac:dyDescent="0.3">
      <c r="B4" s="1"/>
      <c r="C4" s="31" t="s">
        <v>9</v>
      </c>
      <c r="D4" s="31" t="s">
        <v>10</v>
      </c>
      <c r="E4" s="31" t="s">
        <v>11</v>
      </c>
      <c r="F4" s="32" t="s">
        <v>12</v>
      </c>
    </row>
    <row r="5" spans="2:8" x14ac:dyDescent="0.25">
      <c r="B5" s="30" t="s">
        <v>5</v>
      </c>
      <c r="C5" s="4">
        <v>464</v>
      </c>
      <c r="D5" s="5">
        <v>513</v>
      </c>
      <c r="E5" s="5">
        <v>654</v>
      </c>
      <c r="F5" s="6">
        <v>867</v>
      </c>
    </row>
    <row r="6" spans="2:8" x14ac:dyDescent="0.25">
      <c r="B6" s="30" t="s">
        <v>6</v>
      </c>
      <c r="C6" s="7">
        <v>352</v>
      </c>
      <c r="D6" s="1">
        <v>416</v>
      </c>
      <c r="E6" s="1">
        <v>690</v>
      </c>
      <c r="F6" s="8">
        <v>791</v>
      </c>
    </row>
    <row r="7" spans="2:8" x14ac:dyDescent="0.25">
      <c r="B7" s="30" t="s">
        <v>7</v>
      </c>
      <c r="C7" s="7">
        <v>995</v>
      </c>
      <c r="D7" s="1">
        <v>682</v>
      </c>
      <c r="E7" s="1">
        <v>388</v>
      </c>
      <c r="F7" s="8">
        <v>685</v>
      </c>
    </row>
    <row r="8" spans="2:8" ht="15.75" thickBot="1" x14ac:dyDescent="0.3">
      <c r="B8" s="55"/>
      <c r="C8" s="56"/>
      <c r="D8" s="57"/>
      <c r="E8" s="57"/>
      <c r="F8" s="59"/>
    </row>
    <row r="13" spans="2:8" x14ac:dyDescent="0.25">
      <c r="B13" s="54" t="s">
        <v>4</v>
      </c>
      <c r="C13" s="54"/>
      <c r="D13" s="54"/>
      <c r="E13" s="54"/>
      <c r="F13" s="54"/>
      <c r="G13" s="54"/>
      <c r="H13" s="54"/>
    </row>
    <row r="14" spans="2:8" ht="15.75" thickBot="1" x14ac:dyDescent="0.3">
      <c r="B14" s="1"/>
      <c r="C14" s="31" t="s">
        <v>9</v>
      </c>
      <c r="D14" s="31" t="s">
        <v>10</v>
      </c>
      <c r="E14" s="31" t="s">
        <v>11</v>
      </c>
      <c r="F14" s="32" t="s">
        <v>12</v>
      </c>
      <c r="G14" s="1" t="s">
        <v>0</v>
      </c>
      <c r="H14" s="18" t="s">
        <v>16</v>
      </c>
    </row>
    <row r="15" spans="2:8" x14ac:dyDescent="0.25">
      <c r="B15" s="30" t="s">
        <v>5</v>
      </c>
      <c r="C15" s="4">
        <v>0</v>
      </c>
      <c r="D15" s="5">
        <v>0</v>
      </c>
      <c r="E15" s="15">
        <v>0</v>
      </c>
      <c r="F15" s="6">
        <v>0</v>
      </c>
      <c r="G15" s="9">
        <v>0</v>
      </c>
      <c r="H15" s="10">
        <v>75</v>
      </c>
    </row>
    <row r="16" spans="2:8" x14ac:dyDescent="0.25">
      <c r="B16" s="30" t="s">
        <v>6</v>
      </c>
      <c r="C16" s="7">
        <v>0</v>
      </c>
      <c r="D16" s="1">
        <v>0</v>
      </c>
      <c r="E16" s="3">
        <v>0</v>
      </c>
      <c r="F16" s="8">
        <v>0</v>
      </c>
      <c r="G16" s="9">
        <v>0</v>
      </c>
      <c r="H16" s="10">
        <v>125</v>
      </c>
    </row>
    <row r="17" spans="2:9" x14ac:dyDescent="0.25">
      <c r="B17" s="30" t="s">
        <v>7</v>
      </c>
      <c r="C17" s="13">
        <v>0</v>
      </c>
      <c r="D17" s="2">
        <v>0</v>
      </c>
      <c r="E17" s="16">
        <v>0</v>
      </c>
      <c r="F17" s="14">
        <v>0</v>
      </c>
      <c r="G17" s="9">
        <v>0</v>
      </c>
      <c r="H17" s="10">
        <v>100</v>
      </c>
    </row>
    <row r="18" spans="2:9" ht="15.75" thickBot="1" x14ac:dyDescent="0.3">
      <c r="B18" s="55"/>
      <c r="C18" s="56"/>
      <c r="D18" s="57"/>
      <c r="E18" s="58"/>
      <c r="F18" s="59"/>
      <c r="G18" s="60"/>
      <c r="H18" s="61"/>
    </row>
    <row r="19" spans="2:9" x14ac:dyDescent="0.25">
      <c r="B19" s="11" t="s">
        <v>1</v>
      </c>
      <c r="C19" s="12">
        <v>0</v>
      </c>
      <c r="D19" s="12">
        <v>0</v>
      </c>
      <c r="E19" s="12">
        <v>0</v>
      </c>
      <c r="F19" s="12">
        <v>0</v>
      </c>
      <c r="G19" s="17"/>
      <c r="H19" s="10"/>
    </row>
    <row r="20" spans="2:9" x14ac:dyDescent="0.25">
      <c r="B20" s="33" t="s">
        <v>15</v>
      </c>
      <c r="C20" s="10">
        <v>80</v>
      </c>
      <c r="D20" s="10">
        <v>65</v>
      </c>
      <c r="E20" s="10">
        <v>70</v>
      </c>
      <c r="F20" s="10">
        <v>85</v>
      </c>
      <c r="G20" s="10"/>
      <c r="H20" s="17"/>
    </row>
    <row r="26" spans="2:9" x14ac:dyDescent="0.25">
      <c r="G26" s="18" t="s">
        <v>2</v>
      </c>
      <c r="H26" s="1">
        <f>SUMPRODUCT(C5:F7,C15:F17)</f>
        <v>0</v>
      </c>
      <c r="I26" t="s">
        <v>19</v>
      </c>
    </row>
    <row r="27" spans="2:9" x14ac:dyDescent="0.25">
      <c r="H27" s="29" t="s">
        <v>20</v>
      </c>
    </row>
  </sheetData>
  <mergeCells count="2">
    <mergeCell ref="B3:F3"/>
    <mergeCell ref="B13:H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Noroeste e Custo Mínimo</vt:lpstr>
      <vt:lpstr>EX3</vt:lpstr>
      <vt:lpstr>EX5</vt:lpstr>
      <vt:lpstr>Ex6</vt:lpstr>
      <vt:lpstr>Simplex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Vinicius</cp:lastModifiedBy>
  <dcterms:created xsi:type="dcterms:W3CDTF">2020-11-04T18:57:33Z</dcterms:created>
  <dcterms:modified xsi:type="dcterms:W3CDTF">2021-10-09T17:59:43Z</dcterms:modified>
</cp:coreProperties>
</file>