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TT - SMSA\Desktop\auto_emyle\"/>
    </mc:Choice>
  </mc:AlternateContent>
  <xr:revisionPtr revIDLastSave="0" documentId="13_ncr:1_{5B29049A-4814-439A-992F-C696D73E394E}" xr6:coauthVersionLast="47" xr6:coauthVersionMax="47" xr10:uidLastSave="{00000000-0000-0000-0000-000000000000}"/>
  <bookViews>
    <workbookView xWindow="-120" yWindow="-120" windowWidth="29040" windowHeight="15840" tabRatio="880" firstSheet="2" activeTab="2" xr2:uid="{00000000-000D-0000-FFFF-FFFF00000000}"/>
  </bookViews>
  <sheets>
    <sheet name="LOG MODIFICAÇÕES" sheetId="1" state="hidden" r:id="rId1"/>
    <sheet name="PREMISSAS" sheetId="2" state="hidden" r:id="rId2"/>
    <sheet name="EM BRANCO" sheetId="3" r:id="rId3"/>
    <sheet name="BASE" sheetId="4" r:id="rId4"/>
    <sheet name="Plan1" sheetId="5" r:id="rId5"/>
  </sheets>
  <definedNames>
    <definedName name="_xlnm.Print_Area" localSheetId="2">'EM BRANCO'!$A$1:$G$40</definedName>
    <definedName name="rngFeriad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F3" i="3"/>
  <c r="B3" i="3"/>
  <c r="I14" i="2"/>
  <c r="E14" i="2"/>
  <c r="A14" i="2"/>
</calcChain>
</file>

<file path=xl/sharedStrings.xml><?xml version="1.0" encoding="utf-8"?>
<sst xmlns="http://schemas.openxmlformats.org/spreadsheetml/2006/main" count="103" uniqueCount="68">
  <si>
    <t>Planilha - Cálculo Cartão de Ponto</t>
  </si>
  <si>
    <t>Versão 1.1</t>
  </si>
  <si>
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</si>
  <si>
    <t>Versão 1.2</t>
  </si>
  <si>
    <t>Realizado ajuste para funcionários da jornada noturna. Cálculo estava sendo feito incorretamente quando o intervalo dava-se após a meia noite.</t>
  </si>
  <si>
    <t>Versão 1.3</t>
  </si>
  <si>
    <t>Realizado ajuste para funcionários com carga horária diferenciada no sábado. Preencher a carga horária no campo "Sábado" que o sistema realizará o cálculo.</t>
  </si>
  <si>
    <t>Versão 2.0</t>
  </si>
  <si>
    <t>Incuída planilha de premissas, onde pode ser ajustado a porcentagem de horas extras para cada dia da semana. Funcionalidade de carga horária diferenciada por dia da semana.</t>
  </si>
  <si>
    <t>Versão 2.1</t>
  </si>
  <si>
    <t>Corrigido erro de cálculo no total de Horas Diárias.</t>
  </si>
  <si>
    <t>Versão 2.1.1</t>
  </si>
  <si>
    <t>Corrigido erro no mês de fevereiro, onde aparecia erro de fórmula nos cálculos.</t>
  </si>
  <si>
    <t>Planilha criada por Renan Araujo. Dúvidas ou sugestões, mande um e-mail para vba.renan@gmail.com</t>
  </si>
  <si>
    <t>Versão atual:</t>
  </si>
  <si>
    <t>2.1.1</t>
  </si>
  <si>
    <t>HORA EXTRA</t>
  </si>
  <si>
    <t>DIA DA SEMANA</t>
  </si>
  <si>
    <t>CÁLCULO</t>
  </si>
  <si>
    <t>SEGUNDA-FEIRA</t>
  </si>
  <si>
    <t>AS</t>
  </si>
  <si>
    <t>PRIMEIRAS HORAS SERÃO</t>
  </si>
  <si>
    <t>AS DEMAIS SERÃO</t>
  </si>
  <si>
    <t>TERÇA-FEIRA</t>
  </si>
  <si>
    <t>QUARTA-FEIRA</t>
  </si>
  <si>
    <t>QUINTA-FEIRA</t>
  </si>
  <si>
    <t>SEXTA-FEIRA</t>
  </si>
  <si>
    <t>SÁBADO</t>
  </si>
  <si>
    <t>DOMINGO</t>
  </si>
  <si>
    <t>F</t>
  </si>
  <si>
    <t>FERIADOS</t>
  </si>
  <si>
    <t>ADICIONAL NOTURNO</t>
  </si>
  <si>
    <t>INTERVALO A.N.</t>
  </si>
  <si>
    <t>Plantão Médico MAIO 2022 - ATENÇÃO BÁSICA</t>
  </si>
  <si>
    <t xml:space="preserve">CONTROLE DE PRESTAÇÃO DE SERVIÇOS MÉDICOS- PESSOA JURIDICA </t>
  </si>
  <si>
    <t>Nome:</t>
  </si>
  <si>
    <t>Especialidade:</t>
  </si>
  <si>
    <t>Unidade:</t>
  </si>
  <si>
    <t>Entrada</t>
  </si>
  <si>
    <t>Saída</t>
  </si>
  <si>
    <t>Assinatura</t>
  </si>
  <si>
    <t>SABADO</t>
  </si>
  <si>
    <t>CARIMBO E ASSINATURA DO MEDICO</t>
  </si>
  <si>
    <t>*QUALQUER ANOTAÇÃO FAVOR ESCREVER NO VERSO.</t>
  </si>
  <si>
    <t>COD</t>
  </si>
  <si>
    <t xml:space="preserve">Nome do Médico  </t>
  </si>
  <si>
    <t>Função</t>
  </si>
  <si>
    <t xml:space="preserve">Unidade Atendimento </t>
  </si>
  <si>
    <t>Hs/Semana</t>
  </si>
  <si>
    <t>Hs/ Mês</t>
  </si>
  <si>
    <t>Horário de Trabalho</t>
  </si>
  <si>
    <t>Andressa Mara Athanasio</t>
  </si>
  <si>
    <t>Médico Generalista</t>
  </si>
  <si>
    <t xml:space="preserve">ESF Nilda Da Silva Colli </t>
  </si>
  <si>
    <t>2° À 6ª Feira Das 7:30 Às 11:30 - 13:00 Às 17:00</t>
  </si>
  <si>
    <t>Antonio Felipe da Silva Neto</t>
  </si>
  <si>
    <t>ESF Vila David I E Ii</t>
  </si>
  <si>
    <t xml:space="preserve">2ª À 6ª Feira Das 7:30 Às 11:30 - 13:00 Às 17:00. </t>
  </si>
  <si>
    <t>Artur Chiovatto Morales Navarro</t>
  </si>
  <si>
    <t>ESF Casa De Jesus</t>
  </si>
  <si>
    <t>2ª À 6ª Feira Das 08:00 Às 12:00 - 13:00 Às 17:00</t>
  </si>
  <si>
    <t>Audrea Mie Matsumoto Rolim</t>
  </si>
  <si>
    <t xml:space="preserve">ESF São Lourenço </t>
  </si>
  <si>
    <t>2ª À 6ª Feira Das 07:30 Às 11:30 - 12:30 Às 16:30</t>
  </si>
  <si>
    <t>Bruno Kenzi Ito</t>
  </si>
  <si>
    <t>Médico Clinico Geral</t>
  </si>
  <si>
    <t>PAD São Vicente</t>
  </si>
  <si>
    <t>2º Das 08:00 Às 12:00 E 13:00 Às 17:00;  E 4ª Feira Das  08:00 Às 12:00 E 13:00 Às 17:00; 5º Das 13:00 Às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</si>
</sst>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6" tint="-0.499984740745262"/>
      <name val="Calibri"/>
      <family val="2"/>
      <scheme val="minor"/>
    </font>
    <font>
      <i/>
      <sz val="22"/>
      <color theme="1"/>
      <name val="Arial Black"/>
      <family val="2"/>
    </font>
    <font>
      <i/>
      <sz val="18"/>
      <color theme="1"/>
      <name val="Arial Black"/>
      <family val="2"/>
    </font>
    <font>
      <b/>
      <sz val="20"/>
      <color theme="1"/>
      <name val="Arial Black"/>
      <family val="2"/>
    </font>
    <font>
      <i/>
      <sz val="14"/>
      <color theme="1"/>
      <name val="Arial Black"/>
      <family val="2"/>
    </font>
    <font>
      <sz val="16"/>
      <color theme="1"/>
      <name val="Arial Black"/>
      <family val="2"/>
    </font>
    <font>
      <b/>
      <i/>
      <sz val="16"/>
      <color theme="1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i/>
      <sz val="16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1" applyFont="1"/>
    <xf numFmtId="0" fontId="1" fillId="0" borderId="3" xfId="0" applyFont="1" applyBorder="1" applyAlignment="1">
      <alignment vertical="center"/>
    </xf>
    <xf numFmtId="0" fontId="0" fillId="0" borderId="0" xfId="0" applyAlignment="1">
      <alignment horizontal="right"/>
    </xf>
    <xf numFmtId="20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Protection="1">
      <protection locked="0"/>
    </xf>
    <xf numFmtId="164" fontId="3" fillId="0" borderId="0" xfId="1" applyNumberFormat="1" applyFont="1"/>
    <xf numFmtId="0" fontId="4" fillId="0" borderId="6" xfId="1" applyFont="1" applyBorder="1" applyAlignment="1">
      <alignment vertical="center"/>
    </xf>
    <xf numFmtId="164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" fontId="8" fillId="5" borderId="2" xfId="0" applyNumberFormat="1" applyFont="1" applyFill="1" applyBorder="1" applyAlignment="1">
      <alignment horizontal="center" vertical="center"/>
    </xf>
    <xf numFmtId="20" fontId="9" fillId="5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/>
    </xf>
    <xf numFmtId="0" fontId="16" fillId="0" borderId="0" xfId="0" applyFont="1"/>
    <xf numFmtId="0" fontId="0" fillId="0" borderId="0" xfId="0"/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9" fillId="5" borderId="2" xfId="0" applyFont="1" applyFill="1" applyBorder="1" applyAlignment="1">
      <alignment horizontal="center" vertical="center"/>
    </xf>
    <xf numFmtId="0" fontId="0" fillId="0" borderId="9" xfId="0" applyBorder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0" fillId="0" borderId="10" xfId="0" applyBorder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/>
    </xf>
    <xf numFmtId="14" fontId="10" fillId="7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2" xfId="0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 applyAlignment="1">
      <alignment horizontal="center" vertical="center" wrapText="1"/>
    </xf>
    <xf numFmtId="0" fontId="17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0</xdr:row>
      <xdr:rowOff>0</xdr:rowOff>
    </xdr:from>
    <xdr:to>
      <xdr:col>0</xdr:col>
      <xdr:colOff>1476374</xdr:colOff>
      <xdr:row>0</xdr:row>
      <xdr:rowOff>866774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49" y="0"/>
          <a:ext cx="1266825" cy="86677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Log"/>
  <dimension ref="A1:R21"/>
  <sheetViews>
    <sheetView showGridLines="0" showRowColHeaders="0" workbookViewId="0">
      <pane ySplit="18" topLeftCell="A19" activePane="bottomLeft" state="frozen"/>
      <selection pane="bottomLeft" activeCell="C9" sqref="C9:Q9"/>
    </sheetView>
  </sheetViews>
  <sheetFormatPr defaultColWidth="0" defaultRowHeight="15" customHeight="1" zeroHeight="1" x14ac:dyDescent="0.25"/>
  <cols>
    <col min="1" max="1" width="1.28515625" style="30" customWidth="1"/>
    <col min="2" max="2" width="13.7109375" style="30" customWidth="1"/>
    <col min="3" max="17" width="9.140625" style="30" customWidth="1"/>
    <col min="18" max="18" width="1.28515625" style="30" customWidth="1"/>
    <col min="19" max="21" width="9.140625" style="30" hidden="1" customWidth="1"/>
    <col min="22" max="16384" width="9.140625" style="30" hidden="1"/>
  </cols>
  <sheetData>
    <row r="1" spans="2:17" ht="4.5" customHeight="1" x14ac:dyDescent="0.25"/>
    <row r="2" spans="2:17" ht="46.5" customHeight="1" x14ac:dyDescent="0.7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4" spans="2:17" ht="33" customHeight="1" x14ac:dyDescent="0.25">
      <c r="B4" s="2" t="s">
        <v>1</v>
      </c>
      <c r="C4" s="36" t="s">
        <v>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33" customHeight="1" x14ac:dyDescent="0.25">
      <c r="B5" s="2" t="s">
        <v>3</v>
      </c>
      <c r="C5" s="36" t="s">
        <v>4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33" customHeight="1" x14ac:dyDescent="0.25">
      <c r="B6" s="2" t="s">
        <v>5</v>
      </c>
      <c r="C6" s="36" t="s">
        <v>6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7" spans="2:17" ht="33" customHeight="1" x14ac:dyDescent="0.25">
      <c r="B7" s="2" t="s">
        <v>7</v>
      </c>
      <c r="C7" s="36" t="s">
        <v>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</row>
    <row r="8" spans="2:17" ht="33" customHeight="1" x14ac:dyDescent="0.25">
      <c r="B8" s="2" t="s">
        <v>9</v>
      </c>
      <c r="C8" s="36" t="s">
        <v>10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8"/>
    </row>
    <row r="9" spans="2:17" ht="33" customHeight="1" x14ac:dyDescent="0.25">
      <c r="B9" s="2" t="s">
        <v>11</v>
      </c>
      <c r="C9" s="36" t="s">
        <v>12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</row>
    <row r="18" spans="2:17" x14ac:dyDescent="0.25">
      <c r="B18" t="s">
        <v>13</v>
      </c>
      <c r="P18" s="3" t="s">
        <v>14</v>
      </c>
      <c r="Q18" t="s">
        <v>15</v>
      </c>
    </row>
    <row r="19" spans="2:17" ht="5.25" customHeight="1" x14ac:dyDescent="0.25"/>
    <row r="21" spans="2:17" ht="25.5" hidden="1" customHeight="1" x14ac:dyDescent="0.25"/>
  </sheetData>
  <sheetProtection sheet="1" objects="1" scenarios="1" selectLockedCells="1" selectUnlockedCells="1"/>
  <mergeCells count="7">
    <mergeCell ref="C9:Q9"/>
    <mergeCell ref="C8:Q8"/>
    <mergeCell ref="B2:Q2"/>
    <mergeCell ref="C4:Q4"/>
    <mergeCell ref="C5:Q5"/>
    <mergeCell ref="C6:Q6"/>
    <mergeCell ref="C7:Q7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AB15"/>
  <sheetViews>
    <sheetView showGridLines="0" showRowColHeaders="0" workbookViewId="0">
      <pane ySplit="14" topLeftCell="A15" activePane="bottomLeft" state="frozen"/>
      <selection pane="bottomLeft" activeCell="D4" sqref="D4"/>
    </sheetView>
  </sheetViews>
  <sheetFormatPr defaultColWidth="0" defaultRowHeight="15" zeroHeight="1" x14ac:dyDescent="0.25"/>
  <cols>
    <col min="1" max="1" width="0.85546875" style="8" customWidth="1"/>
    <col min="2" max="2" width="21.42578125" style="30" customWidth="1"/>
    <col min="3" max="4" width="9.140625" style="30" customWidth="1"/>
    <col min="5" max="5" width="23.85546875" style="30" bestFit="1" customWidth="1"/>
    <col min="6" max="6" width="8.5703125" style="30" customWidth="1"/>
    <col min="7" max="7" width="17" style="30" bestFit="1" customWidth="1"/>
    <col min="8" max="8" width="9.140625" style="30" customWidth="1"/>
    <col min="9" max="9" width="0.85546875" style="8" customWidth="1"/>
    <col min="10" max="28" width="13" style="30" hidden="1" customWidth="1"/>
    <col min="29" max="31" width="9.140625" style="30" hidden="1" customWidth="1"/>
    <col min="32" max="16384" width="9.140625" style="30" hidden="1"/>
  </cols>
  <sheetData>
    <row r="1" spans="1:28" s="1" customFormat="1" ht="4.5" customHeight="1" x14ac:dyDescent="0.25">
      <c r="A1" s="6"/>
      <c r="I1" s="6"/>
      <c r="T1" s="6"/>
      <c r="Y1" s="7"/>
      <c r="Z1" s="7"/>
      <c r="AA1" s="7"/>
      <c r="AB1" s="7"/>
    </row>
    <row r="2" spans="1:28" x14ac:dyDescent="0.25">
      <c r="B2" s="41" t="s">
        <v>16</v>
      </c>
      <c r="C2" s="42"/>
      <c r="D2" s="42"/>
      <c r="E2" s="42"/>
      <c r="F2" s="42"/>
      <c r="G2" s="42"/>
      <c r="H2" s="43"/>
    </row>
    <row r="3" spans="1:28" x14ac:dyDescent="0.25">
      <c r="B3" s="9" t="s">
        <v>17</v>
      </c>
      <c r="C3" s="41" t="s">
        <v>18</v>
      </c>
      <c r="D3" s="42"/>
      <c r="E3" s="42"/>
      <c r="F3" s="42"/>
      <c r="G3" s="42"/>
      <c r="H3" s="43"/>
    </row>
    <row r="4" spans="1:28" x14ac:dyDescent="0.25">
      <c r="A4" s="6">
        <v>2</v>
      </c>
      <c r="B4" s="10" t="s">
        <v>19</v>
      </c>
      <c r="C4" s="10" t="s">
        <v>20</v>
      </c>
      <c r="D4" s="4">
        <v>0</v>
      </c>
      <c r="E4" s="11" t="s">
        <v>21</v>
      </c>
      <c r="F4" s="5">
        <v>0</v>
      </c>
      <c r="G4" s="11" t="s">
        <v>22</v>
      </c>
      <c r="H4" s="5">
        <v>0</v>
      </c>
      <c r="I4" s="6">
        <v>2</v>
      </c>
    </row>
    <row r="5" spans="1:28" x14ac:dyDescent="0.25">
      <c r="A5" s="6">
        <v>3</v>
      </c>
      <c r="B5" s="10" t="s">
        <v>23</v>
      </c>
      <c r="C5" s="10" t="s">
        <v>20</v>
      </c>
      <c r="D5" s="4">
        <v>0</v>
      </c>
      <c r="E5" s="11" t="s">
        <v>21</v>
      </c>
      <c r="F5" s="5">
        <v>0</v>
      </c>
      <c r="G5" s="11" t="s">
        <v>22</v>
      </c>
      <c r="H5" s="5">
        <v>0</v>
      </c>
      <c r="I5" s="6">
        <v>3</v>
      </c>
    </row>
    <row r="6" spans="1:28" x14ac:dyDescent="0.25">
      <c r="A6" s="6">
        <v>4</v>
      </c>
      <c r="B6" s="10" t="s">
        <v>24</v>
      </c>
      <c r="C6" s="10" t="s">
        <v>20</v>
      </c>
      <c r="D6" s="4">
        <v>0</v>
      </c>
      <c r="E6" s="11" t="s">
        <v>21</v>
      </c>
      <c r="F6" s="5">
        <v>0</v>
      </c>
      <c r="G6" s="11" t="s">
        <v>22</v>
      </c>
      <c r="H6" s="5">
        <v>0</v>
      </c>
      <c r="I6" s="6">
        <v>4</v>
      </c>
    </row>
    <row r="7" spans="1:28" x14ac:dyDescent="0.25">
      <c r="A7" s="6">
        <v>5</v>
      </c>
      <c r="B7" s="10" t="s">
        <v>25</v>
      </c>
      <c r="C7" s="10" t="s">
        <v>20</v>
      </c>
      <c r="D7" s="4">
        <v>0</v>
      </c>
      <c r="E7" s="11" t="s">
        <v>21</v>
      </c>
      <c r="F7" s="5">
        <v>0</v>
      </c>
      <c r="G7" s="11" t="s">
        <v>22</v>
      </c>
      <c r="H7" s="5">
        <v>0</v>
      </c>
      <c r="I7" s="6">
        <v>5</v>
      </c>
    </row>
    <row r="8" spans="1:28" x14ac:dyDescent="0.25">
      <c r="A8" s="6">
        <v>6</v>
      </c>
      <c r="B8" s="10" t="s">
        <v>26</v>
      </c>
      <c r="C8" s="10" t="s">
        <v>20</v>
      </c>
      <c r="D8" s="4">
        <v>0</v>
      </c>
      <c r="E8" s="11" t="s">
        <v>21</v>
      </c>
      <c r="F8" s="5">
        <v>0</v>
      </c>
      <c r="G8" s="11" t="s">
        <v>22</v>
      </c>
      <c r="H8" s="5">
        <v>0</v>
      </c>
      <c r="I8" s="6">
        <v>6</v>
      </c>
    </row>
    <row r="9" spans="1:28" x14ac:dyDescent="0.25">
      <c r="A9" s="6">
        <v>7</v>
      </c>
      <c r="B9" s="10" t="s">
        <v>27</v>
      </c>
      <c r="C9" s="10" t="s">
        <v>20</v>
      </c>
      <c r="D9" s="4">
        <v>0</v>
      </c>
      <c r="E9" s="11" t="s">
        <v>21</v>
      </c>
      <c r="F9" s="5">
        <v>0</v>
      </c>
      <c r="G9" s="11" t="s">
        <v>22</v>
      </c>
      <c r="H9" s="5">
        <v>0</v>
      </c>
      <c r="I9" s="6">
        <v>7</v>
      </c>
    </row>
    <row r="10" spans="1:28" x14ac:dyDescent="0.25">
      <c r="A10" s="6">
        <v>1</v>
      </c>
      <c r="B10" s="10" t="s">
        <v>28</v>
      </c>
      <c r="C10" s="10" t="s">
        <v>20</v>
      </c>
      <c r="D10" s="4">
        <v>0</v>
      </c>
      <c r="E10" s="11" t="s">
        <v>21</v>
      </c>
      <c r="F10" s="5">
        <v>0</v>
      </c>
      <c r="G10" s="11" t="s">
        <v>22</v>
      </c>
      <c r="H10" s="5">
        <v>0</v>
      </c>
      <c r="I10" s="6">
        <v>1</v>
      </c>
    </row>
    <row r="11" spans="1:28" x14ac:dyDescent="0.25">
      <c r="A11" s="6" t="s">
        <v>29</v>
      </c>
      <c r="B11" s="10" t="s">
        <v>30</v>
      </c>
      <c r="C11" s="10" t="s">
        <v>20</v>
      </c>
      <c r="D11" s="4">
        <v>0</v>
      </c>
      <c r="E11" s="11" t="s">
        <v>21</v>
      </c>
      <c r="F11" s="5">
        <v>0</v>
      </c>
      <c r="G11" s="11" t="s">
        <v>22</v>
      </c>
      <c r="H11" s="5">
        <v>0</v>
      </c>
      <c r="I11" s="6" t="s">
        <v>29</v>
      </c>
    </row>
    <row r="12" spans="1:28" s="1" customFormat="1" ht="4.5" customHeight="1" x14ac:dyDescent="0.25">
      <c r="A12" s="6"/>
      <c r="I12" s="6"/>
      <c r="T12" s="6"/>
      <c r="Y12" s="7"/>
      <c r="Z12" s="7"/>
      <c r="AA12" s="7"/>
      <c r="AB12" s="7"/>
    </row>
    <row r="13" spans="1:28" x14ac:dyDescent="0.25">
      <c r="B13" s="41" t="s">
        <v>31</v>
      </c>
      <c r="C13" s="42"/>
      <c r="D13" s="42"/>
      <c r="E13" s="43"/>
    </row>
    <row r="14" spans="1:28" x14ac:dyDescent="0.25">
      <c r="A14" s="8">
        <f>MOD($D$14-$C$14,1)</f>
        <v>0</v>
      </c>
      <c r="B14" s="12" t="s">
        <v>32</v>
      </c>
      <c r="C14" s="4">
        <v>0</v>
      </c>
      <c r="D14" s="4">
        <v>0</v>
      </c>
      <c r="E14" s="13" t="str">
        <f>"TOTAL: " &amp; TEXT(MOD(D14-C14,1),"[hh]:mm")</f>
        <v>TOTAL: 00:00</v>
      </c>
      <c r="G14" s="8"/>
      <c r="I14" s="8">
        <f>MOD($D$14-$C$14,1)</f>
        <v>0</v>
      </c>
    </row>
    <row r="15" spans="1:28" s="1" customFormat="1" ht="4.5" customHeight="1" x14ac:dyDescent="0.25">
      <c r="A15" s="6"/>
      <c r="I15" s="6"/>
      <c r="T15" s="6"/>
      <c r="Y15" s="7"/>
      <c r="Z15" s="7"/>
      <c r="AA15" s="7"/>
      <c r="AB15" s="7"/>
    </row>
  </sheetData>
  <sheetProtection sheet="1" objects="1" scenarios="1" selectLockedCells="1"/>
  <mergeCells count="3">
    <mergeCell ref="C3:H3"/>
    <mergeCell ref="B2:H2"/>
    <mergeCell ref="B13:E1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0"/>
  <sheetViews>
    <sheetView tabSelected="1" zoomScale="70" zoomScaleNormal="70" workbookViewId="0">
      <selection activeCell="I3" sqref="I3"/>
    </sheetView>
  </sheetViews>
  <sheetFormatPr defaultRowHeight="15" x14ac:dyDescent="0.25"/>
  <cols>
    <col min="1" max="1" width="24.85546875" style="14" customWidth="1"/>
    <col min="2" max="3" width="26" style="30" customWidth="1"/>
    <col min="4" max="4" width="23.7109375" style="30" customWidth="1"/>
    <col min="5" max="5" width="27.42578125" style="30" customWidth="1"/>
    <col min="6" max="6" width="23.7109375" style="30" customWidth="1"/>
    <col min="7" max="7" width="26.42578125" style="30" customWidth="1"/>
  </cols>
  <sheetData>
    <row r="1" spans="1:9" ht="75" customHeight="1" x14ac:dyDescent="0.25">
      <c r="B1" s="52" t="s">
        <v>33</v>
      </c>
      <c r="C1" s="51"/>
      <c r="D1" s="51"/>
      <c r="E1" s="51"/>
      <c r="F1" s="51"/>
      <c r="G1" s="45"/>
    </row>
    <row r="2" spans="1:9" ht="53.25" customHeight="1" x14ac:dyDescent="0.25">
      <c r="A2" s="53" t="s">
        <v>34</v>
      </c>
      <c r="B2" s="51"/>
      <c r="C2" s="51"/>
      <c r="D2" s="51"/>
      <c r="E2" s="51"/>
      <c r="F2" s="51"/>
      <c r="G2" s="45"/>
    </row>
    <row r="3" spans="1:9" ht="36.950000000000003" customHeight="1" x14ac:dyDescent="0.25">
      <c r="A3" s="34" t="s">
        <v>35</v>
      </c>
      <c r="B3" s="54" t="str">
        <f>VLOOKUP(I3,BASE!A:G,2,0)</f>
        <v>Antonio Felipe da Silva Neto</v>
      </c>
      <c r="C3" s="51"/>
      <c r="D3" s="45"/>
      <c r="E3" s="22" t="s">
        <v>36</v>
      </c>
      <c r="F3" s="55" t="str">
        <f>VLOOKUP(I3,BASE!A:C,3,0)</f>
        <v>Médico Generalista</v>
      </c>
      <c r="G3" s="45"/>
      <c r="I3" s="65">
        <v>2</v>
      </c>
    </row>
    <row r="4" spans="1:9" ht="36.950000000000003" customHeight="1" x14ac:dyDescent="0.25">
      <c r="A4" s="34" t="s">
        <v>37</v>
      </c>
      <c r="B4" s="54" t="str">
        <f>VLOOKUP(I3,BASE!A:D,4,0)</f>
        <v>ESF Vila David I E Ii</v>
      </c>
      <c r="C4" s="51"/>
      <c r="D4" s="51"/>
      <c r="E4" s="51"/>
      <c r="F4" s="51"/>
      <c r="G4" s="45"/>
      <c r="I4" s="29"/>
    </row>
    <row r="5" spans="1:9" ht="36.950000000000003" customHeight="1" x14ac:dyDescent="0.25">
      <c r="A5" s="20"/>
      <c r="B5" s="35" t="s">
        <v>38</v>
      </c>
      <c r="C5" s="35" t="s">
        <v>39</v>
      </c>
      <c r="D5" s="21" t="s">
        <v>38</v>
      </c>
      <c r="E5" s="35" t="s">
        <v>39</v>
      </c>
      <c r="F5" s="44" t="s">
        <v>40</v>
      </c>
      <c r="G5" s="45"/>
    </row>
    <row r="6" spans="1:9" ht="36" customHeight="1" x14ac:dyDescent="0.25">
      <c r="A6" s="23">
        <v>44682</v>
      </c>
      <c r="B6" s="46" t="s">
        <v>28</v>
      </c>
      <c r="C6" s="51"/>
      <c r="D6" s="51"/>
      <c r="E6" s="51"/>
      <c r="F6" s="51"/>
      <c r="G6" s="45"/>
    </row>
    <row r="7" spans="1:9" ht="36" customHeight="1" x14ac:dyDescent="0.25">
      <c r="A7" s="23">
        <v>44683</v>
      </c>
      <c r="B7" s="33"/>
      <c r="C7" s="33"/>
      <c r="D7" s="33"/>
      <c r="E7" s="33"/>
      <c r="F7" s="46"/>
      <c r="G7" s="45"/>
    </row>
    <row r="8" spans="1:9" ht="36" customHeight="1" x14ac:dyDescent="0.25">
      <c r="A8" s="23">
        <v>44684</v>
      </c>
      <c r="B8" s="25"/>
      <c r="C8" s="25"/>
      <c r="D8" s="25"/>
      <c r="E8" s="25"/>
      <c r="F8" s="48"/>
      <c r="G8" s="45"/>
    </row>
    <row r="9" spans="1:9" ht="36" customHeight="1" x14ac:dyDescent="0.3">
      <c r="A9" s="23">
        <v>44685</v>
      </c>
      <c r="B9" s="26"/>
      <c r="C9" s="26"/>
      <c r="D9" s="26"/>
      <c r="E9" s="26"/>
      <c r="F9" s="49"/>
      <c r="G9" s="45"/>
    </row>
    <row r="10" spans="1:9" ht="36" customHeight="1" x14ac:dyDescent="0.25">
      <c r="A10" s="23">
        <v>44686</v>
      </c>
      <c r="B10" s="27"/>
      <c r="C10" s="27"/>
      <c r="D10" s="27"/>
      <c r="E10" s="27"/>
      <c r="F10" s="50"/>
      <c r="G10" s="45"/>
    </row>
    <row r="11" spans="1:9" ht="36" customHeight="1" x14ac:dyDescent="0.25">
      <c r="A11" s="23">
        <v>44687</v>
      </c>
      <c r="B11" s="27"/>
      <c r="C11" s="27"/>
      <c r="D11" s="27"/>
      <c r="E11" s="27"/>
      <c r="F11" s="50"/>
      <c r="G11" s="45"/>
    </row>
    <row r="12" spans="1:9" ht="36" customHeight="1" x14ac:dyDescent="0.25">
      <c r="A12" s="23">
        <v>44688</v>
      </c>
      <c r="B12" s="46" t="s">
        <v>41</v>
      </c>
      <c r="C12" s="51"/>
      <c r="D12" s="51"/>
      <c r="E12" s="51"/>
      <c r="F12" s="51"/>
      <c r="G12" s="45"/>
    </row>
    <row r="13" spans="1:9" ht="36" customHeight="1" x14ac:dyDescent="0.25">
      <c r="A13" s="23">
        <v>44689</v>
      </c>
      <c r="B13" s="46" t="s">
        <v>28</v>
      </c>
      <c r="C13" s="51"/>
      <c r="D13" s="51"/>
      <c r="E13" s="51"/>
      <c r="F13" s="51"/>
      <c r="G13" s="45"/>
    </row>
    <row r="14" spans="1:9" ht="36" customHeight="1" x14ac:dyDescent="0.25">
      <c r="A14" s="23">
        <v>44690</v>
      </c>
      <c r="B14" s="33"/>
      <c r="C14" s="33"/>
      <c r="D14" s="33"/>
      <c r="E14" s="33"/>
      <c r="F14" s="47"/>
      <c r="G14" s="45"/>
    </row>
    <row r="15" spans="1:9" ht="36" customHeight="1" x14ac:dyDescent="0.25">
      <c r="A15" s="23">
        <v>44691</v>
      </c>
      <c r="B15" s="33"/>
      <c r="C15" s="33"/>
      <c r="D15" s="33"/>
      <c r="E15" s="33"/>
      <c r="F15" s="47"/>
      <c r="G15" s="45"/>
    </row>
    <row r="16" spans="1:9" ht="36" customHeight="1" x14ac:dyDescent="0.25">
      <c r="A16" s="23">
        <v>44692</v>
      </c>
      <c r="B16" s="28"/>
      <c r="C16" s="28"/>
      <c r="D16" s="28"/>
      <c r="E16" s="28"/>
      <c r="F16" s="58"/>
      <c r="G16" s="45"/>
    </row>
    <row r="17" spans="1:7" ht="36" customHeight="1" x14ac:dyDescent="0.25">
      <c r="A17" s="23">
        <v>44693</v>
      </c>
      <c r="B17" s="28"/>
      <c r="C17" s="28"/>
      <c r="D17" s="28"/>
      <c r="E17" s="28"/>
      <c r="F17" s="59"/>
      <c r="G17" s="45"/>
    </row>
    <row r="18" spans="1:7" ht="36" customHeight="1" x14ac:dyDescent="0.25">
      <c r="A18" s="23">
        <v>44694</v>
      </c>
      <c r="B18" s="28"/>
      <c r="C18" s="28"/>
      <c r="D18" s="28"/>
      <c r="E18" s="28"/>
      <c r="F18" s="50"/>
      <c r="G18" s="45"/>
    </row>
    <row r="19" spans="1:7" ht="36" customHeight="1" x14ac:dyDescent="0.25">
      <c r="A19" s="23">
        <v>44695</v>
      </c>
      <c r="B19" s="64" t="s">
        <v>41</v>
      </c>
      <c r="C19" s="51"/>
      <c r="D19" s="51"/>
      <c r="E19" s="51"/>
      <c r="F19" s="51"/>
      <c r="G19" s="45"/>
    </row>
    <row r="20" spans="1:7" ht="36" customHeight="1" x14ac:dyDescent="0.25">
      <c r="A20" s="23">
        <v>44696</v>
      </c>
      <c r="B20" s="46" t="s">
        <v>28</v>
      </c>
      <c r="C20" s="51"/>
      <c r="D20" s="51"/>
      <c r="E20" s="51"/>
      <c r="F20" s="51"/>
      <c r="G20" s="45"/>
    </row>
    <row r="21" spans="1:7" ht="36" customHeight="1" x14ac:dyDescent="0.25">
      <c r="A21" s="23">
        <v>44697</v>
      </c>
      <c r="B21" s="33"/>
      <c r="C21" s="33"/>
      <c r="D21" s="33"/>
      <c r="E21" s="33"/>
      <c r="F21" s="59"/>
      <c r="G21" s="45"/>
    </row>
    <row r="22" spans="1:7" ht="36" customHeight="1" x14ac:dyDescent="0.3">
      <c r="A22" s="23">
        <v>44698</v>
      </c>
      <c r="B22" s="33"/>
      <c r="C22" s="33"/>
      <c r="D22" s="33"/>
      <c r="E22" s="33"/>
      <c r="F22" s="63"/>
      <c r="G22" s="45"/>
    </row>
    <row r="23" spans="1:7" ht="36" customHeight="1" x14ac:dyDescent="0.25">
      <c r="A23" s="23">
        <v>44699</v>
      </c>
      <c r="B23" s="28"/>
      <c r="C23" s="28"/>
      <c r="D23" s="28"/>
      <c r="E23" s="28"/>
      <c r="F23" s="62"/>
      <c r="G23" s="45"/>
    </row>
    <row r="24" spans="1:7" ht="36" customHeight="1" x14ac:dyDescent="0.25">
      <c r="A24" s="23">
        <v>44700</v>
      </c>
      <c r="B24" s="28"/>
      <c r="C24" s="28"/>
      <c r="D24" s="28"/>
      <c r="E24" s="28"/>
      <c r="F24" s="59"/>
      <c r="G24" s="45"/>
    </row>
    <row r="25" spans="1:7" ht="36" customHeight="1" x14ac:dyDescent="0.25">
      <c r="A25" s="23">
        <v>44701</v>
      </c>
      <c r="B25" s="27"/>
      <c r="C25" s="27"/>
      <c r="D25" s="27"/>
      <c r="E25" s="27"/>
      <c r="F25" s="50"/>
      <c r="G25" s="45"/>
    </row>
    <row r="26" spans="1:7" ht="36" customHeight="1" x14ac:dyDescent="0.25">
      <c r="A26" s="23">
        <v>44702</v>
      </c>
      <c r="B26" s="64" t="s">
        <v>41</v>
      </c>
      <c r="C26" s="51"/>
      <c r="D26" s="51"/>
      <c r="E26" s="51"/>
      <c r="F26" s="51"/>
      <c r="G26" s="45"/>
    </row>
    <row r="27" spans="1:7" ht="36" customHeight="1" x14ac:dyDescent="0.25">
      <c r="A27" s="23">
        <v>44703</v>
      </c>
      <c r="B27" s="46" t="s">
        <v>28</v>
      </c>
      <c r="C27" s="51"/>
      <c r="D27" s="51"/>
      <c r="E27" s="51"/>
      <c r="F27" s="51"/>
      <c r="G27" s="45"/>
    </row>
    <row r="28" spans="1:7" ht="36" customHeight="1" x14ac:dyDescent="0.25">
      <c r="A28" s="23">
        <v>44704</v>
      </c>
      <c r="B28" s="33"/>
      <c r="C28" s="33"/>
      <c r="D28" s="33"/>
      <c r="E28" s="33"/>
      <c r="F28" s="47"/>
      <c r="G28" s="45"/>
    </row>
    <row r="29" spans="1:7" ht="36" customHeight="1" x14ac:dyDescent="0.25">
      <c r="A29" s="23">
        <v>44705</v>
      </c>
      <c r="B29" s="33"/>
      <c r="C29" s="33"/>
      <c r="D29" s="33"/>
      <c r="E29" s="33"/>
      <c r="F29" s="47"/>
      <c r="G29" s="45"/>
    </row>
    <row r="30" spans="1:7" ht="36" customHeight="1" x14ac:dyDescent="0.3">
      <c r="A30" s="23">
        <v>44706</v>
      </c>
      <c r="B30" s="28"/>
      <c r="C30" s="28"/>
      <c r="D30" s="28"/>
      <c r="E30" s="28"/>
      <c r="F30" s="57"/>
      <c r="G30" s="45"/>
    </row>
    <row r="31" spans="1:7" ht="36" customHeight="1" x14ac:dyDescent="0.3">
      <c r="A31" s="23">
        <v>44707</v>
      </c>
      <c r="B31" s="28"/>
      <c r="C31" s="28"/>
      <c r="D31" s="28"/>
      <c r="E31" s="28"/>
      <c r="F31" s="57"/>
      <c r="G31" s="45"/>
    </row>
    <row r="32" spans="1:7" ht="36" customHeight="1" x14ac:dyDescent="0.25">
      <c r="A32" s="23">
        <v>44708</v>
      </c>
      <c r="B32" s="27"/>
      <c r="C32" s="27"/>
      <c r="D32" s="27"/>
      <c r="E32" s="27"/>
      <c r="F32" s="50"/>
      <c r="G32" s="45"/>
    </row>
    <row r="33" spans="1:7" ht="36" customHeight="1" x14ac:dyDescent="0.25">
      <c r="A33" s="23">
        <v>44709</v>
      </c>
      <c r="B33" s="64" t="s">
        <v>41</v>
      </c>
      <c r="C33" s="51"/>
      <c r="D33" s="51"/>
      <c r="E33" s="51"/>
      <c r="F33" s="51"/>
      <c r="G33" s="45"/>
    </row>
    <row r="34" spans="1:7" ht="36" customHeight="1" x14ac:dyDescent="0.25">
      <c r="A34" s="23">
        <v>44710</v>
      </c>
      <c r="B34" s="64" t="s">
        <v>28</v>
      </c>
      <c r="C34" s="51"/>
      <c r="D34" s="51"/>
      <c r="E34" s="51"/>
      <c r="F34" s="51"/>
      <c r="G34" s="45"/>
    </row>
    <row r="35" spans="1:7" ht="36" customHeight="1" x14ac:dyDescent="0.3">
      <c r="A35" s="23">
        <v>44711</v>
      </c>
      <c r="B35" s="31"/>
      <c r="C35" s="31"/>
      <c r="D35" s="31"/>
      <c r="E35" s="31"/>
      <c r="F35" s="57"/>
      <c r="G35" s="45"/>
    </row>
    <row r="36" spans="1:7" ht="36" customHeight="1" x14ac:dyDescent="0.3">
      <c r="A36" s="23">
        <v>44712</v>
      </c>
      <c r="B36" s="32"/>
      <c r="C36" s="32"/>
      <c r="D36" s="32"/>
      <c r="E36" s="32"/>
      <c r="F36" s="57"/>
      <c r="G36" s="45"/>
    </row>
    <row r="37" spans="1:7" ht="36" customHeight="1" x14ac:dyDescent="0.25">
      <c r="A37" s="60"/>
      <c r="B37" s="61"/>
      <c r="C37" s="61"/>
      <c r="D37" s="61"/>
      <c r="E37" s="61"/>
      <c r="F37" s="61"/>
      <c r="G37" s="61"/>
    </row>
    <row r="38" spans="1:7" ht="46.5" customHeight="1" x14ac:dyDescent="0.35">
      <c r="E38" s="14"/>
      <c r="F38" s="56" t="s">
        <v>42</v>
      </c>
      <c r="G38" s="40"/>
    </row>
    <row r="40" spans="1:7" ht="26.25" customHeight="1" x14ac:dyDescent="0.4">
      <c r="A40" s="15" t="s">
        <v>43</v>
      </c>
      <c r="B40" s="15"/>
      <c r="C40" s="15"/>
    </row>
  </sheetData>
  <mergeCells count="39">
    <mergeCell ref="B34:G34"/>
    <mergeCell ref="F17:G17"/>
    <mergeCell ref="F18:G18"/>
    <mergeCell ref="B19:G19"/>
    <mergeCell ref="B20:G20"/>
    <mergeCell ref="B26:G26"/>
    <mergeCell ref="B27:G27"/>
    <mergeCell ref="B33:G33"/>
    <mergeCell ref="F38:G38"/>
    <mergeCell ref="F36:G36"/>
    <mergeCell ref="F15:G15"/>
    <mergeCell ref="F16:G16"/>
    <mergeCell ref="F21:G21"/>
    <mergeCell ref="F28:G28"/>
    <mergeCell ref="F31:G31"/>
    <mergeCell ref="A37:G37"/>
    <mergeCell ref="F23:G23"/>
    <mergeCell ref="F32:G32"/>
    <mergeCell ref="F29:G29"/>
    <mergeCell ref="F30:G30"/>
    <mergeCell ref="F25:G25"/>
    <mergeCell ref="F24:G24"/>
    <mergeCell ref="F22:G22"/>
    <mergeCell ref="F35:G35"/>
    <mergeCell ref="B1:G1"/>
    <mergeCell ref="A2:G2"/>
    <mergeCell ref="B3:D3"/>
    <mergeCell ref="F3:G3"/>
    <mergeCell ref="B4:G4"/>
    <mergeCell ref="F5:G5"/>
    <mergeCell ref="F7:G7"/>
    <mergeCell ref="F14:G14"/>
    <mergeCell ref="F8:G8"/>
    <mergeCell ref="F9:G9"/>
    <mergeCell ref="F10:G10"/>
    <mergeCell ref="F11:G11"/>
    <mergeCell ref="B6:G6"/>
    <mergeCell ref="B12:G12"/>
    <mergeCell ref="B13:G13"/>
  </mergeCells>
  <pageMargins left="0.62992125984251968" right="0" top="0.74803149606299213" bottom="0.74803149606299213" header="0.31496062992125978" footer="0.31496062992125978"/>
  <pageSetup paperSize="9" scale="51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workbookViewId="0"/>
  </sheetViews>
  <sheetFormatPr defaultRowHeight="15" x14ac:dyDescent="0.25"/>
  <cols>
    <col min="1" max="1" width="4.5703125" style="19" customWidth="1"/>
    <col min="2" max="2" width="41.7109375" style="19" customWidth="1"/>
    <col min="3" max="3" width="23.42578125" style="19" customWidth="1"/>
    <col min="4" max="4" width="30.140625" style="19" bestFit="1" customWidth="1"/>
    <col min="5" max="5" width="13.28515625" style="19" bestFit="1" customWidth="1"/>
    <col min="6" max="6" width="10.5703125" style="19" bestFit="1" customWidth="1"/>
    <col min="7" max="7" width="99.5703125" style="19" customWidth="1"/>
    <col min="8" max="10" width="9.140625" style="19" customWidth="1"/>
    <col min="11" max="16384" width="9.140625" style="19"/>
  </cols>
  <sheetData>
    <row r="1" spans="1:7" s="17" customFormat="1" x14ac:dyDescent="0.25">
      <c r="A1" s="16" t="s">
        <v>44</v>
      </c>
      <c r="B1" s="16" t="s">
        <v>45</v>
      </c>
      <c r="C1" s="16" t="s">
        <v>46</v>
      </c>
      <c r="D1" s="16" t="s">
        <v>47</v>
      </c>
      <c r="E1" s="16" t="s">
        <v>48</v>
      </c>
      <c r="F1" s="16" t="s">
        <v>49</v>
      </c>
      <c r="G1" s="16" t="s">
        <v>50</v>
      </c>
    </row>
    <row r="2" spans="1:7" x14ac:dyDescent="0.25">
      <c r="A2" s="24">
        <v>1</v>
      </c>
      <c r="B2" s="24" t="s">
        <v>51</v>
      </c>
      <c r="C2" s="24" t="s">
        <v>52</v>
      </c>
      <c r="D2" s="24" t="s">
        <v>53</v>
      </c>
      <c r="E2" s="24">
        <v>40</v>
      </c>
      <c r="F2" s="24">
        <v>160</v>
      </c>
      <c r="G2" s="24" t="s">
        <v>54</v>
      </c>
    </row>
    <row r="3" spans="1:7" x14ac:dyDescent="0.25">
      <c r="A3" s="24">
        <v>2</v>
      </c>
      <c r="B3" s="24" t="s">
        <v>55</v>
      </c>
      <c r="C3" s="24" t="s">
        <v>52</v>
      </c>
      <c r="D3" s="24" t="s">
        <v>56</v>
      </c>
      <c r="E3" s="24">
        <v>40</v>
      </c>
      <c r="F3" s="24">
        <v>160</v>
      </c>
      <c r="G3" s="24" t="s">
        <v>57</v>
      </c>
    </row>
    <row r="4" spans="1:7" x14ac:dyDescent="0.25">
      <c r="A4" s="24">
        <v>3</v>
      </c>
      <c r="B4" s="24" t="s">
        <v>58</v>
      </c>
      <c r="C4" s="24" t="s">
        <v>52</v>
      </c>
      <c r="D4" s="24" t="s">
        <v>59</v>
      </c>
      <c r="E4" s="24">
        <v>40</v>
      </c>
      <c r="F4" s="24">
        <v>160</v>
      </c>
      <c r="G4" s="24" t="s">
        <v>60</v>
      </c>
    </row>
    <row r="5" spans="1:7" x14ac:dyDescent="0.25">
      <c r="A5" s="24">
        <v>4</v>
      </c>
      <c r="B5" s="24" t="s">
        <v>61</v>
      </c>
      <c r="C5" s="24" t="s">
        <v>52</v>
      </c>
      <c r="D5" s="24" t="s">
        <v>62</v>
      </c>
      <c r="E5" s="24">
        <v>40</v>
      </c>
      <c r="F5" s="24">
        <v>160</v>
      </c>
      <c r="G5" s="24" t="s">
        <v>63</v>
      </c>
    </row>
    <row r="6" spans="1:7" x14ac:dyDescent="0.25">
      <c r="A6" s="24">
        <v>5</v>
      </c>
      <c r="B6" s="24" t="s">
        <v>64</v>
      </c>
      <c r="C6" s="24" t="s">
        <v>65</v>
      </c>
      <c r="D6" s="24" t="s">
        <v>66</v>
      </c>
      <c r="E6" s="24">
        <v>20</v>
      </c>
      <c r="F6" s="24">
        <v>80</v>
      </c>
      <c r="G6" s="24" t="s">
        <v>67</v>
      </c>
    </row>
    <row r="7" spans="1:7" x14ac:dyDescent="0.25">
      <c r="A7" s="18"/>
      <c r="B7" s="18"/>
      <c r="C7" s="18"/>
      <c r="D7" s="18"/>
      <c r="E7" s="18"/>
      <c r="F7" s="18"/>
      <c r="G7" s="18"/>
    </row>
    <row r="8" spans="1:7" x14ac:dyDescent="0.25">
      <c r="A8" s="18"/>
      <c r="B8" s="18"/>
      <c r="C8" s="18"/>
      <c r="D8" s="18"/>
      <c r="E8" s="18"/>
      <c r="F8" s="18"/>
      <c r="G8" s="18"/>
    </row>
  </sheetData>
  <pageMargins left="0.51181102362204722" right="0.51181102362204722" top="0.78740157480314965" bottom="0.78740157480314965" header="0.31496062992125978" footer="0.31496062992125978"/>
  <pageSetup paperSize="9" scale="41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LOG MODIFICAÇÕES</vt:lpstr>
      <vt:lpstr>PREMISSAS</vt:lpstr>
      <vt:lpstr>EM BRANCO</vt:lpstr>
      <vt:lpstr>BASE</vt:lpstr>
      <vt:lpstr>Plan1</vt:lpstr>
      <vt:lpstr>'EM BRANCO'!Area_de_impressao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Cálculo de Cartão de Ponto</dc:title>
  <dc:creator>RENAN</dc:creator>
  <cp:lastModifiedBy>TI - SMSA</cp:lastModifiedBy>
  <cp:lastPrinted>2022-09-12T12:23:49Z</cp:lastPrinted>
  <dcterms:created xsi:type="dcterms:W3CDTF">2011-11-10T11:30:43Z</dcterms:created>
  <dcterms:modified xsi:type="dcterms:W3CDTF">2022-11-11T19:48:17Z</dcterms:modified>
  <cp:version>2.1.1</cp:version>
</cp:coreProperties>
</file>