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EstaPasta_de_trabalho"/>
  <bookViews>
    <workbookView xWindow="-120" yWindow="-120" windowWidth="20730" windowHeight="11760" activeTab="1"/>
  </bookViews>
  <sheets>
    <sheet name="RELAÇÃO MÉDICA" sheetId="2" r:id="rId1"/>
    <sheet name="ESPELHO" sheetId="7" r:id="rId2"/>
    <sheet name="Plan1" sheetId="11" state="hidden" r:id="rId3"/>
    <sheet name="RELAÇÃO TOTAL" sheetId="12" r:id="rId4"/>
    <sheet name="Plan2" sheetId="13" r:id="rId5"/>
  </sheets>
  <definedNames>
    <definedName name="_xlnm._FilterDatabase" localSheetId="0" hidden="1">'RELAÇÃO MÉDICA'!$B$1:$B$33</definedName>
    <definedName name="_xlnm.Print_Area" localSheetId="1">ESPELHO!$A$1:$J$46</definedName>
  </definedNames>
  <calcPr calcId="144525"/>
</workbook>
</file>

<file path=xl/calcChain.xml><?xml version="1.0" encoding="utf-8"?>
<calcChain xmlns="http://schemas.openxmlformats.org/spreadsheetml/2006/main">
  <c r="E9" i="7" l="1"/>
  <c r="E14" i="7" s="1"/>
  <c r="C3" i="7"/>
  <c r="A30" i="7"/>
  <c r="I7" i="7" l="1"/>
  <c r="C7" i="7"/>
  <c r="C5" i="7"/>
  <c r="A4" i="12" l="1"/>
  <c r="A5" i="12"/>
  <c r="B5" i="12"/>
  <c r="C5" i="12"/>
  <c r="D5" i="12"/>
  <c r="G5" i="12" s="1"/>
  <c r="E5" i="12"/>
  <c r="A6" i="12"/>
  <c r="B6" i="12"/>
  <c r="C6" i="12"/>
  <c r="D6" i="12"/>
  <c r="G6" i="12" s="1"/>
  <c r="E6" i="12"/>
  <c r="A7" i="12"/>
  <c r="B7" i="12"/>
  <c r="C7" i="12"/>
  <c r="D7" i="12"/>
  <c r="G7" i="12" s="1"/>
  <c r="E7" i="12"/>
  <c r="A8" i="12"/>
  <c r="B8" i="12"/>
  <c r="C8" i="12"/>
  <c r="D8" i="12"/>
  <c r="G8" i="12" s="1"/>
  <c r="E8" i="12"/>
  <c r="A9" i="12"/>
  <c r="B9" i="12"/>
  <c r="C9" i="12"/>
  <c r="D9" i="12"/>
  <c r="G9" i="12" s="1"/>
  <c r="E9" i="12"/>
  <c r="A10" i="12"/>
  <c r="B10" i="12"/>
  <c r="C10" i="12"/>
  <c r="D10" i="12"/>
  <c r="G10" i="12" s="1"/>
  <c r="E10" i="12"/>
  <c r="A11" i="12"/>
  <c r="B11" i="12"/>
  <c r="C11" i="12"/>
  <c r="D11" i="12"/>
  <c r="G11" i="12" s="1"/>
  <c r="E11" i="12"/>
  <c r="A12" i="12"/>
  <c r="B12" i="12"/>
  <c r="C12" i="12"/>
  <c r="D12" i="12"/>
  <c r="H12" i="12" s="1"/>
  <c r="E12" i="12"/>
  <c r="A13" i="12"/>
  <c r="B13" i="12"/>
  <c r="C13" i="12"/>
  <c r="D13" i="12"/>
  <c r="G13" i="12" s="1"/>
  <c r="E13" i="12"/>
  <c r="A14" i="12"/>
  <c r="B14" i="12"/>
  <c r="C14" i="12"/>
  <c r="D14" i="12"/>
  <c r="G14" i="12" s="1"/>
  <c r="E14" i="12"/>
  <c r="A15" i="12"/>
  <c r="B15" i="12"/>
  <c r="C15" i="12"/>
  <c r="D15" i="12"/>
  <c r="G15" i="12" s="1"/>
  <c r="E15" i="12"/>
  <c r="A16" i="12"/>
  <c r="B16" i="12"/>
  <c r="C16" i="12"/>
  <c r="D16" i="12"/>
  <c r="H16" i="12" s="1"/>
  <c r="E16" i="12"/>
  <c r="A17" i="12"/>
  <c r="B17" i="12"/>
  <c r="C17" i="12"/>
  <c r="D17" i="12"/>
  <c r="G17" i="12" s="1"/>
  <c r="E17" i="12"/>
  <c r="A18" i="12"/>
  <c r="B18" i="12"/>
  <c r="C18" i="12"/>
  <c r="D18" i="12"/>
  <c r="H18" i="12" s="1"/>
  <c r="E18" i="12"/>
  <c r="A19" i="12"/>
  <c r="B19" i="12"/>
  <c r="C19" i="12"/>
  <c r="D19" i="12"/>
  <c r="G19" i="12" s="1"/>
  <c r="E19" i="12"/>
  <c r="A20" i="12"/>
  <c r="B20" i="12"/>
  <c r="C20" i="12"/>
  <c r="D20" i="12"/>
  <c r="G20" i="12" s="1"/>
  <c r="E20" i="12"/>
  <c r="A21" i="12"/>
  <c r="B21" i="12"/>
  <c r="C21" i="12"/>
  <c r="D21" i="12"/>
  <c r="G21" i="12" s="1"/>
  <c r="E21" i="12"/>
  <c r="A22" i="12"/>
  <c r="B22" i="12"/>
  <c r="C22" i="12"/>
  <c r="D22" i="12"/>
  <c r="H22" i="12" s="1"/>
  <c r="E22" i="12"/>
  <c r="A23" i="12"/>
  <c r="B23" i="12"/>
  <c r="C23" i="12"/>
  <c r="D23" i="12"/>
  <c r="G23" i="12" s="1"/>
  <c r="E23" i="12"/>
  <c r="A24" i="12"/>
  <c r="B24" i="12"/>
  <c r="C24" i="12"/>
  <c r="D24" i="12"/>
  <c r="G24" i="12" s="1"/>
  <c r="E24" i="12"/>
  <c r="A25" i="12"/>
  <c r="B25" i="12"/>
  <c r="C25" i="12"/>
  <c r="D25" i="12"/>
  <c r="G25" i="12" s="1"/>
  <c r="E25" i="12"/>
  <c r="A26" i="12"/>
  <c r="B26" i="12"/>
  <c r="C26" i="12"/>
  <c r="D26" i="12"/>
  <c r="H26" i="12" s="1"/>
  <c r="E26" i="12"/>
  <c r="A27" i="12"/>
  <c r="B27" i="12"/>
  <c r="C27" i="12"/>
  <c r="D27" i="12"/>
  <c r="E27" i="12"/>
  <c r="A28" i="12"/>
  <c r="B28" i="12"/>
  <c r="C28" i="12"/>
  <c r="D28" i="12"/>
  <c r="G28" i="12" s="1"/>
  <c r="E28" i="12"/>
  <c r="A29" i="12"/>
  <c r="B29" i="12"/>
  <c r="C29" i="12"/>
  <c r="D29" i="12"/>
  <c r="G29" i="12" s="1"/>
  <c r="E29" i="12"/>
  <c r="F29" i="12" s="1"/>
  <c r="A30" i="12"/>
  <c r="B30" i="12"/>
  <c r="C30" i="12"/>
  <c r="D30" i="12"/>
  <c r="G30" i="12" s="1"/>
  <c r="E30" i="12"/>
  <c r="A31" i="12"/>
  <c r="B31" i="12"/>
  <c r="C31" i="12"/>
  <c r="D31" i="12"/>
  <c r="G31" i="12" s="1"/>
  <c r="E31" i="12"/>
  <c r="A32" i="12"/>
  <c r="B32" i="12"/>
  <c r="C32" i="12"/>
  <c r="D32" i="12"/>
  <c r="G32" i="12" s="1"/>
  <c r="E32" i="12"/>
  <c r="A33" i="12"/>
  <c r="B33" i="12"/>
  <c r="C33" i="12"/>
  <c r="D33" i="12"/>
  <c r="G33" i="12" s="1"/>
  <c r="E33" i="12"/>
  <c r="A34" i="12"/>
  <c r="B34" i="12"/>
  <c r="C34" i="12"/>
  <c r="D34" i="12"/>
  <c r="G34" i="12" s="1"/>
  <c r="E34" i="12"/>
  <c r="A35" i="12"/>
  <c r="B35" i="12"/>
  <c r="C35" i="12"/>
  <c r="D35" i="12"/>
  <c r="E35" i="12"/>
  <c r="A36" i="12"/>
  <c r="B36" i="12"/>
  <c r="C36" i="12"/>
  <c r="D36" i="12"/>
  <c r="H36" i="12" s="1"/>
  <c r="E36" i="12"/>
  <c r="A37" i="12"/>
  <c r="B37" i="12"/>
  <c r="C37" i="12"/>
  <c r="D37" i="12"/>
  <c r="G37" i="12" s="1"/>
  <c r="E37" i="12"/>
  <c r="F37" i="12" s="1"/>
  <c r="A38" i="12"/>
  <c r="B38" i="12"/>
  <c r="C38" i="12"/>
  <c r="D38" i="12"/>
  <c r="G38" i="12" s="1"/>
  <c r="E38" i="12"/>
  <c r="A39" i="12"/>
  <c r="B39" i="12"/>
  <c r="C39" i="12"/>
  <c r="D39" i="12"/>
  <c r="H39" i="12" s="1"/>
  <c r="E39" i="12"/>
  <c r="A40" i="12"/>
  <c r="B40" i="12"/>
  <c r="C40" i="12"/>
  <c r="D40" i="12"/>
  <c r="G40" i="12" s="1"/>
  <c r="E40" i="12"/>
  <c r="A41" i="12"/>
  <c r="B41" i="12"/>
  <c r="C41" i="12"/>
  <c r="D41" i="12"/>
  <c r="G41" i="12" s="1"/>
  <c r="E41" i="12"/>
  <c r="A42" i="12"/>
  <c r="B42" i="12"/>
  <c r="C42" i="12"/>
  <c r="D42" i="12"/>
  <c r="G42" i="12" s="1"/>
  <c r="E42" i="12"/>
  <c r="A43" i="12"/>
  <c r="B43" i="12"/>
  <c r="C43" i="12"/>
  <c r="D43" i="12"/>
  <c r="E43" i="12"/>
  <c r="A44" i="12"/>
  <c r="B44" i="12"/>
  <c r="C44" i="12"/>
  <c r="D44" i="12"/>
  <c r="H44" i="12" s="1"/>
  <c r="E44" i="12"/>
  <c r="A45" i="12"/>
  <c r="B45" i="12"/>
  <c r="C45" i="12"/>
  <c r="D45" i="12"/>
  <c r="G45" i="12" s="1"/>
  <c r="E45" i="12"/>
  <c r="F45" i="12" s="1"/>
  <c r="A46" i="12"/>
  <c r="B46" i="12"/>
  <c r="C46" i="12"/>
  <c r="D46" i="12"/>
  <c r="G46" i="12" s="1"/>
  <c r="E46" i="12"/>
  <c r="A47" i="12"/>
  <c r="B47" i="12"/>
  <c r="C47" i="12"/>
  <c r="D47" i="12"/>
  <c r="H47" i="12" s="1"/>
  <c r="E47" i="12"/>
  <c r="A48" i="12"/>
  <c r="B48" i="12"/>
  <c r="C48" i="12"/>
  <c r="D48" i="12"/>
  <c r="G48" i="12" s="1"/>
  <c r="E48" i="12"/>
  <c r="A49" i="12"/>
  <c r="B49" i="12"/>
  <c r="C49" i="12"/>
  <c r="D49" i="12"/>
  <c r="H49" i="12" s="1"/>
  <c r="E49" i="12"/>
  <c r="A50" i="12"/>
  <c r="B50" i="12"/>
  <c r="C50" i="12"/>
  <c r="D50" i="12"/>
  <c r="H50" i="12" s="1"/>
  <c r="E50" i="12"/>
  <c r="A51" i="12"/>
  <c r="B51" i="12"/>
  <c r="C51" i="12"/>
  <c r="D51" i="12"/>
  <c r="G51" i="12" s="1"/>
  <c r="E51" i="12"/>
  <c r="A52" i="12"/>
  <c r="B52" i="12"/>
  <c r="C52" i="12"/>
  <c r="D52" i="12"/>
  <c r="G52" i="12" s="1"/>
  <c r="E52" i="12"/>
  <c r="A53" i="12"/>
  <c r="B53" i="12"/>
  <c r="C53" i="12"/>
  <c r="D53" i="12"/>
  <c r="G53" i="12" s="1"/>
  <c r="E53" i="12"/>
  <c r="A54" i="12"/>
  <c r="B54" i="12"/>
  <c r="C54" i="12"/>
  <c r="D54" i="12"/>
  <c r="E54" i="12"/>
  <c r="A55" i="12"/>
  <c r="B55" i="12"/>
  <c r="C55" i="12"/>
  <c r="D55" i="12"/>
  <c r="G55" i="12" s="1"/>
  <c r="E55" i="12"/>
  <c r="A56" i="12"/>
  <c r="B56" i="12"/>
  <c r="C56" i="12"/>
  <c r="D56" i="12"/>
  <c r="H56" i="12" s="1"/>
  <c r="E56" i="12"/>
  <c r="A57" i="12"/>
  <c r="B57" i="12"/>
  <c r="C57" i="12"/>
  <c r="D57" i="12"/>
  <c r="H57" i="12" s="1"/>
  <c r="E57" i="12"/>
  <c r="A58" i="12"/>
  <c r="B58" i="12"/>
  <c r="C58" i="12"/>
  <c r="D58" i="12"/>
  <c r="G58" i="12" s="1"/>
  <c r="E58" i="12"/>
  <c r="A59" i="12"/>
  <c r="B59" i="12"/>
  <c r="C59" i="12"/>
  <c r="D59" i="12"/>
  <c r="H59" i="12" s="1"/>
  <c r="E59" i="12"/>
  <c r="A60" i="12"/>
  <c r="B60" i="12"/>
  <c r="C60" i="12"/>
  <c r="D60" i="12"/>
  <c r="G60" i="12" s="1"/>
  <c r="E60" i="12"/>
  <c r="A61" i="12"/>
  <c r="B61" i="12"/>
  <c r="C61" i="12"/>
  <c r="D61" i="12"/>
  <c r="G61" i="12" s="1"/>
  <c r="E61" i="12"/>
  <c r="F61" i="12" s="1"/>
  <c r="A62" i="12"/>
  <c r="B62" i="12"/>
  <c r="C62" i="12"/>
  <c r="D62" i="12"/>
  <c r="E62" i="12"/>
  <c r="A63" i="12"/>
  <c r="B63" i="12"/>
  <c r="C63" i="12"/>
  <c r="D63" i="12"/>
  <c r="H63" i="12" s="1"/>
  <c r="E63" i="12"/>
  <c r="A64" i="12"/>
  <c r="B64" i="12"/>
  <c r="C64" i="12"/>
  <c r="D64" i="12"/>
  <c r="G64" i="12" s="1"/>
  <c r="E64" i="12"/>
  <c r="A65" i="12"/>
  <c r="B65" i="12"/>
  <c r="C65" i="12"/>
  <c r="D65" i="12"/>
  <c r="G65" i="12" s="1"/>
  <c r="E65" i="12"/>
  <c r="A66" i="12"/>
  <c r="B66" i="12"/>
  <c r="C66" i="12"/>
  <c r="D66" i="12"/>
  <c r="G66" i="12" s="1"/>
  <c r="E66" i="12"/>
  <c r="A67" i="12"/>
  <c r="B67" i="12"/>
  <c r="C67" i="12"/>
  <c r="D67" i="12"/>
  <c r="E67" i="12"/>
  <c r="A68" i="12"/>
  <c r="B68" i="12"/>
  <c r="C68" i="12"/>
  <c r="D68" i="12"/>
  <c r="G68" i="12" s="1"/>
  <c r="E68" i="12"/>
  <c r="A69" i="12"/>
  <c r="B69" i="12"/>
  <c r="C69" i="12"/>
  <c r="D69" i="12"/>
  <c r="H69" i="12" s="1"/>
  <c r="E69" i="12"/>
  <c r="F69" i="12" s="1"/>
  <c r="A70" i="12"/>
  <c r="B70" i="12"/>
  <c r="C70" i="12"/>
  <c r="D70" i="12"/>
  <c r="E70" i="12"/>
  <c r="A71" i="12"/>
  <c r="B71" i="12"/>
  <c r="C71" i="12"/>
  <c r="D71" i="12"/>
  <c r="G71" i="12" s="1"/>
  <c r="E71" i="12"/>
  <c r="A72" i="12"/>
  <c r="B72" i="12"/>
  <c r="C72" i="12"/>
  <c r="D72" i="12"/>
  <c r="G72" i="12" s="1"/>
  <c r="E72" i="12"/>
  <c r="A73" i="12"/>
  <c r="B73" i="12"/>
  <c r="C73" i="12"/>
  <c r="D73" i="12"/>
  <c r="G73" i="12" s="1"/>
  <c r="E73" i="12"/>
  <c r="A74" i="12"/>
  <c r="B74" i="12"/>
  <c r="C74" i="12"/>
  <c r="D74" i="12"/>
  <c r="G74" i="12" s="1"/>
  <c r="E74" i="12"/>
  <c r="A75" i="12"/>
  <c r="B75" i="12"/>
  <c r="C75" i="12"/>
  <c r="D75" i="12"/>
  <c r="H75" i="12" s="1"/>
  <c r="E75" i="12"/>
  <c r="A76" i="12"/>
  <c r="B76" i="12"/>
  <c r="C76" i="12"/>
  <c r="D76" i="12"/>
  <c r="E76" i="12"/>
  <c r="A77" i="12"/>
  <c r="B77" i="12"/>
  <c r="C77" i="12"/>
  <c r="D77" i="12"/>
  <c r="G77" i="12" s="1"/>
  <c r="E77" i="12"/>
  <c r="A78" i="12"/>
  <c r="B78" i="12"/>
  <c r="C78" i="12"/>
  <c r="D78" i="12"/>
  <c r="E78" i="12"/>
  <c r="A79" i="12"/>
  <c r="B79" i="12"/>
  <c r="C79" i="12"/>
  <c r="D79" i="12"/>
  <c r="G79" i="12" s="1"/>
  <c r="E79" i="12"/>
  <c r="A80" i="12"/>
  <c r="B80" i="12"/>
  <c r="C80" i="12"/>
  <c r="D80" i="12"/>
  <c r="H80" i="12" s="1"/>
  <c r="E80" i="12"/>
  <c r="A81" i="12"/>
  <c r="B81" i="12"/>
  <c r="C81" i="12"/>
  <c r="D81" i="12"/>
  <c r="G81" i="12" s="1"/>
  <c r="E81" i="12"/>
  <c r="A82" i="12"/>
  <c r="B82" i="12"/>
  <c r="C82" i="12"/>
  <c r="D82" i="12"/>
  <c r="G82" i="12" s="1"/>
  <c r="E82" i="12"/>
  <c r="A83" i="12"/>
  <c r="B83" i="12"/>
  <c r="C83" i="12"/>
  <c r="D83" i="12"/>
  <c r="G83" i="12" s="1"/>
  <c r="E83" i="12"/>
  <c r="A84" i="12"/>
  <c r="B84" i="12"/>
  <c r="C84" i="12"/>
  <c r="D84" i="12"/>
  <c r="E84" i="12"/>
  <c r="A85" i="12"/>
  <c r="B85" i="12"/>
  <c r="C85" i="12"/>
  <c r="D85" i="12"/>
  <c r="H85" i="12" s="1"/>
  <c r="E85" i="12"/>
  <c r="A86" i="12"/>
  <c r="B86" i="12"/>
  <c r="C86" i="12"/>
  <c r="D86" i="12"/>
  <c r="E86" i="12"/>
  <c r="A87" i="12"/>
  <c r="B87" i="12"/>
  <c r="C87" i="12"/>
  <c r="D87" i="12"/>
  <c r="G87" i="12" s="1"/>
  <c r="E87" i="12"/>
  <c r="A88" i="12"/>
  <c r="B88" i="12"/>
  <c r="C88" i="12"/>
  <c r="D88" i="12"/>
  <c r="G88" i="12" s="1"/>
  <c r="E88" i="12"/>
  <c r="A89" i="12"/>
  <c r="B89" i="12"/>
  <c r="C89" i="12"/>
  <c r="D89" i="12"/>
  <c r="G89" i="12" s="1"/>
  <c r="E89" i="12"/>
  <c r="A90" i="12"/>
  <c r="B90" i="12"/>
  <c r="C90" i="12"/>
  <c r="D90" i="12"/>
  <c r="H90" i="12" s="1"/>
  <c r="E90" i="12"/>
  <c r="A91" i="12"/>
  <c r="B91" i="12"/>
  <c r="C91" i="12"/>
  <c r="D91" i="12"/>
  <c r="G91" i="12" s="1"/>
  <c r="E91" i="12"/>
  <c r="A92" i="12"/>
  <c r="B92" i="12"/>
  <c r="C92" i="12"/>
  <c r="D92" i="12"/>
  <c r="E92" i="12"/>
  <c r="A93" i="12"/>
  <c r="B93" i="12"/>
  <c r="C93" i="12"/>
  <c r="D93" i="12"/>
  <c r="G93" i="12" s="1"/>
  <c r="E93" i="12"/>
  <c r="F93" i="12" s="1"/>
  <c r="A94" i="12"/>
  <c r="B94" i="12"/>
  <c r="C94" i="12"/>
  <c r="D94" i="12"/>
  <c r="E94" i="12"/>
  <c r="A95" i="12"/>
  <c r="B95" i="12"/>
  <c r="C95" i="12"/>
  <c r="D95" i="12"/>
  <c r="E95" i="12"/>
  <c r="F71" i="12" l="1"/>
  <c r="F23" i="12"/>
  <c r="F7" i="12"/>
  <c r="G80" i="12"/>
  <c r="F39" i="12"/>
  <c r="G75" i="12"/>
  <c r="H53" i="12"/>
  <c r="H23" i="12"/>
  <c r="H19" i="12"/>
  <c r="H14" i="12"/>
  <c r="F78" i="12"/>
  <c r="F85" i="12"/>
  <c r="F70" i="12"/>
  <c r="F21" i="12"/>
  <c r="G69" i="12"/>
  <c r="H40" i="12"/>
  <c r="G16" i="12"/>
  <c r="H45" i="12"/>
  <c r="F35" i="12"/>
  <c r="F27" i="12"/>
  <c r="H64" i="12"/>
  <c r="H32" i="12"/>
  <c r="G90" i="12"/>
  <c r="G63" i="12"/>
  <c r="F86" i="12"/>
  <c r="F92" i="12"/>
  <c r="F84" i="12"/>
  <c r="G85" i="12"/>
  <c r="G59" i="12"/>
  <c r="H24" i="12"/>
  <c r="G56" i="12"/>
  <c r="H7" i="12"/>
  <c r="H92" i="12"/>
  <c r="H87" i="12"/>
  <c r="H83" i="12"/>
  <c r="H78" i="12"/>
  <c r="H71" i="12"/>
  <c r="H65" i="12"/>
  <c r="H61" i="12"/>
  <c r="G57" i="12"/>
  <c r="G50" i="12"/>
  <c r="G44" i="12"/>
  <c r="G39" i="12"/>
  <c r="G35" i="12"/>
  <c r="H30" i="12"/>
  <c r="G26" i="12"/>
  <c r="G22" i="12"/>
  <c r="G18" i="12"/>
  <c r="G12" i="12"/>
  <c r="F91" i="12"/>
  <c r="F83" i="12"/>
  <c r="F51" i="12"/>
  <c r="F19" i="12"/>
  <c r="G92" i="12"/>
  <c r="G78" i="12"/>
  <c r="H48" i="12"/>
  <c r="H42" i="12"/>
  <c r="H38" i="12"/>
  <c r="H34" i="12"/>
  <c r="H25" i="12"/>
  <c r="H21" i="12"/>
  <c r="H11" i="12"/>
  <c r="H91" i="12"/>
  <c r="H86" i="12"/>
  <c r="H82" i="12"/>
  <c r="H77" i="12"/>
  <c r="H70" i="12"/>
  <c r="H60" i="12"/>
  <c r="H29" i="12"/>
  <c r="H6" i="12"/>
  <c r="F62" i="12"/>
  <c r="G86" i="12"/>
  <c r="G70" i="12"/>
  <c r="H55" i="12"/>
  <c r="H46" i="12"/>
  <c r="H41" i="12"/>
  <c r="H37" i="12"/>
  <c r="H33" i="12"/>
  <c r="H20" i="12"/>
  <c r="H15" i="12"/>
  <c r="H10" i="12"/>
  <c r="H28" i="12"/>
  <c r="H9" i="12"/>
  <c r="H93" i="12"/>
  <c r="H89" i="12"/>
  <c r="H84" i="12"/>
  <c r="H79" i="12"/>
  <c r="H73" i="12"/>
  <c r="H62" i="12"/>
  <c r="H58" i="12"/>
  <c r="H51" i="12"/>
  <c r="G36" i="12"/>
  <c r="G27" i="12"/>
  <c r="H8" i="12"/>
  <c r="F77" i="12"/>
  <c r="G84" i="12"/>
  <c r="H66" i="12"/>
  <c r="G62" i="12"/>
  <c r="H35" i="12"/>
  <c r="F5" i="12"/>
  <c r="H5" i="12"/>
  <c r="F46" i="12"/>
  <c r="F38" i="12"/>
  <c r="F30" i="12"/>
  <c r="F14" i="12"/>
  <c r="F6" i="12"/>
  <c r="F87" i="12"/>
  <c r="F79" i="12"/>
  <c r="F63" i="12"/>
  <c r="F44" i="12"/>
  <c r="F36" i="12"/>
  <c r="F28" i="12"/>
  <c r="F31" i="12"/>
  <c r="F15" i="12"/>
  <c r="F94" i="12"/>
  <c r="F95" i="12"/>
  <c r="G95" i="12"/>
  <c r="H94" i="12"/>
  <c r="G94" i="12"/>
  <c r="H95" i="12"/>
  <c r="H74" i="12"/>
  <c r="F76" i="12"/>
  <c r="F54" i="12"/>
  <c r="F55" i="12"/>
  <c r="F59" i="12"/>
  <c r="F60" i="12"/>
  <c r="F67" i="12"/>
  <c r="F68" i="12"/>
  <c r="F75" i="12"/>
  <c r="H68" i="12"/>
  <c r="H72" i="12"/>
  <c r="F13" i="12"/>
  <c r="H13" i="12"/>
  <c r="F43" i="12"/>
  <c r="H43" i="12"/>
  <c r="G43" i="12"/>
  <c r="F22" i="12"/>
  <c r="H27" i="12"/>
  <c r="H76" i="12"/>
  <c r="G76" i="12"/>
  <c r="F20" i="12"/>
  <c r="F12" i="12"/>
  <c r="F11" i="12"/>
  <c r="F47" i="12"/>
  <c r="G47" i="12"/>
  <c r="G49" i="12"/>
  <c r="H52" i="12"/>
  <c r="F52" i="12"/>
  <c r="H67" i="12"/>
  <c r="G67" i="12"/>
  <c r="H88" i="12"/>
  <c r="H31" i="12"/>
  <c r="H81" i="12"/>
  <c r="F53" i="12"/>
  <c r="H54" i="12"/>
  <c r="G54" i="12"/>
  <c r="H17" i="12"/>
  <c r="F89" i="12"/>
  <c r="F80" i="12"/>
  <c r="F74" i="12"/>
  <c r="F57" i="12"/>
  <c r="F48" i="12"/>
  <c r="F42" i="12"/>
  <c r="F25" i="12"/>
  <c r="F16" i="12"/>
  <c r="F10" i="12"/>
  <c r="F81" i="12"/>
  <c r="F72" i="12"/>
  <c r="F66" i="12"/>
  <c r="F49" i="12"/>
  <c r="F40" i="12"/>
  <c r="F34" i="12"/>
  <c r="F17" i="12"/>
  <c r="F8" i="12"/>
  <c r="F90" i="12"/>
  <c r="F73" i="12"/>
  <c r="F64" i="12"/>
  <c r="F58" i="12"/>
  <c r="F41" i="12"/>
  <c r="F32" i="12"/>
  <c r="F26" i="12"/>
  <c r="F9" i="12"/>
  <c r="F88" i="12"/>
  <c r="F82" i="12"/>
  <c r="F65" i="12"/>
  <c r="F56" i="12"/>
  <c r="F50" i="12"/>
  <c r="F33" i="12"/>
  <c r="F24" i="12"/>
  <c r="F18" i="12"/>
  <c r="E4" i="12" l="1"/>
  <c r="E3" i="12"/>
  <c r="H3" i="2"/>
  <c r="K3" i="2" s="1"/>
  <c r="L3" i="2" s="1"/>
  <c r="C6" i="7" l="1"/>
  <c r="H2" i="2"/>
  <c r="K2" i="2" s="1"/>
  <c r="L2" i="2" s="1"/>
  <c r="D3" i="12"/>
  <c r="C3" i="12"/>
  <c r="D4" i="12"/>
  <c r="B4" i="12"/>
  <c r="C4" i="12"/>
  <c r="H4" i="12" l="1"/>
  <c r="H97" i="12" s="1"/>
  <c r="G4" i="12"/>
  <c r="G97" i="12" s="1"/>
  <c r="F4" i="12"/>
  <c r="F97" i="12" s="1"/>
  <c r="E12" i="7" l="1"/>
  <c r="C4" i="7"/>
  <c r="A45" i="7" l="1"/>
</calcChain>
</file>

<file path=xl/sharedStrings.xml><?xml version="1.0" encoding="utf-8"?>
<sst xmlns="http://schemas.openxmlformats.org/spreadsheetml/2006/main" count="235" uniqueCount="155">
  <si>
    <t>MÉDICO</t>
  </si>
  <si>
    <t>ESPECIALIDADE</t>
  </si>
  <si>
    <t>UNIDADE</t>
  </si>
  <si>
    <t xml:space="preserve">Nome do Médico  </t>
  </si>
  <si>
    <t xml:space="preserve">Unidade Atendimento </t>
  </si>
  <si>
    <t>Hs/Semana</t>
  </si>
  <si>
    <t>Hs/ Mês</t>
  </si>
  <si>
    <t>Horário de Trabalho</t>
  </si>
  <si>
    <t>DESCONTOS</t>
  </si>
  <si>
    <t>Á PAGAR</t>
  </si>
  <si>
    <t>HORÁRIO</t>
  </si>
  <si>
    <t>VALOR MENSAL CONTRATADO</t>
  </si>
  <si>
    <t>CARGA HORÁRIA SEMANAL (HORAS)</t>
  </si>
  <si>
    <t>OBSERVAÇÕES</t>
  </si>
  <si>
    <t>DESCRIÇÃO DOS DESCONTOS (SE HOUVER)</t>
  </si>
  <si>
    <t>QTDE DE HORAS DE FALTAS E ATRASOS</t>
  </si>
  <si>
    <t>ACRÉSCIMOS</t>
  </si>
  <si>
    <t xml:space="preserve">DATA </t>
  </si>
  <si>
    <t>HORAS</t>
  </si>
  <si>
    <t>Função</t>
  </si>
  <si>
    <t>Médico Generalista</t>
  </si>
  <si>
    <t>ESF Casa De Jesus</t>
  </si>
  <si>
    <t>Médico Pediatra</t>
  </si>
  <si>
    <t>Médico G.O</t>
  </si>
  <si>
    <t>Miquelina Lucia Santarsiere Etchebehere</t>
  </si>
  <si>
    <t xml:space="preserve">ESF Madre Paulina </t>
  </si>
  <si>
    <t>Bruno Kenzi Ito</t>
  </si>
  <si>
    <t>Médico Clinico Geral</t>
  </si>
  <si>
    <t>Andressa Mara Athanasio</t>
  </si>
  <si>
    <t xml:space="preserve">ESF Nilda Da Silva Colli </t>
  </si>
  <si>
    <t>Cinthia Maria Catalano</t>
  </si>
  <si>
    <t xml:space="preserve">ESF Pedro Megale </t>
  </si>
  <si>
    <t>Edison Piovesan</t>
  </si>
  <si>
    <t>Yohanna Amendola Bento</t>
  </si>
  <si>
    <t>ESF Planejada I</t>
  </si>
  <si>
    <t>Audrea Mie Matsumoto Rolim</t>
  </si>
  <si>
    <t xml:space="preserve">ESF São Lourenço </t>
  </si>
  <si>
    <t>Marco Antonio De Carvalho</t>
  </si>
  <si>
    <t>Médico Psiquiatra</t>
  </si>
  <si>
    <t>Daian Alberto Pamplona</t>
  </si>
  <si>
    <t>UBS Arara Dos Mori</t>
  </si>
  <si>
    <t xml:space="preserve">UBS Centro De Saude </t>
  </si>
  <si>
    <t>UBS Santa Luzia</t>
  </si>
  <si>
    <t>COBERTURA</t>
  </si>
  <si>
    <t>FORMA DE PAGAMENTO</t>
  </si>
  <si>
    <t>(    ) Pessoa Jurídica Própria</t>
  </si>
  <si>
    <t>(    ) Pessoa Física</t>
  </si>
  <si>
    <t xml:space="preserve">   Dados bancários:</t>
  </si>
  <si>
    <t xml:space="preserve">Banco: </t>
  </si>
  <si>
    <t>Agência:</t>
  </si>
  <si>
    <t>Conta Corrente:</t>
  </si>
  <si>
    <t xml:space="preserve">CPF: </t>
  </si>
  <si>
    <t>____________________________________</t>
  </si>
  <si>
    <t xml:space="preserve">   ____________________________________</t>
  </si>
  <si>
    <t>GUALTER SANTANA PEDRINI</t>
  </si>
  <si>
    <t>RELAÇÃO DA EQUIPE  MÉDICA - PJ</t>
  </si>
  <si>
    <t>Antonio Felipe da Silva Neto</t>
  </si>
  <si>
    <t>Guilherme José De Godoy Baruel</t>
  </si>
  <si>
    <t>ESF Água Comprida</t>
  </si>
  <si>
    <t>MIRYAN APARECIDA DAS GRAÇAS</t>
  </si>
  <si>
    <t>PAMELA CAROLINA DE MACEDO VIEIRA</t>
  </si>
  <si>
    <t>MEDICO GENERALISTA</t>
  </si>
  <si>
    <t>MEDICA GENERALISTA</t>
  </si>
  <si>
    <t>STEFANNY CAROLINE DE OLIVEIRA</t>
  </si>
  <si>
    <t>NATALIA OBICE DOS SANTOS SOUZA</t>
  </si>
  <si>
    <t>NELSON DAS CHAGAS NETO</t>
  </si>
  <si>
    <t>ALINE MARIANO ALVES</t>
  </si>
  <si>
    <t>JOYCE LORRAYNE MOURA BRETA</t>
  </si>
  <si>
    <t>ESF AGUAS CLARAS</t>
  </si>
  <si>
    <t>LOUISE ARAUJO LAMBERT</t>
  </si>
  <si>
    <t>TATIANE BARTAGIN</t>
  </si>
  <si>
    <t>RENATO SANDOVAL FRANGINI</t>
  </si>
  <si>
    <t>ESF HENEDINA CORTEZ</t>
  </si>
  <si>
    <t>CAMILA MOREIRA RODRIGUES</t>
  </si>
  <si>
    <t>ESF VILA MOTTA</t>
  </si>
  <si>
    <t>ESF PARQUE 1</t>
  </si>
  <si>
    <t>SORAIA MIMESSE</t>
  </si>
  <si>
    <t>NEHAMA FREUND</t>
  </si>
  <si>
    <t>ESF São Miguel</t>
  </si>
  <si>
    <t>RICARDO K. N. DE PAIVA</t>
  </si>
  <si>
    <t>GLAUCIA OLIVEIRA SILVA</t>
  </si>
  <si>
    <t>VILA MOTTA</t>
  </si>
  <si>
    <t>Taymara Dias Larangeira</t>
  </si>
  <si>
    <t>ESF Henedina Cortez</t>
  </si>
  <si>
    <t>ANA BEATRIZ  VALIM ALVES</t>
  </si>
  <si>
    <t xml:space="preserve">CIDADE JARDIM </t>
  </si>
  <si>
    <t>ESF Vila David I E II</t>
  </si>
  <si>
    <t xml:space="preserve">ESF Vila Bianchi </t>
  </si>
  <si>
    <t>UBS SANTA LUZIA</t>
  </si>
  <si>
    <t>ESF Cidade Jardim</t>
  </si>
  <si>
    <t>CRISTIANO  CASTRO DE CARVALHO</t>
  </si>
  <si>
    <t>UBS VILA APARECIDA</t>
  </si>
  <si>
    <t>UNIDADE MÓVEL</t>
  </si>
  <si>
    <t>ESF Toró I/Toró II</t>
  </si>
  <si>
    <t>EDMAR PRINCE</t>
  </si>
  <si>
    <t>EAP BIRIÇA DO VALADO</t>
  </si>
  <si>
    <t>MEDICO GO</t>
  </si>
  <si>
    <t>GUSTAVO BUENO DE SOUZA VIEIRA</t>
  </si>
  <si>
    <t>ISABELLA NEPOMUCENO</t>
  </si>
  <si>
    <t>ESF PLANEJADA 2</t>
  </si>
  <si>
    <t>LEONARDO BARTOLOMEU CORADINI IMPALEA</t>
  </si>
  <si>
    <t>ESF SÃO MIGUEL</t>
  </si>
  <si>
    <t xml:space="preserve">LILIANE SILVEIRA AMBROZIO </t>
  </si>
  <si>
    <t>ESF Aguas Claras</t>
  </si>
  <si>
    <t xml:space="preserve">UBS Centro De Saúde </t>
  </si>
  <si>
    <t>MARIA VITORIA MAMEDE</t>
  </si>
  <si>
    <t>MARILIA FUNK DE LIMA</t>
  </si>
  <si>
    <t>ARELYS PEREZ PEREZ</t>
  </si>
  <si>
    <t xml:space="preserve">ESF PLANEJADA  </t>
  </si>
  <si>
    <t xml:space="preserve">ESF  Águas Claras </t>
  </si>
  <si>
    <t>EAP SANTA LUZIA</t>
  </si>
  <si>
    <t>MEDICA CLINICO GERAL</t>
  </si>
  <si>
    <t>ESF HIPICA JAGUARI</t>
  </si>
  <si>
    <t>OLSEN ANTONIO BARG JUNIOR</t>
  </si>
  <si>
    <t>PEDRO LAUTENSCHLAGER TEIXEIRA</t>
  </si>
  <si>
    <t xml:space="preserve">Matriciador de Psquiatria </t>
  </si>
  <si>
    <t>ARARAS DOS MORI</t>
  </si>
  <si>
    <t>SANDRA REGINA PROVENZANO</t>
  </si>
  <si>
    <t>MEDICO CLINICO GERAL</t>
  </si>
  <si>
    <t>THAYNARA BORGES</t>
  </si>
  <si>
    <t>THIAGO RENAN RAMOS FREDERIGHI</t>
  </si>
  <si>
    <t>GIOVANNA DA GLORIA COMETTI</t>
  </si>
  <si>
    <t>VANESSA OLIVEIRA</t>
  </si>
  <si>
    <t>ESF VILA DAVI</t>
  </si>
  <si>
    <t>BRUNA  CAVICHIA ASSIS</t>
  </si>
  <si>
    <t>ESF PEDRO MEGALE</t>
  </si>
  <si>
    <t xml:space="preserve">ROGERIO RODRIGUES GOUVEA </t>
  </si>
  <si>
    <t>SORAIA MIMESSI</t>
  </si>
  <si>
    <t>MÉDICOS</t>
  </si>
  <si>
    <t>ESF MADRE PAULINA</t>
  </si>
  <si>
    <t xml:space="preserve">EAP SANTA LUZIA </t>
  </si>
  <si>
    <t>YUSNIER GUALBERTO HERNANDEZ ESCRIBA</t>
  </si>
  <si>
    <t xml:space="preserve">EAP MORRO GRANDE </t>
  </si>
  <si>
    <t xml:space="preserve">ESF PLANEJADA II </t>
  </si>
  <si>
    <t>FALTA/ HORA</t>
  </si>
  <si>
    <t>DAS 7:30 ÁS 11:30 - 13:00 ÁS 17:00 SEG E QUINTA</t>
  </si>
  <si>
    <t>TOTAL HORAS</t>
  </si>
  <si>
    <t>TOTAL $</t>
  </si>
  <si>
    <t>Médica Pediatra</t>
  </si>
  <si>
    <t xml:space="preserve">EAP VILA APARECIDA </t>
  </si>
  <si>
    <t>___________________________________________</t>
  </si>
  <si>
    <t>TAYMARA DIAS</t>
  </si>
  <si>
    <t>CONFERIDO 04/10</t>
  </si>
  <si>
    <t>ENTREGUE 05/10 EM TAUBATE</t>
  </si>
  <si>
    <t>VALOR PAGAMENTO 100,00</t>
  </si>
  <si>
    <t xml:space="preserve">VALOR PAGAMENTO </t>
  </si>
  <si>
    <t>VALOR PAGAMENTO 105,00</t>
  </si>
  <si>
    <t>FOLHA PONTO MÉDICOS - OUTUBRO</t>
  </si>
  <si>
    <t>ESPELHO DE PAGAMENTO REFERENTE OUTUBRO/2022 IESP</t>
  </si>
  <si>
    <t xml:space="preserve">SEGUNDA A SEXTA  DAS 7:30 ÁS 11:30 - 13:00 ÁS 17:00 </t>
  </si>
  <si>
    <t>EMPRESA</t>
  </si>
  <si>
    <t>CNPJ:</t>
  </si>
  <si>
    <t>CNPJ</t>
  </si>
  <si>
    <t>ALINE MARIANO ALVES SERVIÇOS MÉDICOS LTDA</t>
  </si>
  <si>
    <t>ANA BEATRIZ VALIM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</si>
</sst>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6" fillId="0" borderId="0"/>
  </cellStyleXfs>
  <cellXfs count="170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vertical="top"/>
    </xf>
    <xf numFmtId="0" fontId="0" fillId="2" borderId="6" xfId="0" applyFill="1" applyBorder="1" applyAlignment="1"/>
    <xf numFmtId="0" fontId="0" fillId="2" borderId="0" xfId="0" applyFill="1" applyBorder="1" applyAlignment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7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3" xfId="0" applyFill="1" applyBorder="1"/>
    <xf numFmtId="0" fontId="0" fillId="2" borderId="14" xfId="0" applyFill="1" applyBorder="1"/>
    <xf numFmtId="0" fontId="1" fillId="2" borderId="13" xfId="0" applyFont="1" applyFill="1" applyBorder="1"/>
    <xf numFmtId="0" fontId="0" fillId="2" borderId="20" xfId="0" applyFill="1" applyBorder="1" applyAlignment="1"/>
    <xf numFmtId="0" fontId="0" fillId="2" borderId="16" xfId="0" applyFill="1" applyBorder="1" applyAlignment="1"/>
    <xf numFmtId="0" fontId="0" fillId="2" borderId="13" xfId="0" applyFill="1" applyBorder="1" applyAlignment="1"/>
    <xf numFmtId="0" fontId="0" fillId="2" borderId="14" xfId="0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2" borderId="23" xfId="0" applyFill="1" applyBorder="1" applyAlignment="1"/>
    <xf numFmtId="0" fontId="0" fillId="2" borderId="0" xfId="0" applyFill="1" applyBorder="1" applyAlignment="1">
      <alignment vertical="top" wrapText="1"/>
    </xf>
    <xf numFmtId="0" fontId="0" fillId="0" borderId="0" xfId="0" applyBorder="1"/>
    <xf numFmtId="164" fontId="0" fillId="0" borderId="1" xfId="0" applyNumberForma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/>
    <xf numFmtId="0" fontId="4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44" fontId="0" fillId="0" borderId="1" xfId="1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7" borderId="15" xfId="0" applyFont="1" applyFill="1" applyBorder="1" applyAlignment="1">
      <alignment horizontal="left"/>
    </xf>
    <xf numFmtId="0" fontId="1" fillId="7" borderId="17" xfId="0" applyFont="1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15" xfId="0" applyFill="1" applyBorder="1"/>
    <xf numFmtId="0" fontId="0" fillId="0" borderId="17" xfId="0" applyFill="1" applyBorder="1"/>
    <xf numFmtId="0" fontId="7" fillId="0" borderId="15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21" xfId="0" applyBorder="1"/>
    <xf numFmtId="44" fontId="1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left"/>
    </xf>
    <xf numFmtId="44" fontId="0" fillId="0" borderId="1" xfId="1" applyFont="1" applyBorder="1"/>
    <xf numFmtId="44" fontId="0" fillId="0" borderId="1" xfId="0" applyNumberFormat="1" applyBorder="1"/>
    <xf numFmtId="0" fontId="0" fillId="2" borderId="2" xfId="0" applyFill="1" applyBorder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/>
    <xf numFmtId="0" fontId="0" fillId="8" borderId="1" xfId="0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4" fontId="0" fillId="2" borderId="0" xfId="1" applyFont="1" applyFill="1" applyBorder="1" applyAlignment="1">
      <alignment horizontal="center"/>
    </xf>
    <xf numFmtId="0" fontId="0" fillId="2" borderId="3" xfId="0" applyFill="1" applyBorder="1" applyAlignment="1"/>
    <xf numFmtId="0" fontId="0" fillId="2" borderId="19" xfId="0" applyFill="1" applyBorder="1" applyAlignment="1"/>
    <xf numFmtId="0" fontId="1" fillId="2" borderId="1" xfId="0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5" fillId="8" borderId="1" xfId="0" applyFont="1" applyFill="1" applyBorder="1" applyAlignment="1">
      <alignment horizontal="left"/>
    </xf>
    <xf numFmtId="2" fontId="8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14" fontId="0" fillId="2" borderId="18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20" fontId="0" fillId="2" borderId="2" xfId="0" applyNumberFormat="1" applyFont="1" applyFill="1" applyBorder="1" applyAlignment="1">
      <alignment horizontal="center"/>
    </xf>
    <xf numFmtId="0" fontId="0" fillId="2" borderId="4" xfId="0" applyNumberFormat="1" applyFon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8" xfId="0" applyFont="1" applyFill="1" applyBorder="1" applyAlignment="1">
      <alignment horizontal="center" vertical="top" wrapText="1"/>
    </xf>
    <xf numFmtId="0" fontId="0" fillId="2" borderId="3" xfId="0" applyFont="1" applyFill="1" applyBorder="1" applyAlignment="1">
      <alignment horizontal="center" vertical="top" wrapText="1"/>
    </xf>
    <xf numFmtId="0" fontId="0" fillId="2" borderId="19" xfId="0" applyFont="1" applyFill="1" applyBorder="1" applyAlignment="1">
      <alignment horizontal="center" vertical="top" wrapText="1"/>
    </xf>
    <xf numFmtId="0" fontId="0" fillId="2" borderId="15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19" xfId="0" applyFill="1" applyBorder="1" applyAlignment="1">
      <alignment horizontal="left" vertical="top" wrapText="1"/>
    </xf>
    <xf numFmtId="0" fontId="1" fillId="4" borderId="18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16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16" fontId="1" fillId="2" borderId="25" xfId="0" applyNumberFormat="1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16" fontId="0" fillId="2" borderId="2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2" name="AutoShape 1" descr="WhatsApp Image 2019-12-05 at 12.05.21.jpe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52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3" name="AutoShape 2" descr="WhatsApp Image 2019-12-05 at 12.05.21.jpe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352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4" name="AutoShape 1" descr="WhatsApp Image 2019-12-05 at 12.05.21.jpeg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352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5" name="AutoShape 2" descr="WhatsApp Image 2019-12-05 at 12.05.21.jpe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352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6" name="AutoShape 1" descr="WhatsApp Image 2019-12-05 at 12.05.21.jpe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7" name="AutoShape 2" descr="WhatsApp Image 2019-12-05 at 12.05.21.jpe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8" name="AutoShape 1" descr="WhatsApp Image 2019-12-05 at 12.05.21.jpeg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9" name="AutoShape 2" descr="WhatsApp Image 2019-12-05 at 12.05.21.jpeg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10" name="AutoShape 1" descr="WhatsApp Image 2019-12-05 at 12.05.21.jpeg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11" name="AutoShape 2" descr="WhatsApp Image 2019-12-05 at 12.05.21.jpeg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12" name="AutoShape 1" descr="WhatsApp Image 2019-12-05 at 12.05.21.jpeg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13" name="AutoShape 2" descr="WhatsApp Image 2019-12-05 at 12.05.21.jpeg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30" name="AutoShape 1" descr="WhatsApp Image 2019-12-05 at 12.05.21.jpe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31" name="AutoShape 2" descr="WhatsApp Image 2019-12-05 at 12.05.21.jpe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32" name="AutoShape 1" descr="WhatsApp Image 2019-12-05 at 12.05.21.jpeg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33" name="AutoShape 2" descr="WhatsApp Image 2019-12-05 at 12.05.21.jpeg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34" name="AutoShape 1" descr="WhatsApp Image 2019-12-05 at 12.05.21.jpeg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35" name="AutoShape 2" descr="WhatsApp Image 2019-12-05 at 12.05.21.jpeg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36" name="AutoShape 1" descr="WhatsApp Image 2019-12-05 at 12.05.21.jpeg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37" name="AutoShape 2" descr="WhatsApp Image 2019-12-05 at 12.05.21.jpeg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38" name="AutoShape 1" descr="WhatsApp Image 2019-12-05 at 12.05.21.jpe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39" name="AutoShape 2" descr="WhatsApp Image 2019-12-05 at 12.05.21.jpe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40" name="AutoShape 1" descr="WhatsApp Image 2019-12-05 at 12.05.21.jpeg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41" name="AutoShape 2" descr="WhatsApp Image 2019-12-05 at 12.05.21.jpeg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42" name="AutoShape 1" descr="WhatsApp Image 2019-12-05 at 12.05.21.jpeg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43" name="AutoShape 2" descr="WhatsApp Image 2019-12-05 at 12.05.21.jpeg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44" name="AutoShape 1" descr="WhatsApp Image 2019-12-05 at 12.05.21.jpeg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0</xdr:rowOff>
    </xdr:to>
    <xdr:sp macro="" textlink="">
      <xdr:nvSpPr>
        <xdr:cNvPr id="45" name="AutoShape 2" descr="WhatsApp Image 2019-12-05 at 12.05.21.jpeg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648200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244929</xdr:colOff>
      <xdr:row>40</xdr:row>
      <xdr:rowOff>108857</xdr:rowOff>
    </xdr:from>
    <xdr:to>
      <xdr:col>8</xdr:col>
      <xdr:colOff>237498</xdr:colOff>
      <xdr:row>45</xdr:row>
      <xdr:rowOff>88624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E6E2D7"/>
            </a:clrFrom>
            <a:clrTo>
              <a:srgbClr val="E6E2D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8" y="8558893"/>
          <a:ext cx="1102177" cy="8370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3" name="AutoShape 2" descr="WhatsApp Image 2019-12-05 at 12.05.21.jpe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4" name="AutoShape 1" descr="WhatsApp Image 2019-12-05 at 12.05.21.jpeg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5" name="AutoShape 2" descr="WhatsApp Image 2019-12-05 at 12.05.21.jpe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6" name="AutoShape 1" descr="WhatsApp Image 2019-12-05 at 12.05.21.jpe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7" name="AutoShape 2" descr="WhatsApp Image 2019-12-05 at 12.05.21.jpe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8" name="AutoShape 1" descr="WhatsApp Image 2019-12-05 at 12.05.21.jpeg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9" name="AutoShape 2" descr="WhatsApp Image 2019-12-05 at 12.05.21.jpeg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10" name="AutoShape 1" descr="WhatsApp Image 2019-12-05 at 12.05.21.jpeg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11" name="AutoShape 2" descr="WhatsApp Image 2019-12-05 at 12.05.21.jpeg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12" name="AutoShape 1" descr="WhatsApp Image 2019-12-05 at 12.05.21.jpeg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13" name="AutoShape 2" descr="WhatsApp Image 2019-12-05 at 12.05.21.jpeg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14" name="AutoShape 1" descr="WhatsApp Image 2019-12-05 at 12.05.21.jpe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15" name="AutoShape 2" descr="WhatsApp Image 2019-12-05 at 12.05.21.jpe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16" name="AutoShape 1" descr="WhatsApp Image 2019-12-05 at 12.05.21.jpeg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17" name="AutoShape 2" descr="WhatsApp Image 2019-12-05 at 12.05.21.jpeg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18" name="AutoShape 1" descr="WhatsApp Image 2019-12-05 at 12.05.21.jpeg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19" name="AutoShape 2" descr="WhatsApp Image 2019-12-05 at 12.05.21.jpeg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20" name="AutoShape 1" descr="WhatsApp Image 2019-12-05 at 12.05.21.jpeg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21" name="AutoShape 2" descr="WhatsApp Image 2019-12-05 at 12.05.21.jpeg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22" name="AutoShape 1" descr="WhatsApp Image 2019-12-05 at 12.05.21.jpe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23" name="AutoShape 2" descr="WhatsApp Image 2019-12-05 at 12.05.21.jpe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24" name="AutoShape 1" descr="WhatsApp Image 2019-12-05 at 12.05.21.jpeg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25" name="AutoShape 2" descr="WhatsApp Image 2019-12-05 at 12.05.21.jpeg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26" name="AutoShape 1" descr="WhatsApp Image 2019-12-05 at 12.05.21.jpeg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27" name="AutoShape 2" descr="WhatsApp Image 2019-12-05 at 12.05.21.jpeg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28" name="AutoShape 1" descr="WhatsApp Image 2019-12-05 at 12.05.21.jpeg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0</xdr:rowOff>
    </xdr:to>
    <xdr:sp macro="" textlink="">
      <xdr:nvSpPr>
        <xdr:cNvPr id="29" name="AutoShape 2" descr="WhatsApp Image 2019-12-05 at 12.05.21.jpeg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543425" y="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N105"/>
  <sheetViews>
    <sheetView zoomScaleNormal="100" workbookViewId="0">
      <selection activeCell="F4" sqref="F4"/>
    </sheetView>
  </sheetViews>
  <sheetFormatPr defaultRowHeight="15" x14ac:dyDescent="0.25"/>
  <cols>
    <col min="1" max="1" width="5" style="39" bestFit="1" customWidth="1"/>
    <col min="2" max="2" width="27.85546875" style="8" customWidth="1"/>
    <col min="3" max="3" width="11.42578125" style="8" customWidth="1"/>
    <col min="4" max="4" width="16.85546875" style="8" customWidth="1"/>
    <col min="5" max="5" width="32.85546875" style="8" customWidth="1"/>
    <col min="6" max="6" width="22.42578125" style="8" customWidth="1"/>
    <col min="7" max="7" width="11" style="43" bestFit="1" customWidth="1"/>
    <col min="8" max="8" width="8.28515625" style="43" bestFit="1" customWidth="1"/>
    <col min="9" max="9" width="43.28515625" style="8" customWidth="1"/>
    <col min="10" max="10" width="14.42578125" style="43" customWidth="1"/>
    <col min="11" max="11" width="12.28515625" style="8" customWidth="1"/>
    <col min="12" max="12" width="14.28515625" style="8" bestFit="1" customWidth="1"/>
    <col min="13" max="16384" width="9.140625" style="8"/>
  </cols>
  <sheetData>
    <row r="1" spans="1:14" s="7" customFormat="1" x14ac:dyDescent="0.25">
      <c r="A1" s="15"/>
      <c r="B1" s="11" t="s">
        <v>3</v>
      </c>
      <c r="C1" s="11" t="s">
        <v>19</v>
      </c>
      <c r="D1" s="11" t="s">
        <v>4</v>
      </c>
      <c r="E1" s="11" t="s">
        <v>150</v>
      </c>
      <c r="F1" s="11" t="s">
        <v>152</v>
      </c>
      <c r="G1" s="93" t="s">
        <v>5</v>
      </c>
      <c r="H1" s="44" t="s">
        <v>6</v>
      </c>
      <c r="I1" s="11" t="s">
        <v>7</v>
      </c>
      <c r="J1" s="42" t="s">
        <v>134</v>
      </c>
      <c r="K1" s="40" t="s">
        <v>136</v>
      </c>
      <c r="L1" s="34" t="s">
        <v>137</v>
      </c>
      <c r="N1" s="7">
        <v>53</v>
      </c>
    </row>
    <row r="2" spans="1:14" s="39" customFormat="1" x14ac:dyDescent="0.25">
      <c r="A2" s="86">
        <v>1</v>
      </c>
      <c r="B2" s="12" t="s">
        <v>66</v>
      </c>
      <c r="C2" s="12" t="s">
        <v>20</v>
      </c>
      <c r="D2" s="12" t="s">
        <v>83</v>
      </c>
      <c r="E2" s="96" t="s">
        <v>153</v>
      </c>
      <c r="F2" s="97">
        <v>1020304050</v>
      </c>
      <c r="G2" s="94">
        <v>40</v>
      </c>
      <c r="H2" s="46">
        <f>G2*4</f>
        <v>160</v>
      </c>
      <c r="I2" s="12" t="s">
        <v>149</v>
      </c>
      <c r="J2" s="41">
        <v>0</v>
      </c>
      <c r="K2" s="47">
        <f>H2-J2</f>
        <v>160</v>
      </c>
      <c r="L2" s="48">
        <f>K2*100</f>
        <v>16000</v>
      </c>
    </row>
    <row r="3" spans="1:14" s="39" customFormat="1" x14ac:dyDescent="0.25">
      <c r="A3" s="86">
        <v>2</v>
      </c>
      <c r="B3" s="13" t="s">
        <v>84</v>
      </c>
      <c r="C3" s="13" t="s">
        <v>61</v>
      </c>
      <c r="D3" s="13" t="s">
        <v>85</v>
      </c>
      <c r="E3" s="96" t="s">
        <v>154</v>
      </c>
      <c r="F3" s="96">
        <v>1020304050</v>
      </c>
      <c r="G3" s="94">
        <v>20</v>
      </c>
      <c r="H3" s="46">
        <f>G3*4</f>
        <v>80</v>
      </c>
      <c r="I3" s="12" t="s">
        <v>135</v>
      </c>
      <c r="J3" s="41">
        <v>0</v>
      </c>
      <c r="K3" s="47">
        <f t="shared" ref="K3:K66" si="0">H3-J3</f>
        <v>80</v>
      </c>
      <c r="L3" s="48">
        <f t="shared" ref="L3:L66" si="1">K3*100</f>
        <v>8000</v>
      </c>
    </row>
    <row r="4" spans="1:14" s="39" customFormat="1" ht="15.75" x14ac:dyDescent="0.25">
      <c r="A4" s="86"/>
      <c r="B4" s="14"/>
      <c r="C4" s="12"/>
      <c r="D4" s="12"/>
      <c r="E4" s="96"/>
      <c r="F4" s="96"/>
      <c r="G4" s="94"/>
      <c r="H4" s="46"/>
      <c r="I4" s="12"/>
      <c r="J4" s="41"/>
      <c r="K4" s="47"/>
      <c r="L4" s="48"/>
    </row>
    <row r="5" spans="1:14" s="39" customFormat="1" ht="14.25" customHeight="1" x14ac:dyDescent="0.25">
      <c r="A5" s="86"/>
      <c r="B5" s="12"/>
      <c r="C5" s="12"/>
      <c r="D5" s="12"/>
      <c r="E5" s="96"/>
      <c r="F5" s="96"/>
      <c r="G5" s="94"/>
      <c r="H5" s="46"/>
      <c r="I5" s="12"/>
      <c r="J5" s="41"/>
      <c r="K5" s="47"/>
      <c r="L5" s="48"/>
    </row>
    <row r="6" spans="1:14" s="39" customFormat="1" ht="14.25" customHeight="1" x14ac:dyDescent="0.25">
      <c r="A6" s="86"/>
      <c r="B6" s="12"/>
      <c r="C6" s="12"/>
      <c r="D6" s="12"/>
      <c r="E6" s="96"/>
      <c r="F6" s="96"/>
      <c r="G6" s="94"/>
      <c r="H6" s="46"/>
      <c r="I6" s="12"/>
      <c r="J6" s="41"/>
      <c r="K6" s="47"/>
      <c r="L6" s="48"/>
    </row>
    <row r="7" spans="1:14" x14ac:dyDescent="0.25">
      <c r="A7" s="86"/>
      <c r="B7" s="12"/>
      <c r="C7" s="12"/>
      <c r="D7" s="12"/>
      <c r="E7" s="12"/>
      <c r="F7" s="12"/>
      <c r="G7" s="94"/>
      <c r="H7" s="45"/>
      <c r="I7" s="10"/>
      <c r="J7" s="41"/>
      <c r="K7" s="47"/>
      <c r="L7" s="48"/>
    </row>
    <row r="8" spans="1:14" x14ac:dyDescent="0.25">
      <c r="A8" s="86"/>
      <c r="B8" s="13"/>
      <c r="C8" s="12"/>
      <c r="D8" s="13"/>
      <c r="E8" s="96"/>
      <c r="F8" s="96"/>
      <c r="G8" s="94"/>
      <c r="H8" s="45"/>
      <c r="I8" s="16"/>
      <c r="J8" s="41"/>
      <c r="K8" s="47"/>
      <c r="L8" s="48"/>
    </row>
    <row r="9" spans="1:14" x14ac:dyDescent="0.25">
      <c r="A9" s="86"/>
      <c r="B9" s="12"/>
      <c r="C9" s="12"/>
      <c r="D9" s="12"/>
      <c r="E9" s="96"/>
      <c r="F9" s="96"/>
      <c r="G9" s="94"/>
      <c r="H9" s="45"/>
      <c r="I9" s="64"/>
      <c r="J9" s="68"/>
      <c r="K9" s="47"/>
      <c r="L9" s="48"/>
    </row>
    <row r="10" spans="1:14" x14ac:dyDescent="0.25">
      <c r="A10" s="86"/>
      <c r="B10" s="12"/>
      <c r="C10" s="12"/>
      <c r="D10" s="12"/>
      <c r="E10" s="96"/>
      <c r="F10" s="96"/>
      <c r="G10" s="94"/>
      <c r="H10" s="45"/>
      <c r="I10" s="10"/>
      <c r="J10" s="41"/>
      <c r="K10" s="47"/>
      <c r="L10" s="48"/>
    </row>
    <row r="11" spans="1:14" x14ac:dyDescent="0.25">
      <c r="A11" s="86"/>
      <c r="B11" s="12"/>
      <c r="C11" s="12"/>
      <c r="D11" s="12"/>
      <c r="E11" s="96"/>
      <c r="F11" s="96"/>
      <c r="G11" s="94"/>
      <c r="H11" s="45"/>
      <c r="I11" s="10"/>
      <c r="J11" s="41"/>
      <c r="K11" s="47"/>
      <c r="L11" s="48"/>
    </row>
    <row r="12" spans="1:14" x14ac:dyDescent="0.25">
      <c r="A12" s="86"/>
      <c r="B12" s="12"/>
      <c r="C12" s="12"/>
      <c r="D12" s="12"/>
      <c r="E12" s="96"/>
      <c r="F12" s="96"/>
      <c r="G12" s="94"/>
      <c r="H12" s="45"/>
      <c r="I12" s="10"/>
      <c r="J12" s="41"/>
      <c r="K12" s="47"/>
      <c r="L12" s="48"/>
    </row>
    <row r="13" spans="1:14" ht="15.75" customHeight="1" x14ac:dyDescent="0.25">
      <c r="A13" s="86"/>
      <c r="B13" s="12"/>
      <c r="C13" s="12"/>
      <c r="D13" s="12"/>
      <c r="E13" s="96"/>
      <c r="F13" s="96"/>
      <c r="G13" s="94"/>
      <c r="H13" s="45"/>
      <c r="I13" s="10"/>
      <c r="J13" s="41"/>
      <c r="K13" s="47"/>
      <c r="L13" s="48"/>
    </row>
    <row r="14" spans="1:14" ht="15.75" customHeight="1" x14ac:dyDescent="0.25">
      <c r="A14" s="86"/>
      <c r="B14" s="12"/>
      <c r="C14" s="12"/>
      <c r="D14" s="12"/>
      <c r="E14" s="96"/>
      <c r="F14" s="96"/>
      <c r="G14" s="94"/>
      <c r="H14" s="45"/>
      <c r="I14" s="16"/>
      <c r="J14" s="41"/>
      <c r="K14" s="47"/>
      <c r="L14" s="48"/>
    </row>
    <row r="15" spans="1:14" ht="15.75" customHeight="1" x14ac:dyDescent="0.25">
      <c r="A15" s="86"/>
      <c r="B15" s="12"/>
      <c r="C15" s="12"/>
      <c r="D15" s="12"/>
      <c r="E15" s="96"/>
      <c r="F15" s="96"/>
      <c r="G15" s="94"/>
      <c r="H15" s="45"/>
      <c r="I15" s="35"/>
      <c r="J15" s="41"/>
      <c r="K15" s="47"/>
      <c r="L15" s="48"/>
    </row>
    <row r="16" spans="1:14" x14ac:dyDescent="0.25">
      <c r="A16" s="86"/>
      <c r="B16" s="12"/>
      <c r="C16" s="12"/>
      <c r="D16" s="12"/>
      <c r="E16" s="96"/>
      <c r="F16" s="96"/>
      <c r="G16" s="94"/>
      <c r="H16" s="46"/>
      <c r="I16" s="10"/>
      <c r="J16" s="41"/>
      <c r="K16" s="47"/>
      <c r="L16" s="48"/>
    </row>
    <row r="17" spans="1:12" x14ac:dyDescent="0.25">
      <c r="A17" s="86"/>
      <c r="B17" s="12"/>
      <c r="C17" s="12"/>
      <c r="D17" s="12"/>
      <c r="E17" s="96"/>
      <c r="F17" s="96"/>
      <c r="G17" s="94"/>
      <c r="H17" s="46"/>
      <c r="I17" s="10"/>
      <c r="J17" s="41"/>
      <c r="K17" s="47"/>
      <c r="L17" s="48"/>
    </row>
    <row r="18" spans="1:12" x14ac:dyDescent="0.25">
      <c r="A18" s="86"/>
      <c r="B18" s="12"/>
      <c r="C18" s="12"/>
      <c r="D18" s="12"/>
      <c r="E18" s="96"/>
      <c r="F18" s="96"/>
      <c r="G18" s="94"/>
      <c r="H18" s="46"/>
      <c r="I18" s="10"/>
      <c r="J18" s="41"/>
      <c r="K18" s="47"/>
      <c r="L18" s="48"/>
    </row>
    <row r="19" spans="1:12" x14ac:dyDescent="0.25">
      <c r="A19" s="86"/>
      <c r="B19" s="12"/>
      <c r="C19" s="12"/>
      <c r="D19" s="12"/>
      <c r="E19" s="96"/>
      <c r="F19" s="96"/>
      <c r="G19" s="94"/>
      <c r="H19" s="46"/>
      <c r="I19" s="10"/>
      <c r="J19" s="68"/>
      <c r="K19" s="47"/>
      <c r="L19" s="48"/>
    </row>
    <row r="20" spans="1:12" x14ac:dyDescent="0.25">
      <c r="A20" s="86"/>
      <c r="B20" s="12"/>
      <c r="C20" s="12"/>
      <c r="D20" s="12"/>
      <c r="E20" s="96"/>
      <c r="F20" s="96"/>
      <c r="G20" s="94"/>
      <c r="H20" s="46"/>
      <c r="I20" s="10"/>
      <c r="J20" s="41"/>
      <c r="K20" s="47"/>
      <c r="L20" s="48"/>
    </row>
    <row r="21" spans="1:12" x14ac:dyDescent="0.25">
      <c r="A21" s="86"/>
      <c r="B21" s="12"/>
      <c r="C21" s="12"/>
      <c r="D21" s="12"/>
      <c r="E21" s="96"/>
      <c r="F21" s="96"/>
      <c r="G21" s="94"/>
      <c r="H21" s="46"/>
      <c r="I21" s="10"/>
      <c r="J21" s="41"/>
      <c r="K21" s="47"/>
      <c r="L21" s="48"/>
    </row>
    <row r="22" spans="1:12" x14ac:dyDescent="0.25">
      <c r="A22" s="86"/>
      <c r="B22" s="12"/>
      <c r="C22" s="12"/>
      <c r="D22" s="12"/>
      <c r="E22" s="96"/>
      <c r="F22" s="96"/>
      <c r="G22" s="94"/>
      <c r="H22" s="46"/>
      <c r="I22" s="74"/>
      <c r="J22" s="79"/>
      <c r="K22" s="47"/>
      <c r="L22" s="48"/>
    </row>
    <row r="23" spans="1:12" ht="15" customHeight="1" x14ac:dyDescent="0.25">
      <c r="A23" s="86"/>
      <c r="B23" s="12"/>
      <c r="C23" s="12"/>
      <c r="D23" s="12"/>
      <c r="E23" s="96"/>
      <c r="F23" s="96"/>
      <c r="G23" s="94"/>
      <c r="H23" s="46"/>
      <c r="I23" s="35"/>
      <c r="J23" s="41"/>
      <c r="K23" s="47"/>
      <c r="L23" s="48"/>
    </row>
    <row r="24" spans="1:12" x14ac:dyDescent="0.25">
      <c r="A24" s="86"/>
      <c r="B24" s="12"/>
      <c r="C24" s="12"/>
      <c r="D24" s="12"/>
      <c r="E24" s="98"/>
      <c r="F24" s="96"/>
      <c r="G24" s="94"/>
      <c r="H24" s="45"/>
      <c r="I24" s="10"/>
      <c r="J24" s="41"/>
      <c r="K24" s="47"/>
      <c r="L24" s="48"/>
    </row>
    <row r="25" spans="1:12" x14ac:dyDescent="0.25">
      <c r="A25" s="12"/>
      <c r="B25" s="15"/>
      <c r="C25" s="12"/>
      <c r="D25" s="12"/>
      <c r="E25" s="12"/>
      <c r="F25" s="12"/>
      <c r="G25" s="94"/>
      <c r="H25" s="45"/>
      <c r="I25" s="75"/>
      <c r="J25" s="76"/>
      <c r="K25" s="47"/>
      <c r="L25" s="48"/>
    </row>
    <row r="26" spans="1:12" ht="15.75" customHeight="1" x14ac:dyDescent="0.25">
      <c r="A26" s="86"/>
      <c r="B26" s="13"/>
      <c r="C26" s="13"/>
      <c r="D26" s="13"/>
      <c r="E26" s="96"/>
      <c r="F26" s="96"/>
      <c r="G26" s="94"/>
      <c r="H26" s="45"/>
      <c r="I26" s="16"/>
      <c r="J26" s="41"/>
      <c r="K26" s="47"/>
      <c r="L26" s="48"/>
    </row>
    <row r="27" spans="1:12" ht="14.25" customHeight="1" x14ac:dyDescent="0.25">
      <c r="A27" s="86"/>
      <c r="B27" s="12"/>
      <c r="C27" s="12"/>
      <c r="D27" s="12"/>
      <c r="E27" s="96"/>
      <c r="F27" s="96"/>
      <c r="G27" s="94"/>
      <c r="H27" s="45"/>
      <c r="I27" s="35"/>
      <c r="J27" s="41"/>
      <c r="K27" s="47"/>
      <c r="L27" s="48"/>
    </row>
    <row r="28" spans="1:12" x14ac:dyDescent="0.25">
      <c r="A28" s="86"/>
      <c r="B28" s="12"/>
      <c r="C28" s="12"/>
      <c r="D28" s="12"/>
      <c r="E28" s="96"/>
      <c r="F28" s="96"/>
      <c r="G28" s="94"/>
      <c r="H28" s="45"/>
      <c r="I28" s="35"/>
      <c r="J28" s="41"/>
      <c r="K28" s="47"/>
      <c r="L28" s="48"/>
    </row>
    <row r="29" spans="1:12" x14ac:dyDescent="0.25">
      <c r="A29" s="86"/>
      <c r="B29" s="69"/>
      <c r="C29" s="69"/>
      <c r="D29" s="69"/>
      <c r="E29" s="96"/>
      <c r="F29" s="96"/>
      <c r="G29" s="94"/>
      <c r="H29" s="45"/>
      <c r="I29" s="79"/>
      <c r="J29" s="79"/>
      <c r="K29" s="47"/>
      <c r="L29" s="48"/>
    </row>
    <row r="30" spans="1:12" x14ac:dyDescent="0.25">
      <c r="A30" s="86"/>
      <c r="B30" s="69"/>
      <c r="C30" s="69"/>
      <c r="D30" s="69"/>
      <c r="E30" s="96"/>
      <c r="F30" s="96"/>
      <c r="G30" s="94"/>
      <c r="H30" s="45"/>
      <c r="I30" s="85"/>
      <c r="J30" s="85"/>
      <c r="K30" s="47"/>
      <c r="L30" s="48"/>
    </row>
    <row r="31" spans="1:12" x14ac:dyDescent="0.25">
      <c r="A31" s="86"/>
      <c r="B31" s="12"/>
      <c r="C31" s="12"/>
      <c r="D31" s="12"/>
      <c r="E31" s="96"/>
      <c r="F31" s="96"/>
      <c r="G31" s="94"/>
      <c r="H31" s="45"/>
      <c r="I31" s="9"/>
      <c r="J31" s="41"/>
      <c r="K31" s="47"/>
      <c r="L31" s="48"/>
    </row>
    <row r="32" spans="1:12" s="39" customFormat="1" x14ac:dyDescent="0.25">
      <c r="A32" s="86"/>
      <c r="B32" s="12"/>
      <c r="C32" s="12"/>
      <c r="D32" s="12"/>
      <c r="E32" s="97"/>
      <c r="F32" s="96"/>
      <c r="G32" s="94"/>
      <c r="H32" s="46"/>
      <c r="I32" s="38"/>
      <c r="J32" s="41"/>
      <c r="K32" s="47"/>
      <c r="L32" s="48"/>
    </row>
    <row r="33" spans="1:12" s="39" customFormat="1" x14ac:dyDescent="0.25">
      <c r="A33" s="86"/>
      <c r="B33" s="12"/>
      <c r="C33" s="12"/>
      <c r="D33" s="12"/>
      <c r="E33" s="96"/>
      <c r="F33" s="96"/>
      <c r="G33" s="94"/>
      <c r="H33" s="46"/>
      <c r="I33" s="12"/>
      <c r="J33" s="41"/>
      <c r="K33" s="47"/>
      <c r="L33" s="48"/>
    </row>
    <row r="34" spans="1:12" x14ac:dyDescent="0.25">
      <c r="A34" s="86"/>
      <c r="B34" s="13"/>
      <c r="C34" s="12"/>
      <c r="D34" s="13"/>
      <c r="E34" s="96"/>
      <c r="F34" s="97"/>
      <c r="G34" s="94"/>
      <c r="H34" s="45"/>
      <c r="I34" s="16"/>
      <c r="J34" s="41"/>
      <c r="K34" s="47"/>
      <c r="L34" s="48"/>
    </row>
    <row r="35" spans="1:12" x14ac:dyDescent="0.25">
      <c r="A35" s="86"/>
      <c r="B35" s="13"/>
      <c r="C35" s="13"/>
      <c r="D35" s="13"/>
      <c r="E35" s="96"/>
      <c r="F35" s="96"/>
      <c r="G35" s="94"/>
      <c r="H35" s="45"/>
      <c r="I35" s="10"/>
      <c r="J35" s="41"/>
      <c r="K35" s="47"/>
      <c r="L35" s="48"/>
    </row>
    <row r="36" spans="1:12" x14ac:dyDescent="0.25">
      <c r="A36" s="86"/>
      <c r="B36" s="13"/>
      <c r="C36" s="13"/>
      <c r="D36" s="13"/>
      <c r="E36" s="96"/>
      <c r="F36" s="96"/>
      <c r="G36" s="83"/>
      <c r="H36" s="45"/>
      <c r="I36" s="10"/>
      <c r="J36" s="41"/>
      <c r="K36" s="47"/>
      <c r="L36" s="48"/>
    </row>
    <row r="37" spans="1:12" x14ac:dyDescent="0.25">
      <c r="A37" s="86"/>
      <c r="B37" s="30"/>
      <c r="C37" s="12"/>
      <c r="D37" s="12"/>
      <c r="E37" s="96"/>
      <c r="F37" s="96"/>
      <c r="G37" s="94"/>
      <c r="H37" s="45"/>
      <c r="I37" s="10"/>
      <c r="J37" s="41"/>
      <c r="K37" s="47"/>
      <c r="L37" s="48"/>
    </row>
    <row r="38" spans="1:12" x14ac:dyDescent="0.25">
      <c r="A38" s="86"/>
      <c r="B38" s="13"/>
      <c r="C38" s="13"/>
      <c r="D38" s="13"/>
      <c r="E38" s="96"/>
      <c r="F38" s="96"/>
      <c r="G38" s="94"/>
      <c r="H38" s="45"/>
      <c r="I38" s="35"/>
      <c r="J38" s="41"/>
      <c r="K38" s="47"/>
      <c r="L38" s="48"/>
    </row>
    <row r="39" spans="1:12" x14ac:dyDescent="0.25">
      <c r="A39" s="86"/>
      <c r="B39" s="12"/>
      <c r="C39" s="12"/>
      <c r="D39" s="12"/>
      <c r="E39" s="97"/>
      <c r="F39" s="96"/>
      <c r="G39" s="94"/>
      <c r="H39" s="45"/>
      <c r="I39" s="35"/>
      <c r="J39" s="80"/>
      <c r="K39" s="47"/>
      <c r="L39" s="48"/>
    </row>
    <row r="40" spans="1:12" x14ac:dyDescent="0.25">
      <c r="A40" s="86"/>
      <c r="B40" s="12"/>
      <c r="C40" s="12"/>
      <c r="D40" s="12"/>
      <c r="E40" s="96"/>
      <c r="F40" s="96"/>
      <c r="G40" s="94"/>
      <c r="H40" s="45"/>
      <c r="I40" s="35"/>
      <c r="J40" s="80"/>
      <c r="K40" s="47"/>
      <c r="L40" s="48"/>
    </row>
    <row r="41" spans="1:12" x14ac:dyDescent="0.25">
      <c r="A41" s="99"/>
      <c r="B41" s="12"/>
      <c r="C41" s="12"/>
      <c r="D41" s="12"/>
      <c r="E41" s="96"/>
      <c r="F41" s="96"/>
      <c r="G41" s="94"/>
      <c r="H41" s="45"/>
      <c r="I41" s="74"/>
      <c r="J41" s="81"/>
      <c r="K41" s="47"/>
      <c r="L41" s="48"/>
    </row>
    <row r="42" spans="1:12" x14ac:dyDescent="0.25">
      <c r="A42" s="86"/>
      <c r="B42" s="13"/>
      <c r="C42" s="13"/>
      <c r="D42" s="13"/>
      <c r="E42" s="96"/>
      <c r="F42" s="97"/>
      <c r="G42" s="94"/>
      <c r="H42" s="45"/>
      <c r="I42" s="35"/>
      <c r="J42" s="80"/>
      <c r="K42" s="47"/>
      <c r="L42" s="48"/>
    </row>
    <row r="43" spans="1:12" x14ac:dyDescent="0.25">
      <c r="A43" s="86"/>
      <c r="B43" s="12"/>
      <c r="C43" s="12"/>
      <c r="D43" s="12"/>
      <c r="E43" s="96"/>
      <c r="F43" s="96"/>
      <c r="G43" s="94"/>
      <c r="H43" s="45"/>
      <c r="I43" s="16"/>
      <c r="J43" s="80"/>
      <c r="K43" s="47"/>
      <c r="L43" s="48"/>
    </row>
    <row r="44" spans="1:12" x14ac:dyDescent="0.25">
      <c r="A44" s="86"/>
      <c r="B44" s="12"/>
      <c r="C44" s="12"/>
      <c r="D44" s="12"/>
      <c r="E44" s="96"/>
      <c r="F44" s="96"/>
      <c r="G44" s="94"/>
      <c r="H44" s="45"/>
      <c r="I44" s="75"/>
      <c r="J44" s="82"/>
      <c r="K44" s="47"/>
      <c r="L44" s="48"/>
    </row>
    <row r="45" spans="1:12" x14ac:dyDescent="0.25">
      <c r="A45" s="12"/>
      <c r="B45" s="16"/>
      <c r="C45" s="16"/>
      <c r="D45" s="16"/>
      <c r="E45" s="96"/>
      <c r="F45" s="96"/>
      <c r="G45" s="94"/>
      <c r="H45" s="45"/>
      <c r="I45" s="75"/>
      <c r="J45" s="82"/>
      <c r="K45" s="47"/>
      <c r="L45" s="48"/>
    </row>
    <row r="46" spans="1:12" x14ac:dyDescent="0.25">
      <c r="A46" s="12"/>
      <c r="B46" s="16"/>
      <c r="C46" s="16"/>
      <c r="D46" s="16"/>
      <c r="E46" s="96"/>
      <c r="F46" s="96"/>
      <c r="G46" s="95"/>
      <c r="H46" s="45"/>
      <c r="I46" s="75"/>
      <c r="J46" s="82"/>
      <c r="K46" s="47"/>
      <c r="L46" s="48"/>
    </row>
    <row r="47" spans="1:12" x14ac:dyDescent="0.25">
      <c r="A47" s="86"/>
      <c r="B47" s="16"/>
      <c r="C47" s="16"/>
      <c r="D47" s="16"/>
      <c r="E47" s="96"/>
      <c r="F47" s="96"/>
      <c r="G47" s="83"/>
      <c r="H47" s="45"/>
      <c r="I47" s="74"/>
      <c r="J47" s="81"/>
      <c r="K47" s="47"/>
      <c r="L47" s="48"/>
    </row>
    <row r="48" spans="1:12" x14ac:dyDescent="0.25">
      <c r="A48" s="12"/>
      <c r="B48" s="16"/>
      <c r="C48" s="16"/>
      <c r="D48" s="16"/>
      <c r="E48" s="96"/>
      <c r="F48" s="96"/>
      <c r="G48" s="83"/>
      <c r="H48" s="45"/>
      <c r="I48" s="74"/>
      <c r="J48" s="81"/>
      <c r="K48" s="47"/>
      <c r="L48" s="48"/>
    </row>
    <row r="49" spans="1:12" x14ac:dyDescent="0.25">
      <c r="A49" s="86"/>
      <c r="B49" s="13"/>
      <c r="C49" s="13"/>
      <c r="D49" s="13"/>
      <c r="E49" s="96"/>
      <c r="F49" s="96"/>
      <c r="G49" s="94"/>
      <c r="H49" s="45"/>
      <c r="I49" s="77"/>
      <c r="J49" s="80"/>
      <c r="K49" s="47"/>
      <c r="L49" s="48"/>
    </row>
    <row r="50" spans="1:12" x14ac:dyDescent="0.25">
      <c r="A50" s="86"/>
      <c r="B50" s="13"/>
      <c r="C50" s="12"/>
      <c r="D50" s="13"/>
      <c r="E50" s="96"/>
      <c r="F50" s="96"/>
      <c r="G50" s="94"/>
      <c r="H50" s="45"/>
      <c r="I50" s="75"/>
      <c r="J50" s="82"/>
      <c r="K50" s="47"/>
      <c r="L50" s="48"/>
    </row>
    <row r="51" spans="1:12" x14ac:dyDescent="0.25">
      <c r="A51" s="86"/>
      <c r="B51" s="13"/>
      <c r="C51" s="13"/>
      <c r="D51" s="13"/>
      <c r="E51" s="96"/>
      <c r="F51" s="96"/>
      <c r="G51" s="94"/>
      <c r="H51" s="45"/>
      <c r="I51" s="35"/>
      <c r="J51" s="80"/>
      <c r="K51" s="47"/>
      <c r="L51" s="48"/>
    </row>
    <row r="52" spans="1:12" x14ac:dyDescent="0.25">
      <c r="A52" s="86"/>
      <c r="B52" s="13"/>
      <c r="C52" s="13"/>
      <c r="D52" s="13"/>
      <c r="E52" s="96"/>
      <c r="F52" s="96"/>
      <c r="G52" s="94"/>
      <c r="H52" s="45"/>
      <c r="I52" s="16"/>
      <c r="J52" s="80"/>
      <c r="K52" s="47"/>
      <c r="L52" s="48"/>
    </row>
    <row r="53" spans="1:12" x14ac:dyDescent="0.25">
      <c r="A53" s="86"/>
      <c r="B53" s="12"/>
      <c r="C53" s="12"/>
      <c r="D53" s="12"/>
      <c r="E53" s="96"/>
      <c r="F53" s="96"/>
      <c r="G53" s="94"/>
      <c r="H53" s="45"/>
      <c r="I53" s="16"/>
      <c r="J53" s="80"/>
      <c r="K53" s="47"/>
      <c r="L53" s="48"/>
    </row>
    <row r="54" spans="1:12" x14ac:dyDescent="0.25">
      <c r="A54" s="86"/>
      <c r="B54" s="12"/>
      <c r="C54" s="12"/>
      <c r="D54" s="12"/>
      <c r="E54" s="96"/>
      <c r="F54" s="96"/>
      <c r="G54" s="94"/>
      <c r="H54" s="45"/>
      <c r="I54" s="35"/>
      <c r="J54" s="80"/>
      <c r="K54" s="47"/>
      <c r="L54" s="48"/>
    </row>
    <row r="55" spans="1:12" x14ac:dyDescent="0.25">
      <c r="A55" s="12"/>
      <c r="B55" s="13"/>
      <c r="C55" s="13"/>
      <c r="D55" s="13"/>
      <c r="E55" s="96"/>
      <c r="F55" s="96"/>
      <c r="G55" s="94"/>
      <c r="H55" s="45"/>
      <c r="I55" s="16"/>
      <c r="J55" s="41"/>
      <c r="K55" s="47"/>
      <c r="L55" s="48"/>
    </row>
    <row r="56" spans="1:12" x14ac:dyDescent="0.25">
      <c r="A56" s="86"/>
      <c r="B56" s="12"/>
      <c r="C56" s="12"/>
      <c r="D56" s="12"/>
      <c r="E56" s="96"/>
      <c r="F56" s="96"/>
      <c r="G56" s="94"/>
      <c r="H56" s="45"/>
      <c r="I56" s="16"/>
      <c r="J56" s="41"/>
      <c r="K56" s="47"/>
      <c r="L56" s="48"/>
    </row>
    <row r="57" spans="1:12" x14ac:dyDescent="0.25">
      <c r="A57" s="86"/>
      <c r="B57" s="12"/>
      <c r="C57" s="12"/>
      <c r="D57" s="12"/>
      <c r="E57" s="96"/>
      <c r="F57" s="96"/>
      <c r="G57" s="94"/>
      <c r="H57" s="45"/>
      <c r="I57" s="16"/>
      <c r="J57" s="41"/>
      <c r="K57" s="47"/>
      <c r="L57" s="48"/>
    </row>
    <row r="58" spans="1:12" x14ac:dyDescent="0.25">
      <c r="A58" s="86"/>
      <c r="B58" s="12"/>
      <c r="C58" s="12"/>
      <c r="D58" s="12"/>
      <c r="E58" s="96"/>
      <c r="F58" s="96"/>
      <c r="G58" s="94"/>
      <c r="H58" s="45"/>
      <c r="I58" s="16"/>
      <c r="J58" s="41"/>
      <c r="K58" s="47"/>
      <c r="L58" s="48"/>
    </row>
    <row r="59" spans="1:12" s="39" customFormat="1" x14ac:dyDescent="0.25">
      <c r="A59" s="12"/>
      <c r="B59" s="13"/>
      <c r="C59" s="13"/>
      <c r="D59" s="13"/>
      <c r="E59" s="96"/>
      <c r="F59" s="96"/>
      <c r="G59" s="94"/>
      <c r="H59" s="46"/>
      <c r="I59" s="12"/>
      <c r="J59" s="68"/>
      <c r="K59" s="47"/>
      <c r="L59" s="48"/>
    </row>
    <row r="60" spans="1:12" x14ac:dyDescent="0.25">
      <c r="A60" s="12"/>
      <c r="B60" s="13"/>
      <c r="C60" s="13"/>
      <c r="D60" s="13"/>
      <c r="E60" s="96"/>
      <c r="F60" s="96"/>
      <c r="G60" s="94"/>
      <c r="H60" s="45"/>
      <c r="I60" s="16"/>
      <c r="J60" s="41"/>
      <c r="K60" s="47"/>
      <c r="L60" s="48"/>
    </row>
    <row r="61" spans="1:12" ht="15.75" customHeight="1" x14ac:dyDescent="0.25">
      <c r="A61" s="86"/>
      <c r="B61" s="13"/>
      <c r="C61" s="13"/>
      <c r="D61" s="13"/>
      <c r="E61" s="97"/>
      <c r="F61" s="96"/>
      <c r="G61" s="94"/>
      <c r="H61" s="45"/>
      <c r="I61" s="16"/>
      <c r="J61" s="68"/>
      <c r="K61" s="47"/>
      <c r="L61" s="48"/>
    </row>
    <row r="62" spans="1:12" x14ac:dyDescent="0.25">
      <c r="A62" s="86"/>
      <c r="B62" s="12"/>
      <c r="C62" s="12"/>
      <c r="D62" s="12"/>
      <c r="E62" s="96"/>
      <c r="F62" s="96"/>
      <c r="G62" s="94"/>
      <c r="H62" s="45"/>
      <c r="I62" s="16"/>
      <c r="J62" s="68"/>
      <c r="K62" s="47"/>
      <c r="L62" s="48"/>
    </row>
    <row r="63" spans="1:12" x14ac:dyDescent="0.25">
      <c r="A63" s="99"/>
      <c r="B63" s="12"/>
      <c r="C63" s="12"/>
      <c r="D63" s="12"/>
      <c r="E63" s="96"/>
      <c r="F63" s="96"/>
      <c r="G63" s="94"/>
      <c r="H63" s="45"/>
      <c r="I63" s="16"/>
      <c r="J63" s="41"/>
      <c r="K63" s="47"/>
      <c r="L63" s="48"/>
    </row>
    <row r="64" spans="1:12" x14ac:dyDescent="0.25">
      <c r="A64" s="86"/>
      <c r="B64" s="13"/>
      <c r="C64" s="13"/>
      <c r="D64" s="13"/>
      <c r="E64" s="96"/>
      <c r="F64" s="96"/>
      <c r="G64" s="94"/>
      <c r="H64" s="45"/>
      <c r="I64" s="16"/>
      <c r="J64" s="41"/>
      <c r="K64" s="47"/>
      <c r="L64" s="48"/>
    </row>
    <row r="65" spans="1:12" x14ac:dyDescent="0.25">
      <c r="A65" s="86"/>
      <c r="B65" s="12"/>
      <c r="C65" s="12"/>
      <c r="D65" s="12"/>
      <c r="E65" s="96"/>
      <c r="F65" s="96"/>
      <c r="G65" s="94"/>
      <c r="H65" s="45"/>
      <c r="I65" s="16"/>
      <c r="J65" s="41"/>
      <c r="K65" s="47"/>
      <c r="L65" s="48"/>
    </row>
    <row r="66" spans="1:12" x14ac:dyDescent="0.25">
      <c r="A66" s="12"/>
      <c r="B66" s="12"/>
      <c r="C66" s="12"/>
      <c r="D66" s="12"/>
      <c r="E66" s="96"/>
      <c r="F66" s="97"/>
      <c r="G66" s="94"/>
      <c r="H66" s="45"/>
      <c r="I66" s="16"/>
      <c r="J66" s="41"/>
      <c r="K66" s="47"/>
      <c r="L66" s="48"/>
    </row>
    <row r="67" spans="1:12" x14ac:dyDescent="0.25">
      <c r="A67" s="86"/>
      <c r="B67" s="12"/>
      <c r="C67" s="12"/>
      <c r="D67" s="12"/>
      <c r="E67" s="96"/>
      <c r="F67" s="96"/>
      <c r="G67" s="94"/>
      <c r="H67" s="45"/>
      <c r="I67" s="16"/>
      <c r="J67" s="70"/>
      <c r="K67" s="47"/>
      <c r="L67" s="48"/>
    </row>
    <row r="68" spans="1:12" x14ac:dyDescent="0.25">
      <c r="A68" s="86"/>
      <c r="B68" s="13"/>
      <c r="C68" s="13"/>
      <c r="D68" s="13"/>
      <c r="E68" s="96"/>
      <c r="F68" s="96"/>
      <c r="G68" s="94"/>
      <c r="H68" s="45"/>
      <c r="I68" s="16"/>
      <c r="J68" s="41"/>
      <c r="K68" s="47"/>
      <c r="L68" s="48"/>
    </row>
    <row r="69" spans="1:12" x14ac:dyDescent="0.25">
      <c r="A69" s="86"/>
      <c r="B69" s="13"/>
      <c r="C69" s="13"/>
      <c r="D69" s="13"/>
      <c r="E69" s="96"/>
      <c r="F69" s="96"/>
      <c r="G69" s="94"/>
      <c r="H69" s="45"/>
      <c r="I69" s="16"/>
      <c r="J69" s="41"/>
      <c r="K69" s="47"/>
      <c r="L69" s="48"/>
    </row>
    <row r="70" spans="1:12" x14ac:dyDescent="0.25">
      <c r="A70" s="86"/>
      <c r="B70" s="12"/>
      <c r="C70" s="12"/>
      <c r="D70" s="12"/>
      <c r="E70" s="96"/>
      <c r="F70" s="96"/>
      <c r="G70" s="94"/>
      <c r="H70" s="45"/>
      <c r="I70" s="16"/>
      <c r="J70" s="41"/>
      <c r="K70" s="47"/>
      <c r="L70" s="48"/>
    </row>
    <row r="71" spans="1:12" s="39" customFormat="1" x14ac:dyDescent="0.25">
      <c r="A71" s="86"/>
      <c r="B71" s="12"/>
      <c r="C71" s="12"/>
      <c r="D71" s="12"/>
      <c r="E71" s="96"/>
      <c r="F71" s="96"/>
      <c r="G71" s="94"/>
      <c r="H71" s="46"/>
      <c r="I71" s="12"/>
      <c r="J71" s="41"/>
      <c r="K71" s="47"/>
      <c r="L71" s="48"/>
    </row>
    <row r="72" spans="1:12" x14ac:dyDescent="0.25">
      <c r="A72" s="38"/>
      <c r="B72" s="12"/>
      <c r="C72" s="12"/>
      <c r="D72" s="12"/>
      <c r="E72" s="97"/>
      <c r="F72" s="96"/>
      <c r="G72" s="94"/>
      <c r="H72" s="45"/>
      <c r="I72" s="16"/>
      <c r="J72" s="41"/>
      <c r="K72" s="47"/>
      <c r="L72" s="48"/>
    </row>
    <row r="73" spans="1:12" s="39" customFormat="1" x14ac:dyDescent="0.25">
      <c r="A73" s="86"/>
      <c r="B73" s="12"/>
      <c r="C73" s="12"/>
      <c r="D73" s="12"/>
      <c r="E73" s="96"/>
      <c r="F73" s="96"/>
      <c r="G73" s="94"/>
      <c r="H73" s="46"/>
      <c r="I73" s="12"/>
      <c r="J73" s="41"/>
      <c r="K73" s="47"/>
      <c r="L73" s="48"/>
    </row>
    <row r="74" spans="1:12" s="39" customFormat="1" x14ac:dyDescent="0.25">
      <c r="A74" s="12"/>
      <c r="B74" s="30"/>
      <c r="C74" s="12"/>
      <c r="D74" s="12"/>
      <c r="E74" s="12"/>
      <c r="F74" s="12"/>
      <c r="G74" s="94"/>
      <c r="H74" s="46"/>
      <c r="I74" s="12"/>
      <c r="J74" s="41"/>
      <c r="K74" s="47"/>
      <c r="L74" s="48"/>
    </row>
    <row r="75" spans="1:12" s="39" customFormat="1" x14ac:dyDescent="0.25">
      <c r="A75" s="12"/>
      <c r="B75" s="13"/>
      <c r="C75" s="13"/>
      <c r="D75" s="13"/>
      <c r="E75" s="69"/>
      <c r="F75" s="69"/>
      <c r="G75" s="94"/>
      <c r="H75" s="45"/>
      <c r="I75" s="12"/>
      <c r="J75" s="41"/>
      <c r="K75" s="47"/>
      <c r="L75" s="48"/>
    </row>
    <row r="76" spans="1:12" s="39" customFormat="1" x14ac:dyDescent="0.25">
      <c r="A76" s="86"/>
      <c r="B76" s="12"/>
      <c r="C76" s="12"/>
      <c r="D76" s="12"/>
      <c r="E76" s="96"/>
      <c r="F76" s="100"/>
      <c r="G76" s="94"/>
      <c r="H76" s="46"/>
      <c r="I76" s="12"/>
      <c r="J76" s="68"/>
      <c r="K76" s="47"/>
      <c r="L76" s="48"/>
    </row>
    <row r="77" spans="1:12" x14ac:dyDescent="0.25">
      <c r="A77" s="86"/>
      <c r="B77" s="16"/>
      <c r="C77" s="16"/>
      <c r="D77" s="16"/>
      <c r="E77" s="16"/>
      <c r="F77" s="16"/>
      <c r="G77" s="94"/>
      <c r="H77" s="45"/>
      <c r="I77" s="16"/>
      <c r="J77" s="41"/>
      <c r="K77" s="47"/>
      <c r="L77" s="48"/>
    </row>
    <row r="78" spans="1:12" x14ac:dyDescent="0.25">
      <c r="A78" s="86"/>
      <c r="B78" s="16"/>
      <c r="C78" s="16"/>
      <c r="D78" s="16"/>
      <c r="E78" s="16"/>
      <c r="F78" s="16"/>
      <c r="G78" s="83"/>
      <c r="H78" s="45"/>
      <c r="I78" s="35"/>
      <c r="J78" s="41"/>
      <c r="K78" s="47"/>
      <c r="L78" s="48"/>
    </row>
    <row r="79" spans="1:12" x14ac:dyDescent="0.25">
      <c r="A79" s="86"/>
      <c r="B79" s="12"/>
      <c r="C79" s="12"/>
      <c r="D79" s="12"/>
      <c r="E79" s="96"/>
      <c r="F79" s="96"/>
      <c r="G79" s="94"/>
      <c r="H79" s="45"/>
      <c r="I79" s="16"/>
      <c r="J79" s="41"/>
      <c r="K79" s="47"/>
      <c r="L79" s="48"/>
    </row>
    <row r="80" spans="1:12" x14ac:dyDescent="0.25">
      <c r="A80" s="86"/>
      <c r="B80" s="12"/>
      <c r="C80" s="12"/>
      <c r="D80" s="12"/>
      <c r="E80" s="96"/>
      <c r="F80" s="96"/>
      <c r="G80" s="94"/>
      <c r="H80" s="45"/>
      <c r="I80" s="12"/>
      <c r="J80" s="41"/>
      <c r="K80" s="47"/>
      <c r="L80" s="48"/>
    </row>
    <row r="81" spans="1:12" x14ac:dyDescent="0.25">
      <c r="A81" s="86"/>
      <c r="B81" s="12"/>
      <c r="C81" s="12"/>
      <c r="D81" s="12"/>
      <c r="E81" s="96"/>
      <c r="F81" s="96"/>
      <c r="G81" s="95"/>
      <c r="H81" s="45"/>
      <c r="I81" s="16"/>
      <c r="J81" s="41"/>
      <c r="K81" s="47"/>
      <c r="L81" s="48"/>
    </row>
    <row r="82" spans="1:12" x14ac:dyDescent="0.25">
      <c r="A82" s="86"/>
      <c r="B82" s="12"/>
      <c r="C82" s="12"/>
      <c r="D82" s="12"/>
      <c r="E82" s="96"/>
      <c r="F82" s="96"/>
      <c r="G82" s="94"/>
      <c r="H82" s="45"/>
      <c r="I82" s="35"/>
      <c r="J82" s="41"/>
      <c r="K82" s="47"/>
      <c r="L82" s="48"/>
    </row>
    <row r="83" spans="1:12" x14ac:dyDescent="0.25">
      <c r="A83" s="86"/>
      <c r="B83" s="12"/>
      <c r="C83" s="12"/>
      <c r="D83" s="12"/>
      <c r="E83" s="96"/>
      <c r="F83" s="96"/>
      <c r="G83" s="94"/>
      <c r="H83" s="45"/>
      <c r="I83" s="35"/>
      <c r="J83" s="68"/>
      <c r="K83" s="47"/>
      <c r="L83" s="48"/>
    </row>
    <row r="84" spans="1:12" x14ac:dyDescent="0.25">
      <c r="A84" s="86"/>
      <c r="B84" s="12"/>
      <c r="C84" s="12"/>
      <c r="D84" s="12"/>
      <c r="E84" s="96"/>
      <c r="F84" s="96"/>
      <c r="G84" s="94"/>
      <c r="H84" s="45"/>
      <c r="I84" s="16"/>
      <c r="J84" s="41"/>
      <c r="K84" s="47"/>
      <c r="L84" s="48"/>
    </row>
    <row r="85" spans="1:12" x14ac:dyDescent="0.25">
      <c r="A85" s="12"/>
      <c r="B85" s="12"/>
      <c r="C85" s="12"/>
      <c r="D85" s="12"/>
      <c r="E85" s="96"/>
      <c r="F85" s="96"/>
      <c r="G85" s="94"/>
      <c r="H85" s="45"/>
      <c r="I85" s="16"/>
      <c r="J85" s="41"/>
      <c r="K85" s="47"/>
      <c r="L85" s="48"/>
    </row>
    <row r="86" spans="1:12" x14ac:dyDescent="0.25">
      <c r="A86" s="86"/>
      <c r="B86" s="13"/>
      <c r="C86" s="12"/>
      <c r="D86" s="13"/>
      <c r="E86" s="96"/>
      <c r="F86" s="96"/>
      <c r="G86" s="94"/>
      <c r="H86" s="45"/>
      <c r="I86" s="16"/>
      <c r="J86" s="41"/>
      <c r="K86" s="47"/>
      <c r="L86" s="48"/>
    </row>
    <row r="87" spans="1:12" x14ac:dyDescent="0.25">
      <c r="A87" s="12"/>
      <c r="B87" s="13"/>
      <c r="C87" s="12"/>
      <c r="D87" s="13"/>
      <c r="E87" s="96"/>
      <c r="F87" s="96"/>
      <c r="G87" s="94"/>
      <c r="H87" s="45"/>
      <c r="I87" s="16"/>
      <c r="J87" s="41"/>
      <c r="K87" s="47"/>
      <c r="L87" s="48"/>
    </row>
    <row r="88" spans="1:12" x14ac:dyDescent="0.25">
      <c r="A88" s="12"/>
      <c r="B88" s="13"/>
      <c r="C88" s="12"/>
      <c r="D88" s="13"/>
      <c r="E88" s="96"/>
      <c r="F88" s="96"/>
      <c r="G88" s="83"/>
      <c r="H88" s="45"/>
      <c r="I88" s="35"/>
      <c r="J88" s="41"/>
      <c r="K88" s="47"/>
      <c r="L88" s="48"/>
    </row>
    <row r="89" spans="1:12" x14ac:dyDescent="0.25">
      <c r="A89" s="86"/>
      <c r="B89" s="12"/>
      <c r="C89" s="12"/>
      <c r="D89" s="12"/>
      <c r="E89" s="96"/>
      <c r="F89" s="96"/>
      <c r="G89" s="94"/>
      <c r="H89" s="45"/>
      <c r="I89" s="16"/>
      <c r="J89" s="41"/>
      <c r="K89" s="47"/>
      <c r="L89" s="48"/>
    </row>
    <row r="90" spans="1:12" x14ac:dyDescent="0.25">
      <c r="A90" s="86"/>
      <c r="B90" s="16"/>
      <c r="C90" s="16"/>
      <c r="D90" s="16"/>
      <c r="E90"/>
      <c r="F90"/>
      <c r="G90" s="83"/>
      <c r="H90" s="45"/>
      <c r="I90" s="16"/>
      <c r="J90" s="41"/>
      <c r="K90" s="47"/>
      <c r="L90" s="48"/>
    </row>
    <row r="91" spans="1:12" x14ac:dyDescent="0.25">
      <c r="A91" s="12"/>
      <c r="B91" s="12"/>
      <c r="C91" s="12"/>
      <c r="D91" s="12"/>
      <c r="E91" s="12"/>
      <c r="F91" s="12"/>
      <c r="G91" s="94"/>
      <c r="H91" s="45"/>
      <c r="I91" s="16"/>
      <c r="J91" s="41"/>
      <c r="K91" s="47"/>
      <c r="L91" s="48"/>
    </row>
    <row r="92" spans="1:12" x14ac:dyDescent="0.25">
      <c r="A92" s="12"/>
      <c r="B92" s="69"/>
      <c r="C92" s="69"/>
      <c r="D92" s="69"/>
      <c r="E92" s="96"/>
      <c r="F92" s="97"/>
      <c r="G92" s="94"/>
      <c r="H92" s="45"/>
      <c r="I92" s="16"/>
      <c r="J92" s="68"/>
      <c r="K92" s="47"/>
      <c r="L92" s="48"/>
    </row>
    <row r="93" spans="1:12" x14ac:dyDescent="0.25">
      <c r="A93" s="86"/>
      <c r="B93" s="12"/>
      <c r="C93" s="12"/>
      <c r="D93" s="12"/>
      <c r="E93" s="96"/>
      <c r="F93" s="96"/>
      <c r="G93" s="83"/>
      <c r="H93" s="45"/>
      <c r="I93" s="78"/>
      <c r="J93" s="68"/>
      <c r="K93" s="47"/>
      <c r="L93" s="48"/>
    </row>
    <row r="94" spans="1:12" x14ac:dyDescent="0.25">
      <c r="A94" s="86"/>
      <c r="B94" s="33"/>
      <c r="C94" s="33"/>
      <c r="D94" s="33"/>
      <c r="E94" s="84"/>
      <c r="F94" s="84"/>
      <c r="G94" s="83"/>
      <c r="H94" s="45"/>
      <c r="I94" s="33"/>
      <c r="J94" s="41"/>
      <c r="K94" s="36"/>
      <c r="L94" s="48"/>
    </row>
    <row r="95" spans="1:12" x14ac:dyDescent="0.25">
      <c r="A95" s="86"/>
      <c r="B95" s="12"/>
      <c r="C95" s="12"/>
      <c r="D95" s="12"/>
      <c r="E95" s="96"/>
      <c r="F95" s="96"/>
      <c r="G95" s="83"/>
      <c r="H95" s="45"/>
      <c r="I95" s="33"/>
      <c r="J95" s="41"/>
      <c r="K95" s="36"/>
      <c r="L95" s="48"/>
    </row>
    <row r="96" spans="1:12" x14ac:dyDescent="0.25">
      <c r="A96" s="86"/>
      <c r="B96" s="69"/>
      <c r="C96" s="69"/>
      <c r="D96" s="69"/>
      <c r="E96" s="96"/>
      <c r="F96" s="96"/>
      <c r="G96" s="36"/>
      <c r="H96" s="36"/>
      <c r="I96" s="101"/>
      <c r="J96" s="36"/>
      <c r="K96" s="101"/>
      <c r="L96" s="48"/>
    </row>
    <row r="97" spans="1:12" x14ac:dyDescent="0.25">
      <c r="A97" s="12"/>
      <c r="L97" s="63"/>
    </row>
    <row r="98" spans="1:12" x14ac:dyDescent="0.25">
      <c r="A98" s="12"/>
    </row>
    <row r="99" spans="1:12" x14ac:dyDescent="0.25">
      <c r="A99" s="12"/>
    </row>
    <row r="100" spans="1:12" x14ac:dyDescent="0.25">
      <c r="A100" s="12"/>
    </row>
    <row r="101" spans="1:12" x14ac:dyDescent="0.25">
      <c r="A101" s="12"/>
    </row>
    <row r="102" spans="1:12" x14ac:dyDescent="0.25">
      <c r="A102" s="12">
        <v>101</v>
      </c>
    </row>
    <row r="103" spans="1:12" x14ac:dyDescent="0.25">
      <c r="A103" s="12">
        <v>102</v>
      </c>
    </row>
    <row r="104" spans="1:12" x14ac:dyDescent="0.25">
      <c r="A104" s="12">
        <v>103</v>
      </c>
    </row>
    <row r="105" spans="1:12" x14ac:dyDescent="0.25">
      <c r="A105" s="12">
        <v>104</v>
      </c>
    </row>
  </sheetData>
  <autoFilter ref="B1:B33"/>
  <sortState ref="A2:G95">
    <sortCondition ref="B1"/>
  </sortState>
  <pageMargins left="0.15748031496062992" right="0" top="0.78" bottom="0.27559055118110237" header="0.19685039370078741" footer="0.31496062992125984"/>
  <pageSetup paperSize="9" scale="4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L46"/>
  <sheetViews>
    <sheetView tabSelected="1" view="pageBreakPreview" zoomScale="90" zoomScaleNormal="115" zoomScaleSheetLayoutView="90" workbookViewId="0">
      <selection activeCell="E12" sqref="E12:F12"/>
    </sheetView>
  </sheetViews>
  <sheetFormatPr defaultRowHeight="15" x14ac:dyDescent="0.25"/>
  <cols>
    <col min="1" max="1" width="9.140625" style="1"/>
    <col min="2" max="2" width="8.5703125" style="1" customWidth="1"/>
    <col min="3" max="3" width="6.7109375" style="1" customWidth="1"/>
    <col min="4" max="4" width="12.85546875" style="1" customWidth="1"/>
    <col min="5" max="5" width="9.140625" style="1"/>
    <col min="6" max="6" width="9.140625" style="1" customWidth="1"/>
    <col min="7" max="7" width="9.28515625" style="1" customWidth="1"/>
    <col min="8" max="8" width="7.28515625" style="1" customWidth="1"/>
    <col min="9" max="9" width="8" style="1" customWidth="1"/>
    <col min="10" max="10" width="12.5703125" style="1" customWidth="1"/>
    <col min="11" max="16384" width="9.140625" style="1"/>
  </cols>
  <sheetData>
    <row r="1" spans="1:12" ht="23.25" x14ac:dyDescent="0.25">
      <c r="A1" s="136" t="s">
        <v>148</v>
      </c>
      <c r="B1" s="137"/>
      <c r="C1" s="137"/>
      <c r="D1" s="137"/>
      <c r="E1" s="137"/>
      <c r="F1" s="137"/>
      <c r="G1" s="137"/>
      <c r="H1" s="137"/>
      <c r="I1" s="137"/>
      <c r="J1" s="138"/>
      <c r="L1" s="3">
        <v>1</v>
      </c>
    </row>
    <row r="2" spans="1:12" x14ac:dyDescent="0.25">
      <c r="A2" s="17"/>
      <c r="B2" s="2"/>
      <c r="C2" s="2"/>
      <c r="D2" s="2"/>
      <c r="E2" s="2"/>
      <c r="F2" s="2"/>
      <c r="G2" s="2"/>
      <c r="H2" s="2"/>
      <c r="I2" s="2"/>
      <c r="J2" s="18"/>
    </row>
    <row r="3" spans="1:12" x14ac:dyDescent="0.25">
      <c r="A3" s="102" t="s">
        <v>0</v>
      </c>
      <c r="B3" s="103"/>
      <c r="C3" s="141" t="str">
        <f>VLOOKUP(L1,'RELAÇÃO MÉDICA'!A:I,2,0)</f>
        <v>ALINE MARIANO ALVES</v>
      </c>
      <c r="D3" s="142"/>
      <c r="E3" s="142"/>
      <c r="F3" s="142"/>
      <c r="G3" s="142"/>
      <c r="H3" s="142"/>
      <c r="I3" s="142"/>
      <c r="J3" s="143"/>
    </row>
    <row r="4" spans="1:12" x14ac:dyDescent="0.25">
      <c r="A4" s="102" t="s">
        <v>2</v>
      </c>
      <c r="B4" s="103"/>
      <c r="C4" s="141" t="str">
        <f>VLOOKUP(L1,'RELAÇÃO MÉDICA'!A:I,4,0)</f>
        <v>ESF Henedina Cortez</v>
      </c>
      <c r="D4" s="142"/>
      <c r="E4" s="142"/>
      <c r="F4" s="142"/>
      <c r="G4" s="142"/>
      <c r="H4" s="142"/>
      <c r="I4" s="142"/>
      <c r="J4" s="143"/>
    </row>
    <row r="5" spans="1:12" s="4" customFormat="1" ht="30.75" customHeight="1" x14ac:dyDescent="0.25">
      <c r="A5" s="139" t="s">
        <v>10</v>
      </c>
      <c r="B5" s="140"/>
      <c r="C5" s="144" t="str">
        <f>VLOOKUP($L$1,'RELAÇÃO MÉDICA'!A:I,9,0)</f>
        <v xml:space="preserve">SEGUNDA A SEXTA  DAS 7:30 ÁS 11:30 - 13:00 ÁS 17:00 </v>
      </c>
      <c r="D5" s="145"/>
      <c r="E5" s="145"/>
      <c r="F5" s="145"/>
      <c r="G5" s="145"/>
      <c r="H5" s="145"/>
      <c r="I5" s="145"/>
      <c r="J5" s="146"/>
    </row>
    <row r="6" spans="1:12" x14ac:dyDescent="0.25">
      <c r="A6" s="102" t="s">
        <v>1</v>
      </c>
      <c r="B6" s="103"/>
      <c r="C6" s="147" t="str">
        <f>VLOOKUP(L1,'RELAÇÃO MÉDICA'!A:I,3,0)</f>
        <v>Médico Generalista</v>
      </c>
      <c r="D6" s="147"/>
      <c r="E6" s="147"/>
      <c r="F6" s="147"/>
      <c r="G6" s="147"/>
      <c r="H6" s="147"/>
      <c r="I6" s="147"/>
      <c r="J6" s="148"/>
    </row>
    <row r="7" spans="1:12" x14ac:dyDescent="0.25">
      <c r="A7" s="102" t="s">
        <v>150</v>
      </c>
      <c r="B7" s="103"/>
      <c r="C7" s="104" t="str">
        <f>VLOOKUP($L$1,'RELAÇÃO MÉDICA'!$A$2:$E$100,5,0)</f>
        <v>ALINE MARIANO ALVES SERVIÇOS MÉDICOS LTDA</v>
      </c>
      <c r="D7" s="104"/>
      <c r="E7" s="104"/>
      <c r="F7" s="104"/>
      <c r="G7" s="104"/>
      <c r="H7" s="92" t="s">
        <v>151</v>
      </c>
      <c r="I7" s="90">
        <f>VLOOKUP($L$1,'RELAÇÃO MÉDICA'!$A$2:$F$100,6,0)</f>
        <v>1020304050</v>
      </c>
      <c r="J7" s="91"/>
    </row>
    <row r="8" spans="1:12" x14ac:dyDescent="0.25">
      <c r="A8" s="19"/>
      <c r="B8" s="2"/>
      <c r="C8" s="2"/>
      <c r="D8" s="2"/>
      <c r="E8" s="2"/>
      <c r="F8" s="2"/>
      <c r="G8" s="2"/>
      <c r="H8" s="2"/>
      <c r="I8" s="2"/>
      <c r="J8" s="18"/>
    </row>
    <row r="9" spans="1:12" x14ac:dyDescent="0.25">
      <c r="A9" s="102" t="s">
        <v>12</v>
      </c>
      <c r="B9" s="103"/>
      <c r="C9" s="103"/>
      <c r="D9" s="103"/>
      <c r="E9" s="149">
        <f>VLOOKUP(L1,'RELAÇÃO MÉDICA'!A:G,7,0)</f>
        <v>40</v>
      </c>
      <c r="F9" s="150"/>
      <c r="G9" s="2"/>
      <c r="H9" s="2"/>
      <c r="I9" s="2"/>
      <c r="J9" s="18"/>
    </row>
    <row r="10" spans="1:12" x14ac:dyDescent="0.25">
      <c r="A10" s="102" t="s">
        <v>11</v>
      </c>
      <c r="B10" s="103"/>
      <c r="C10" s="103"/>
      <c r="D10" s="103"/>
      <c r="E10" s="113">
        <v>100</v>
      </c>
      <c r="F10" s="113"/>
      <c r="G10" s="2"/>
      <c r="H10" s="2"/>
      <c r="I10" s="2"/>
      <c r="J10" s="18"/>
    </row>
    <row r="11" spans="1:12" x14ac:dyDescent="0.25">
      <c r="A11" s="102" t="s">
        <v>15</v>
      </c>
      <c r="B11" s="103"/>
      <c r="C11" s="103"/>
      <c r="D11" s="103"/>
      <c r="E11" s="149">
        <v>0</v>
      </c>
      <c r="F11" s="150"/>
      <c r="G11" s="2"/>
      <c r="H11" s="2"/>
      <c r="I11" s="2"/>
      <c r="J11" s="18"/>
    </row>
    <row r="12" spans="1:12" x14ac:dyDescent="0.25">
      <c r="A12" s="102" t="s">
        <v>8</v>
      </c>
      <c r="B12" s="103"/>
      <c r="C12" s="103"/>
      <c r="D12" s="103"/>
      <c r="E12" s="113">
        <f>E11*100</f>
        <v>0</v>
      </c>
      <c r="F12" s="113"/>
      <c r="G12" s="2"/>
      <c r="H12" s="2"/>
      <c r="I12" s="2"/>
      <c r="J12" s="18"/>
    </row>
    <row r="13" spans="1:12" x14ac:dyDescent="0.25">
      <c r="A13" s="102" t="s">
        <v>16</v>
      </c>
      <c r="B13" s="103"/>
      <c r="C13" s="103"/>
      <c r="D13" s="103"/>
      <c r="E13" s="113"/>
      <c r="F13" s="113"/>
      <c r="G13" s="2"/>
      <c r="H13" s="2"/>
      <c r="I13" s="2"/>
      <c r="J13" s="18"/>
    </row>
    <row r="14" spans="1:12" x14ac:dyDescent="0.25">
      <c r="A14" s="102" t="s">
        <v>9</v>
      </c>
      <c r="B14" s="103"/>
      <c r="C14" s="103"/>
      <c r="D14" s="103"/>
      <c r="E14" s="113">
        <f>E9*4*E10-E12</f>
        <v>16000</v>
      </c>
      <c r="F14" s="113"/>
      <c r="G14" s="2"/>
      <c r="H14" s="2"/>
      <c r="I14" s="2"/>
      <c r="J14" s="18"/>
    </row>
    <row r="15" spans="1:12" ht="15.75" thickBot="1" x14ac:dyDescent="0.3">
      <c r="A15" s="87"/>
      <c r="B15" s="88"/>
      <c r="C15" s="88"/>
      <c r="D15" s="88"/>
      <c r="E15" s="89"/>
      <c r="F15" s="89"/>
      <c r="G15" s="2"/>
      <c r="H15" s="2"/>
      <c r="I15" s="2"/>
      <c r="J15" s="18"/>
    </row>
    <row r="16" spans="1:12" ht="15.75" thickBot="1" x14ac:dyDescent="0.3">
      <c r="A16" s="151" t="s">
        <v>14</v>
      </c>
      <c r="B16" s="152"/>
      <c r="C16" s="152"/>
      <c r="D16" s="152"/>
      <c r="E16" s="152"/>
      <c r="F16" s="152"/>
      <c r="G16" s="152"/>
      <c r="H16" s="152"/>
      <c r="I16" s="152"/>
      <c r="J16" s="153"/>
    </row>
    <row r="17" spans="1:10" x14ac:dyDescent="0.25">
      <c r="A17" s="154" t="s">
        <v>17</v>
      </c>
      <c r="B17" s="155"/>
      <c r="C17" s="114" t="s">
        <v>18</v>
      </c>
      <c r="D17" s="118"/>
      <c r="E17" s="114" t="s">
        <v>13</v>
      </c>
      <c r="F17" s="115"/>
      <c r="G17" s="115"/>
      <c r="H17" s="115"/>
      <c r="I17" s="115"/>
      <c r="J17" s="116"/>
    </row>
    <row r="18" spans="1:10" x14ac:dyDescent="0.25">
      <c r="A18" s="105"/>
      <c r="B18" s="106"/>
      <c r="C18" s="111"/>
      <c r="D18" s="117"/>
      <c r="E18" s="107"/>
      <c r="F18" s="108"/>
      <c r="G18" s="108"/>
      <c r="H18" s="108"/>
      <c r="I18" s="108"/>
      <c r="J18" s="109"/>
    </row>
    <row r="19" spans="1:10" x14ac:dyDescent="0.25">
      <c r="A19" s="105"/>
      <c r="B19" s="106"/>
      <c r="C19" s="111"/>
      <c r="D19" s="112"/>
      <c r="E19" s="107"/>
      <c r="F19" s="108"/>
      <c r="G19" s="108"/>
      <c r="H19" s="108"/>
      <c r="I19" s="108"/>
      <c r="J19" s="109"/>
    </row>
    <row r="20" spans="1:10" x14ac:dyDescent="0.25">
      <c r="A20" s="105"/>
      <c r="B20" s="110"/>
      <c r="C20" s="111"/>
      <c r="D20" s="117"/>
      <c r="E20" s="156"/>
      <c r="F20" s="108"/>
      <c r="G20" s="108"/>
      <c r="H20" s="108"/>
      <c r="I20" s="108"/>
      <c r="J20" s="109"/>
    </row>
    <row r="21" spans="1:10" x14ac:dyDescent="0.25">
      <c r="A21" s="105"/>
      <c r="B21" s="110"/>
      <c r="C21" s="111"/>
      <c r="D21" s="117"/>
      <c r="E21" s="107"/>
      <c r="F21" s="108"/>
      <c r="G21" s="108"/>
      <c r="H21" s="108"/>
      <c r="I21" s="108"/>
      <c r="J21" s="109"/>
    </row>
    <row r="22" spans="1:10" x14ac:dyDescent="0.25">
      <c r="A22" s="105"/>
      <c r="B22" s="106"/>
      <c r="C22" s="111"/>
      <c r="D22" s="112"/>
      <c r="E22" s="107"/>
      <c r="F22" s="108"/>
      <c r="G22" s="108"/>
      <c r="H22" s="108"/>
      <c r="I22" s="108"/>
      <c r="J22" s="109"/>
    </row>
    <row r="23" spans="1:10" x14ac:dyDescent="0.25">
      <c r="A23" s="105"/>
      <c r="B23" s="106"/>
      <c r="C23" s="111"/>
      <c r="D23" s="117"/>
      <c r="E23" s="107"/>
      <c r="F23" s="108"/>
      <c r="G23" s="108"/>
      <c r="H23" s="108"/>
      <c r="I23" s="108"/>
      <c r="J23" s="109"/>
    </row>
    <row r="24" spans="1:10" x14ac:dyDescent="0.25">
      <c r="A24" s="105"/>
      <c r="B24" s="106"/>
      <c r="C24" s="111"/>
      <c r="D24" s="117"/>
      <c r="E24" s="107"/>
      <c r="F24" s="108"/>
      <c r="G24" s="108"/>
      <c r="H24" s="108"/>
      <c r="I24" s="108"/>
      <c r="J24" s="109"/>
    </row>
    <row r="25" spans="1:10" x14ac:dyDescent="0.25">
      <c r="A25" s="105"/>
      <c r="B25" s="106"/>
      <c r="C25" s="111"/>
      <c r="D25" s="112"/>
      <c r="E25" s="107"/>
      <c r="F25" s="108"/>
      <c r="G25" s="108"/>
      <c r="H25" s="108"/>
      <c r="I25" s="108"/>
      <c r="J25" s="109"/>
    </row>
    <row r="26" spans="1:10" x14ac:dyDescent="0.25">
      <c r="A26" s="105"/>
      <c r="B26" s="106"/>
      <c r="C26" s="111"/>
      <c r="D26" s="117"/>
      <c r="E26" s="107"/>
      <c r="F26" s="108"/>
      <c r="G26" s="108"/>
      <c r="H26" s="108"/>
      <c r="I26" s="108"/>
      <c r="J26" s="109"/>
    </row>
    <row r="27" spans="1:10" x14ac:dyDescent="0.25">
      <c r="A27" s="105"/>
      <c r="B27" s="106"/>
      <c r="C27" s="111"/>
      <c r="D27" s="117"/>
      <c r="E27" s="107"/>
      <c r="F27" s="108"/>
      <c r="G27" s="108"/>
      <c r="H27" s="108"/>
      <c r="I27" s="108"/>
      <c r="J27" s="109"/>
    </row>
    <row r="28" spans="1:10" x14ac:dyDescent="0.25">
      <c r="A28" s="105"/>
      <c r="B28" s="106"/>
      <c r="C28" s="111"/>
      <c r="D28" s="112"/>
      <c r="E28" s="107"/>
      <c r="F28" s="108"/>
      <c r="G28" s="108"/>
      <c r="H28" s="108"/>
      <c r="I28" s="108"/>
      <c r="J28" s="109"/>
    </row>
    <row r="29" spans="1:10" x14ac:dyDescent="0.25">
      <c r="A29" s="130" t="s">
        <v>13</v>
      </c>
      <c r="B29" s="131"/>
      <c r="C29" s="131"/>
      <c r="D29" s="131"/>
      <c r="E29" s="131"/>
      <c r="F29" s="131"/>
      <c r="G29" s="131"/>
      <c r="H29" s="131"/>
      <c r="I29" s="131"/>
      <c r="J29" s="132"/>
    </row>
    <row r="30" spans="1:10" ht="55.5" customHeight="1" x14ac:dyDescent="0.25">
      <c r="A30" s="124">
        <f>VLOOKUP(L1,'RELAÇÃO MÉDICA'!A:M,13,0)</f>
        <v>0</v>
      </c>
      <c r="B30" s="125"/>
      <c r="C30" s="125"/>
      <c r="D30" s="125"/>
      <c r="E30" s="125"/>
      <c r="F30" s="125"/>
      <c r="G30" s="125"/>
      <c r="H30" s="125"/>
      <c r="I30" s="125"/>
      <c r="J30" s="126"/>
    </row>
    <row r="31" spans="1:10" x14ac:dyDescent="0.25">
      <c r="A31" s="17"/>
      <c r="B31" s="2"/>
      <c r="C31" s="2"/>
      <c r="D31" s="2"/>
      <c r="E31" s="2"/>
      <c r="F31" s="2"/>
      <c r="G31" s="2"/>
      <c r="H31" s="2"/>
      <c r="I31" s="2"/>
      <c r="J31" s="18"/>
    </row>
    <row r="32" spans="1:10" x14ac:dyDescent="0.25">
      <c r="A32" s="130" t="s">
        <v>44</v>
      </c>
      <c r="B32" s="131"/>
      <c r="C32" s="131"/>
      <c r="D32" s="131"/>
      <c r="E32" s="131"/>
      <c r="F32" s="131"/>
      <c r="G32" s="131"/>
      <c r="H32" s="131"/>
      <c r="I32" s="131"/>
      <c r="J32" s="132"/>
    </row>
    <row r="33" spans="1:10" x14ac:dyDescent="0.25">
      <c r="A33" s="133" t="s">
        <v>45</v>
      </c>
      <c r="B33" s="134"/>
      <c r="C33" s="134"/>
      <c r="D33" s="134"/>
      <c r="E33" s="134"/>
      <c r="F33" s="134"/>
      <c r="G33" s="134"/>
      <c r="H33" s="134"/>
      <c r="I33" s="134"/>
      <c r="J33" s="135"/>
    </row>
    <row r="34" spans="1:10" ht="15" customHeight="1" x14ac:dyDescent="0.25">
      <c r="A34" s="121"/>
      <c r="B34" s="122"/>
      <c r="C34" s="122"/>
      <c r="D34" s="122"/>
      <c r="E34" s="122"/>
      <c r="F34" s="122"/>
      <c r="G34" s="122"/>
      <c r="H34" s="122"/>
      <c r="I34" s="122"/>
      <c r="J34" s="123"/>
    </row>
    <row r="35" spans="1:10" x14ac:dyDescent="0.25">
      <c r="A35" s="127"/>
      <c r="B35" s="128"/>
      <c r="C35" s="128"/>
      <c r="D35" s="128"/>
      <c r="E35" s="128"/>
      <c r="F35" s="128"/>
      <c r="G35" s="128"/>
      <c r="H35" s="128"/>
      <c r="I35" s="128"/>
      <c r="J35" s="129"/>
    </row>
    <row r="36" spans="1:10" x14ac:dyDescent="0.25">
      <c r="A36" s="133" t="s">
        <v>46</v>
      </c>
      <c r="B36" s="134"/>
      <c r="C36" s="134"/>
      <c r="D36" s="134"/>
      <c r="E36" s="134"/>
      <c r="F36" s="134"/>
      <c r="G36" s="134"/>
      <c r="H36" s="134"/>
      <c r="I36" s="134"/>
      <c r="J36" s="135"/>
    </row>
    <row r="37" spans="1:10" x14ac:dyDescent="0.25">
      <c r="A37" s="124" t="s">
        <v>47</v>
      </c>
      <c r="B37" s="125"/>
      <c r="C37" s="125"/>
      <c r="D37" s="125"/>
      <c r="E37" s="125"/>
      <c r="F37" s="125"/>
      <c r="G37" s="125"/>
      <c r="H37" s="125"/>
      <c r="I37" s="125"/>
      <c r="J37" s="126"/>
    </row>
    <row r="38" spans="1:10" x14ac:dyDescent="0.25">
      <c r="A38" s="124" t="s">
        <v>48</v>
      </c>
      <c r="B38" s="125"/>
      <c r="C38" s="125"/>
      <c r="D38" s="125"/>
      <c r="E38" s="125"/>
      <c r="F38" s="125"/>
      <c r="G38" s="125"/>
      <c r="H38" s="125"/>
      <c r="I38" s="125"/>
      <c r="J38" s="126"/>
    </row>
    <row r="39" spans="1:10" x14ac:dyDescent="0.25">
      <c r="A39" s="124" t="s">
        <v>49</v>
      </c>
      <c r="B39" s="125"/>
      <c r="C39" s="125"/>
      <c r="D39" s="125"/>
      <c r="E39" s="125"/>
      <c r="F39" s="125"/>
      <c r="G39" s="125"/>
      <c r="H39" s="125"/>
      <c r="I39" s="125"/>
      <c r="J39" s="126"/>
    </row>
    <row r="40" spans="1:10" x14ac:dyDescent="0.25">
      <c r="A40" s="124" t="s">
        <v>50</v>
      </c>
      <c r="B40" s="125"/>
      <c r="C40" s="125"/>
      <c r="D40" s="125"/>
      <c r="E40" s="125"/>
      <c r="F40" s="125"/>
      <c r="G40" s="125"/>
      <c r="H40" s="125"/>
      <c r="I40" s="125"/>
      <c r="J40" s="126"/>
    </row>
    <row r="41" spans="1:10" x14ac:dyDescent="0.25">
      <c r="A41" s="124" t="s">
        <v>51</v>
      </c>
      <c r="B41" s="125"/>
      <c r="C41" s="125"/>
      <c r="D41" s="125"/>
      <c r="E41" s="125"/>
      <c r="F41" s="125"/>
      <c r="G41" s="125"/>
      <c r="H41" s="125"/>
      <c r="I41" s="125"/>
      <c r="J41" s="126"/>
    </row>
    <row r="42" spans="1:10" ht="7.5" customHeight="1" x14ac:dyDescent="0.25">
      <c r="A42" s="17"/>
      <c r="B42" s="2"/>
      <c r="C42" s="2"/>
      <c r="D42" s="2"/>
      <c r="E42" s="2"/>
      <c r="F42" s="2"/>
      <c r="G42" s="2"/>
      <c r="H42" s="2"/>
      <c r="I42" s="2"/>
      <c r="J42" s="18"/>
    </row>
    <row r="43" spans="1:10" x14ac:dyDescent="0.25">
      <c r="A43" s="20"/>
      <c r="B43" s="5"/>
      <c r="C43" s="5"/>
      <c r="D43" s="5"/>
      <c r="E43" s="5"/>
      <c r="F43" s="5"/>
      <c r="G43" s="5"/>
      <c r="H43" s="5"/>
      <c r="I43" s="5"/>
      <c r="J43" s="21"/>
    </row>
    <row r="44" spans="1:10" x14ac:dyDescent="0.25">
      <c r="A44" s="22" t="s">
        <v>53</v>
      </c>
      <c r="B44" s="6"/>
      <c r="C44" s="6"/>
      <c r="D44" s="6"/>
      <c r="E44" s="6"/>
      <c r="F44" s="6" t="s">
        <v>52</v>
      </c>
      <c r="G44" s="6"/>
      <c r="H44" s="6"/>
      <c r="I44" s="6"/>
      <c r="J44" s="23"/>
    </row>
    <row r="45" spans="1:10" x14ac:dyDescent="0.25">
      <c r="A45" s="120" t="str">
        <f>C3</f>
        <v>ALINE MARIANO ALVES</v>
      </c>
      <c r="B45" s="119"/>
      <c r="C45" s="119"/>
      <c r="D45" s="119"/>
      <c r="E45" s="6"/>
      <c r="F45" s="119" t="s">
        <v>82</v>
      </c>
      <c r="G45" s="119"/>
      <c r="H45" s="119"/>
      <c r="I45" s="119"/>
      <c r="J45" s="23"/>
    </row>
    <row r="46" spans="1:10" ht="15.75" thickBot="1" x14ac:dyDescent="0.3">
      <c r="A46" s="24"/>
      <c r="B46" s="25"/>
      <c r="C46" s="25"/>
      <c r="D46" s="25"/>
      <c r="E46" s="25"/>
      <c r="F46" s="25"/>
      <c r="G46" s="25"/>
      <c r="H46" s="25"/>
      <c r="I46" s="25"/>
      <c r="J46" s="26"/>
    </row>
  </sheetData>
  <mergeCells count="74">
    <mergeCell ref="E25:J25"/>
    <mergeCell ref="E26:J26"/>
    <mergeCell ref="C20:D20"/>
    <mergeCell ref="C21:D21"/>
    <mergeCell ref="A16:J16"/>
    <mergeCell ref="A17:B17"/>
    <mergeCell ref="C19:D19"/>
    <mergeCell ref="A30:J30"/>
    <mergeCell ref="E18:J18"/>
    <mergeCell ref="E19:J19"/>
    <mergeCell ref="A29:J29"/>
    <mergeCell ref="C28:D28"/>
    <mergeCell ref="E27:J27"/>
    <mergeCell ref="E28:J28"/>
    <mergeCell ref="C27:D27"/>
    <mergeCell ref="A27:B27"/>
    <mergeCell ref="A23:B23"/>
    <mergeCell ref="A24:B24"/>
    <mergeCell ref="E20:J20"/>
    <mergeCell ref="A26:B26"/>
    <mergeCell ref="E13:F13"/>
    <mergeCell ref="A1:J1"/>
    <mergeCell ref="A3:B3"/>
    <mergeCell ref="A4:B4"/>
    <mergeCell ref="A5:B5"/>
    <mergeCell ref="A6:B6"/>
    <mergeCell ref="C3:J3"/>
    <mergeCell ref="C4:J4"/>
    <mergeCell ref="C5:J5"/>
    <mergeCell ref="C6:J6"/>
    <mergeCell ref="E9:F9"/>
    <mergeCell ref="E10:F10"/>
    <mergeCell ref="E11:F11"/>
    <mergeCell ref="A10:D10"/>
    <mergeCell ref="A11:D11"/>
    <mergeCell ref="E12:F12"/>
    <mergeCell ref="C17:D17"/>
    <mergeCell ref="C18:D18"/>
    <mergeCell ref="E23:J23"/>
    <mergeCell ref="F45:I45"/>
    <mergeCell ref="A45:D45"/>
    <mergeCell ref="A34:J34"/>
    <mergeCell ref="A39:J39"/>
    <mergeCell ref="A40:J40"/>
    <mergeCell ref="A35:J35"/>
    <mergeCell ref="A41:J41"/>
    <mergeCell ref="A32:J32"/>
    <mergeCell ref="A33:J33"/>
    <mergeCell ref="A36:J36"/>
    <mergeCell ref="A37:J37"/>
    <mergeCell ref="A38:J38"/>
    <mergeCell ref="C26:D26"/>
    <mergeCell ref="A25:B25"/>
    <mergeCell ref="C25:D25"/>
    <mergeCell ref="C23:D23"/>
    <mergeCell ref="C24:D24"/>
    <mergeCell ref="A18:B18"/>
    <mergeCell ref="A19:B19"/>
    <mergeCell ref="A7:B7"/>
    <mergeCell ref="C7:G7"/>
    <mergeCell ref="A28:B28"/>
    <mergeCell ref="A9:D9"/>
    <mergeCell ref="E24:J24"/>
    <mergeCell ref="E21:J21"/>
    <mergeCell ref="E22:J22"/>
    <mergeCell ref="A20:B20"/>
    <mergeCell ref="A21:B21"/>
    <mergeCell ref="A22:B22"/>
    <mergeCell ref="C22:D22"/>
    <mergeCell ref="A12:D12"/>
    <mergeCell ref="A14:D14"/>
    <mergeCell ref="A13:D13"/>
    <mergeCell ref="E14:F14"/>
    <mergeCell ref="E17:J17"/>
  </mergeCells>
  <pageMargins left="0.511811024" right="0.511811024" top="0.78740157499999996" bottom="0.78740157499999996" header="0.31496062000000002" footer="0.31496062000000002"/>
  <pageSetup paperSize="9" scale="9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O146"/>
  <sheetViews>
    <sheetView workbookViewId="0">
      <selection activeCell="C96" sqref="C96"/>
    </sheetView>
  </sheetViews>
  <sheetFormatPr defaultRowHeight="15" x14ac:dyDescent="0.25"/>
  <cols>
    <col min="1" max="1" width="38" style="31" bestFit="1" customWidth="1"/>
    <col min="2" max="2" width="22.140625" bestFit="1" customWidth="1"/>
    <col min="3" max="3" width="22.140625" customWidth="1"/>
    <col min="4" max="4" width="11.7109375" customWidth="1"/>
    <col min="5" max="5" width="8.28515625" customWidth="1"/>
    <col min="6" max="6" width="25.140625" customWidth="1"/>
    <col min="7" max="7" width="20.85546875" style="66" customWidth="1"/>
    <col min="8" max="8" width="25.5703125" customWidth="1"/>
  </cols>
  <sheetData>
    <row r="1" spans="1:15" x14ac:dyDescent="0.25">
      <c r="A1" s="157" t="s">
        <v>55</v>
      </c>
      <c r="B1" s="157"/>
      <c r="C1" s="157"/>
      <c r="D1" s="157"/>
      <c r="E1" s="157"/>
      <c r="F1" s="157"/>
      <c r="G1" s="157"/>
      <c r="H1" s="157"/>
      <c r="I1" s="27"/>
      <c r="J1" s="27"/>
      <c r="K1" s="27"/>
      <c r="L1" s="27"/>
      <c r="M1" s="27"/>
      <c r="N1" s="27"/>
      <c r="O1" s="28"/>
    </row>
    <row r="2" spans="1:15" x14ac:dyDescent="0.25">
      <c r="A2" s="157"/>
      <c r="B2" s="157"/>
      <c r="C2" s="157"/>
      <c r="D2" s="157"/>
      <c r="E2" s="157"/>
      <c r="F2" s="157"/>
      <c r="G2" s="157"/>
      <c r="H2" s="157"/>
      <c r="I2" s="27"/>
      <c r="J2" s="27"/>
      <c r="K2" s="27"/>
      <c r="L2" s="27"/>
      <c r="M2" s="27"/>
      <c r="N2" s="27"/>
      <c r="O2" s="28"/>
    </row>
    <row r="3" spans="1:15" x14ac:dyDescent="0.25">
      <c r="A3" s="32" t="s">
        <v>128</v>
      </c>
      <c r="B3" s="32" t="s">
        <v>1</v>
      </c>
      <c r="C3" s="37" t="str">
        <f>'RELAÇÃO MÉDICA'!D1</f>
        <v xml:space="preserve">Unidade Atendimento </v>
      </c>
      <c r="D3" s="37" t="str">
        <f>'RELAÇÃO MÉDICA'!G1</f>
        <v>Hs/Semana</v>
      </c>
      <c r="E3" s="37" t="str">
        <f>'RELAÇÃO MÉDICA'!J1</f>
        <v>FALTA/ HORA</v>
      </c>
      <c r="F3" s="32" t="s">
        <v>145</v>
      </c>
      <c r="G3" s="65" t="s">
        <v>144</v>
      </c>
      <c r="H3" s="65" t="s">
        <v>146</v>
      </c>
      <c r="I3" s="27"/>
      <c r="J3" s="27"/>
      <c r="K3" s="27"/>
      <c r="L3" s="27"/>
      <c r="M3" s="27"/>
      <c r="N3" s="27"/>
      <c r="O3" s="28"/>
    </row>
    <row r="4" spans="1:15" x14ac:dyDescent="0.25">
      <c r="A4" s="30" t="str">
        <f>'RELAÇÃO MÉDICA'!B2</f>
        <v>ALINE MARIANO ALVES</v>
      </c>
      <c r="B4" s="30" t="str">
        <f>'RELAÇÃO MÉDICA'!C2</f>
        <v>Médico Generalista</v>
      </c>
      <c r="C4" s="30" t="str">
        <f>'RELAÇÃO MÉDICA'!D2</f>
        <v>ESF Henedina Cortez</v>
      </c>
      <c r="D4" s="30">
        <f>'RELAÇÃO MÉDICA'!G2</f>
        <v>40</v>
      </c>
      <c r="E4" s="30">
        <f>'RELAÇÃO MÉDICA'!J2</f>
        <v>0</v>
      </c>
      <c r="F4" s="29">
        <f>D4*4*100-E4*100</f>
        <v>16000</v>
      </c>
      <c r="G4" s="29">
        <f>D4*4*100</f>
        <v>16000</v>
      </c>
      <c r="H4" s="72">
        <f>D4*4*105</f>
        <v>16800</v>
      </c>
      <c r="I4" s="28"/>
      <c r="J4" s="28"/>
      <c r="K4" s="28"/>
      <c r="L4" s="28"/>
      <c r="M4" s="28"/>
      <c r="N4" s="28"/>
      <c r="O4" s="28"/>
    </row>
    <row r="5" spans="1:15" x14ac:dyDescent="0.25">
      <c r="A5" s="30" t="str">
        <f>'RELAÇÃO MÉDICA'!B3</f>
        <v>ANA BEATRIZ  VALIM ALVES</v>
      </c>
      <c r="B5" s="30" t="str">
        <f>'RELAÇÃO MÉDICA'!C3</f>
        <v>MEDICO GENERALISTA</v>
      </c>
      <c r="C5" s="30" t="str">
        <f>'RELAÇÃO MÉDICA'!D3</f>
        <v xml:space="preserve">CIDADE JARDIM </v>
      </c>
      <c r="D5" s="30">
        <f>'RELAÇÃO MÉDICA'!G3</f>
        <v>20</v>
      </c>
      <c r="E5" s="30">
        <f>'RELAÇÃO MÉDICA'!J3</f>
        <v>0</v>
      </c>
      <c r="F5" s="29">
        <f t="shared" ref="F5:F68" si="0">D5*4*100-E5*100</f>
        <v>8000</v>
      </c>
      <c r="G5" s="29">
        <f t="shared" ref="G5:G68" si="1">D5*4*100</f>
        <v>8000</v>
      </c>
      <c r="H5" s="72">
        <f t="shared" ref="H5:H68" si="2">D5*4*105</f>
        <v>8400</v>
      </c>
      <c r="I5" s="28"/>
      <c r="J5" s="28"/>
      <c r="K5" s="28"/>
      <c r="L5" s="28"/>
      <c r="M5" s="28"/>
      <c r="N5" s="28"/>
      <c r="O5" s="28"/>
    </row>
    <row r="6" spans="1:15" x14ac:dyDescent="0.25">
      <c r="A6" s="30">
        <f>'RELAÇÃO MÉDICA'!B4</f>
        <v>0</v>
      </c>
      <c r="B6" s="30">
        <f>'RELAÇÃO MÉDICA'!C4</f>
        <v>0</v>
      </c>
      <c r="C6" s="30">
        <f>'RELAÇÃO MÉDICA'!D4</f>
        <v>0</v>
      </c>
      <c r="D6" s="30">
        <f>'RELAÇÃO MÉDICA'!G4</f>
        <v>0</v>
      </c>
      <c r="E6" s="30">
        <f>'RELAÇÃO MÉDICA'!J4</f>
        <v>0</v>
      </c>
      <c r="F6" s="29">
        <f t="shared" si="0"/>
        <v>0</v>
      </c>
      <c r="G6" s="29">
        <f t="shared" si="1"/>
        <v>0</v>
      </c>
      <c r="H6" s="72">
        <f t="shared" si="2"/>
        <v>0</v>
      </c>
      <c r="I6" s="28"/>
      <c r="J6" s="28"/>
      <c r="K6" s="28"/>
      <c r="L6" s="28"/>
      <c r="M6" s="28"/>
      <c r="N6" s="28"/>
      <c r="O6" s="28"/>
    </row>
    <row r="7" spans="1:15" x14ac:dyDescent="0.25">
      <c r="A7" s="30">
        <f>'RELAÇÃO MÉDICA'!B5</f>
        <v>0</v>
      </c>
      <c r="B7" s="30">
        <f>'RELAÇÃO MÉDICA'!C5</f>
        <v>0</v>
      </c>
      <c r="C7" s="30">
        <f>'RELAÇÃO MÉDICA'!D5</f>
        <v>0</v>
      </c>
      <c r="D7" s="30">
        <f>'RELAÇÃO MÉDICA'!G5</f>
        <v>0</v>
      </c>
      <c r="E7" s="30">
        <f>'RELAÇÃO MÉDICA'!J5</f>
        <v>0</v>
      </c>
      <c r="F7" s="29">
        <f t="shared" si="0"/>
        <v>0</v>
      </c>
      <c r="G7" s="29">
        <f t="shared" si="1"/>
        <v>0</v>
      </c>
      <c r="H7" s="72">
        <f t="shared" si="2"/>
        <v>0</v>
      </c>
    </row>
    <row r="8" spans="1:15" x14ac:dyDescent="0.25">
      <c r="A8" s="30">
        <f>'RELAÇÃO MÉDICA'!B6</f>
        <v>0</v>
      </c>
      <c r="B8" s="30">
        <f>'RELAÇÃO MÉDICA'!C6</f>
        <v>0</v>
      </c>
      <c r="C8" s="30">
        <f>'RELAÇÃO MÉDICA'!D6</f>
        <v>0</v>
      </c>
      <c r="D8" s="30">
        <f>'RELAÇÃO MÉDICA'!G6</f>
        <v>0</v>
      </c>
      <c r="E8" s="30">
        <f>'RELAÇÃO MÉDICA'!J6</f>
        <v>0</v>
      </c>
      <c r="F8" s="29">
        <f t="shared" si="0"/>
        <v>0</v>
      </c>
      <c r="G8" s="29">
        <f t="shared" si="1"/>
        <v>0</v>
      </c>
      <c r="H8" s="72">
        <f t="shared" si="2"/>
        <v>0</v>
      </c>
    </row>
    <row r="9" spans="1:15" x14ac:dyDescent="0.25">
      <c r="A9" s="30">
        <f>'RELAÇÃO MÉDICA'!B7</f>
        <v>0</v>
      </c>
      <c r="B9" s="30">
        <f>'RELAÇÃO MÉDICA'!C7</f>
        <v>0</v>
      </c>
      <c r="C9" s="30">
        <f>'RELAÇÃO MÉDICA'!D7</f>
        <v>0</v>
      </c>
      <c r="D9" s="30">
        <f>'RELAÇÃO MÉDICA'!G7</f>
        <v>0</v>
      </c>
      <c r="E9" s="30">
        <f>'RELAÇÃO MÉDICA'!J7</f>
        <v>0</v>
      </c>
      <c r="F9" s="29">
        <f t="shared" si="0"/>
        <v>0</v>
      </c>
      <c r="G9" s="29">
        <f t="shared" si="1"/>
        <v>0</v>
      </c>
      <c r="H9" s="72">
        <f t="shared" si="2"/>
        <v>0</v>
      </c>
    </row>
    <row r="10" spans="1:15" x14ac:dyDescent="0.25">
      <c r="A10" s="30">
        <f>'RELAÇÃO MÉDICA'!B8</f>
        <v>0</v>
      </c>
      <c r="B10" s="30">
        <f>'RELAÇÃO MÉDICA'!C8</f>
        <v>0</v>
      </c>
      <c r="C10" s="30">
        <f>'RELAÇÃO MÉDICA'!D8</f>
        <v>0</v>
      </c>
      <c r="D10" s="30">
        <f>'RELAÇÃO MÉDICA'!G8</f>
        <v>0</v>
      </c>
      <c r="E10" s="30">
        <f>'RELAÇÃO MÉDICA'!J8</f>
        <v>0</v>
      </c>
      <c r="F10" s="29">
        <f t="shared" si="0"/>
        <v>0</v>
      </c>
      <c r="G10" s="29">
        <f t="shared" si="1"/>
        <v>0</v>
      </c>
      <c r="H10" s="72">
        <f t="shared" si="2"/>
        <v>0</v>
      </c>
    </row>
    <row r="11" spans="1:15" x14ac:dyDescent="0.25">
      <c r="A11" s="30">
        <f>'RELAÇÃO MÉDICA'!B9</f>
        <v>0</v>
      </c>
      <c r="B11" s="30">
        <f>'RELAÇÃO MÉDICA'!C9</f>
        <v>0</v>
      </c>
      <c r="C11" s="30">
        <f>'RELAÇÃO MÉDICA'!D9</f>
        <v>0</v>
      </c>
      <c r="D11" s="30">
        <f>'RELAÇÃO MÉDICA'!G9</f>
        <v>0</v>
      </c>
      <c r="E11" s="30">
        <f>'RELAÇÃO MÉDICA'!J9</f>
        <v>0</v>
      </c>
      <c r="F11" s="29">
        <f t="shared" si="0"/>
        <v>0</v>
      </c>
      <c r="G11" s="29">
        <f t="shared" si="1"/>
        <v>0</v>
      </c>
      <c r="H11" s="72">
        <f t="shared" si="2"/>
        <v>0</v>
      </c>
    </row>
    <row r="12" spans="1:15" x14ac:dyDescent="0.25">
      <c r="A12" s="30">
        <f>'RELAÇÃO MÉDICA'!B10</f>
        <v>0</v>
      </c>
      <c r="B12" s="30">
        <f>'RELAÇÃO MÉDICA'!C10</f>
        <v>0</v>
      </c>
      <c r="C12" s="30">
        <f>'RELAÇÃO MÉDICA'!D10</f>
        <v>0</v>
      </c>
      <c r="D12" s="30">
        <f>'RELAÇÃO MÉDICA'!G10</f>
        <v>0</v>
      </c>
      <c r="E12" s="30">
        <f>'RELAÇÃO MÉDICA'!J10</f>
        <v>0</v>
      </c>
      <c r="F12" s="29">
        <f t="shared" si="0"/>
        <v>0</v>
      </c>
      <c r="G12" s="29">
        <f t="shared" si="1"/>
        <v>0</v>
      </c>
      <c r="H12" s="72">
        <f t="shared" si="2"/>
        <v>0</v>
      </c>
    </row>
    <row r="13" spans="1:15" x14ac:dyDescent="0.25">
      <c r="A13" s="30">
        <f>'RELAÇÃO MÉDICA'!B11</f>
        <v>0</v>
      </c>
      <c r="B13" s="30">
        <f>'RELAÇÃO MÉDICA'!C11</f>
        <v>0</v>
      </c>
      <c r="C13" s="30">
        <f>'RELAÇÃO MÉDICA'!D11</f>
        <v>0</v>
      </c>
      <c r="D13" s="30">
        <f>'RELAÇÃO MÉDICA'!G11</f>
        <v>0</v>
      </c>
      <c r="E13" s="30">
        <f>'RELAÇÃO MÉDICA'!J11</f>
        <v>0</v>
      </c>
      <c r="F13" s="29">
        <f t="shared" si="0"/>
        <v>0</v>
      </c>
      <c r="G13" s="29">
        <f t="shared" si="1"/>
        <v>0</v>
      </c>
      <c r="H13" s="72">
        <f t="shared" si="2"/>
        <v>0</v>
      </c>
    </row>
    <row r="14" spans="1:15" x14ac:dyDescent="0.25">
      <c r="A14" s="30">
        <f>'RELAÇÃO MÉDICA'!B12</f>
        <v>0</v>
      </c>
      <c r="B14" s="30">
        <f>'RELAÇÃO MÉDICA'!C12</f>
        <v>0</v>
      </c>
      <c r="C14" s="30">
        <f>'RELAÇÃO MÉDICA'!D12</f>
        <v>0</v>
      </c>
      <c r="D14" s="30">
        <f>'RELAÇÃO MÉDICA'!G12</f>
        <v>0</v>
      </c>
      <c r="E14" s="30">
        <f>'RELAÇÃO MÉDICA'!J12</f>
        <v>0</v>
      </c>
      <c r="F14" s="29">
        <f t="shared" si="0"/>
        <v>0</v>
      </c>
      <c r="G14" s="29">
        <f t="shared" si="1"/>
        <v>0</v>
      </c>
      <c r="H14" s="72">
        <f t="shared" si="2"/>
        <v>0</v>
      </c>
    </row>
    <row r="15" spans="1:15" x14ac:dyDescent="0.25">
      <c r="A15" s="30">
        <f>'RELAÇÃO MÉDICA'!B13</f>
        <v>0</v>
      </c>
      <c r="B15" s="30">
        <f>'RELAÇÃO MÉDICA'!C13</f>
        <v>0</v>
      </c>
      <c r="C15" s="30">
        <f>'RELAÇÃO MÉDICA'!D13</f>
        <v>0</v>
      </c>
      <c r="D15" s="30">
        <f>'RELAÇÃO MÉDICA'!G13</f>
        <v>0</v>
      </c>
      <c r="E15" s="30">
        <f>'RELAÇÃO MÉDICA'!J13</f>
        <v>0</v>
      </c>
      <c r="F15" s="29">
        <f t="shared" si="0"/>
        <v>0</v>
      </c>
      <c r="G15" s="29">
        <f t="shared" si="1"/>
        <v>0</v>
      </c>
      <c r="H15" s="72">
        <f t="shared" si="2"/>
        <v>0</v>
      </c>
    </row>
    <row r="16" spans="1:15" x14ac:dyDescent="0.25">
      <c r="A16" s="30">
        <f>'RELAÇÃO MÉDICA'!B14</f>
        <v>0</v>
      </c>
      <c r="B16" s="30">
        <f>'RELAÇÃO MÉDICA'!C14</f>
        <v>0</v>
      </c>
      <c r="C16" s="30">
        <f>'RELAÇÃO MÉDICA'!D14</f>
        <v>0</v>
      </c>
      <c r="D16" s="30">
        <f>'RELAÇÃO MÉDICA'!G14</f>
        <v>0</v>
      </c>
      <c r="E16" s="30">
        <f>'RELAÇÃO MÉDICA'!J14</f>
        <v>0</v>
      </c>
      <c r="F16" s="29">
        <f t="shared" si="0"/>
        <v>0</v>
      </c>
      <c r="G16" s="29">
        <f t="shared" si="1"/>
        <v>0</v>
      </c>
      <c r="H16" s="72">
        <f t="shared" si="2"/>
        <v>0</v>
      </c>
    </row>
    <row r="17" spans="1:8" x14ac:dyDescent="0.25">
      <c r="A17" s="30">
        <f>'RELAÇÃO MÉDICA'!B15</f>
        <v>0</v>
      </c>
      <c r="B17" s="30">
        <f>'RELAÇÃO MÉDICA'!C15</f>
        <v>0</v>
      </c>
      <c r="C17" s="30">
        <f>'RELAÇÃO MÉDICA'!D15</f>
        <v>0</v>
      </c>
      <c r="D17" s="30">
        <f>'RELAÇÃO MÉDICA'!G15</f>
        <v>0</v>
      </c>
      <c r="E17" s="30">
        <f>'RELAÇÃO MÉDICA'!J15</f>
        <v>0</v>
      </c>
      <c r="F17" s="29">
        <f t="shared" si="0"/>
        <v>0</v>
      </c>
      <c r="G17" s="29">
        <f t="shared" si="1"/>
        <v>0</v>
      </c>
      <c r="H17" s="72">
        <f t="shared" si="2"/>
        <v>0</v>
      </c>
    </row>
    <row r="18" spans="1:8" x14ac:dyDescent="0.25">
      <c r="A18" s="30">
        <f>'RELAÇÃO MÉDICA'!B16</f>
        <v>0</v>
      </c>
      <c r="B18" s="30">
        <f>'RELAÇÃO MÉDICA'!C16</f>
        <v>0</v>
      </c>
      <c r="C18" s="30">
        <f>'RELAÇÃO MÉDICA'!D16</f>
        <v>0</v>
      </c>
      <c r="D18" s="30">
        <f>'RELAÇÃO MÉDICA'!G16</f>
        <v>0</v>
      </c>
      <c r="E18" s="30">
        <f>'RELAÇÃO MÉDICA'!J16</f>
        <v>0</v>
      </c>
      <c r="F18" s="29">
        <f t="shared" si="0"/>
        <v>0</v>
      </c>
      <c r="G18" s="29">
        <f t="shared" si="1"/>
        <v>0</v>
      </c>
      <c r="H18" s="72">
        <f t="shared" si="2"/>
        <v>0</v>
      </c>
    </row>
    <row r="19" spans="1:8" x14ac:dyDescent="0.25">
      <c r="A19" s="30">
        <f>'RELAÇÃO MÉDICA'!B17</f>
        <v>0</v>
      </c>
      <c r="B19" s="30">
        <f>'RELAÇÃO MÉDICA'!C17</f>
        <v>0</v>
      </c>
      <c r="C19" s="30">
        <f>'RELAÇÃO MÉDICA'!D17</f>
        <v>0</v>
      </c>
      <c r="D19" s="30">
        <f>'RELAÇÃO MÉDICA'!G17</f>
        <v>0</v>
      </c>
      <c r="E19" s="30">
        <f>'RELAÇÃO MÉDICA'!J17</f>
        <v>0</v>
      </c>
      <c r="F19" s="29">
        <f t="shared" si="0"/>
        <v>0</v>
      </c>
      <c r="G19" s="29">
        <f t="shared" si="1"/>
        <v>0</v>
      </c>
      <c r="H19" s="72">
        <f t="shared" si="2"/>
        <v>0</v>
      </c>
    </row>
    <row r="20" spans="1:8" x14ac:dyDescent="0.25">
      <c r="A20" s="30">
        <f>'RELAÇÃO MÉDICA'!B18</f>
        <v>0</v>
      </c>
      <c r="B20" s="30">
        <f>'RELAÇÃO MÉDICA'!C18</f>
        <v>0</v>
      </c>
      <c r="C20" s="30">
        <f>'RELAÇÃO MÉDICA'!D18</f>
        <v>0</v>
      </c>
      <c r="D20" s="30">
        <f>'RELAÇÃO MÉDICA'!G18</f>
        <v>0</v>
      </c>
      <c r="E20" s="30">
        <f>'RELAÇÃO MÉDICA'!J18</f>
        <v>0</v>
      </c>
      <c r="F20" s="29">
        <f t="shared" si="0"/>
        <v>0</v>
      </c>
      <c r="G20" s="29">
        <f t="shared" si="1"/>
        <v>0</v>
      </c>
      <c r="H20" s="72">
        <f t="shared" si="2"/>
        <v>0</v>
      </c>
    </row>
    <row r="21" spans="1:8" x14ac:dyDescent="0.25">
      <c r="A21" s="30">
        <f>'RELAÇÃO MÉDICA'!B19</f>
        <v>0</v>
      </c>
      <c r="B21" s="30">
        <f>'RELAÇÃO MÉDICA'!C19</f>
        <v>0</v>
      </c>
      <c r="C21" s="30">
        <f>'RELAÇÃO MÉDICA'!D19</f>
        <v>0</v>
      </c>
      <c r="D21" s="30">
        <f>'RELAÇÃO MÉDICA'!G19</f>
        <v>0</v>
      </c>
      <c r="E21" s="30">
        <f>'RELAÇÃO MÉDICA'!J19</f>
        <v>0</v>
      </c>
      <c r="F21" s="29">
        <f t="shared" si="0"/>
        <v>0</v>
      </c>
      <c r="G21" s="29">
        <f t="shared" si="1"/>
        <v>0</v>
      </c>
      <c r="H21" s="72">
        <f t="shared" si="2"/>
        <v>0</v>
      </c>
    </row>
    <row r="22" spans="1:8" x14ac:dyDescent="0.25">
      <c r="A22" s="30">
        <f>'RELAÇÃO MÉDICA'!B20</f>
        <v>0</v>
      </c>
      <c r="B22" s="30">
        <f>'RELAÇÃO MÉDICA'!C20</f>
        <v>0</v>
      </c>
      <c r="C22" s="30">
        <f>'RELAÇÃO MÉDICA'!D20</f>
        <v>0</v>
      </c>
      <c r="D22" s="30">
        <f>'RELAÇÃO MÉDICA'!G20</f>
        <v>0</v>
      </c>
      <c r="E22" s="30">
        <f>'RELAÇÃO MÉDICA'!J20</f>
        <v>0</v>
      </c>
      <c r="F22" s="29">
        <f t="shared" si="0"/>
        <v>0</v>
      </c>
      <c r="G22" s="29">
        <f t="shared" si="1"/>
        <v>0</v>
      </c>
      <c r="H22" s="72">
        <f t="shared" si="2"/>
        <v>0</v>
      </c>
    </row>
    <row r="23" spans="1:8" x14ac:dyDescent="0.25">
      <c r="A23" s="30">
        <f>'RELAÇÃO MÉDICA'!B21</f>
        <v>0</v>
      </c>
      <c r="B23" s="30">
        <f>'RELAÇÃO MÉDICA'!C21</f>
        <v>0</v>
      </c>
      <c r="C23" s="30">
        <f>'RELAÇÃO MÉDICA'!D21</f>
        <v>0</v>
      </c>
      <c r="D23" s="30">
        <f>'RELAÇÃO MÉDICA'!G21</f>
        <v>0</v>
      </c>
      <c r="E23" s="30">
        <f>'RELAÇÃO MÉDICA'!J21</f>
        <v>0</v>
      </c>
      <c r="F23" s="29">
        <f t="shared" si="0"/>
        <v>0</v>
      </c>
      <c r="G23" s="29">
        <f t="shared" si="1"/>
        <v>0</v>
      </c>
      <c r="H23" s="72">
        <f t="shared" si="2"/>
        <v>0</v>
      </c>
    </row>
    <row r="24" spans="1:8" x14ac:dyDescent="0.25">
      <c r="A24" s="30">
        <f>'RELAÇÃO MÉDICA'!B22</f>
        <v>0</v>
      </c>
      <c r="B24" s="30">
        <f>'RELAÇÃO MÉDICA'!C22</f>
        <v>0</v>
      </c>
      <c r="C24" s="30">
        <f>'RELAÇÃO MÉDICA'!D22</f>
        <v>0</v>
      </c>
      <c r="D24" s="30">
        <f>'RELAÇÃO MÉDICA'!G22</f>
        <v>0</v>
      </c>
      <c r="E24" s="30">
        <f>'RELAÇÃO MÉDICA'!J22</f>
        <v>0</v>
      </c>
      <c r="F24" s="29">
        <f t="shared" si="0"/>
        <v>0</v>
      </c>
      <c r="G24" s="29">
        <f t="shared" si="1"/>
        <v>0</v>
      </c>
      <c r="H24" s="72">
        <f t="shared" si="2"/>
        <v>0</v>
      </c>
    </row>
    <row r="25" spans="1:8" x14ac:dyDescent="0.25">
      <c r="A25" s="30">
        <f>'RELAÇÃO MÉDICA'!B23</f>
        <v>0</v>
      </c>
      <c r="B25" s="30">
        <f>'RELAÇÃO MÉDICA'!C23</f>
        <v>0</v>
      </c>
      <c r="C25" s="30">
        <f>'RELAÇÃO MÉDICA'!D23</f>
        <v>0</v>
      </c>
      <c r="D25" s="30">
        <f>'RELAÇÃO MÉDICA'!G23</f>
        <v>0</v>
      </c>
      <c r="E25" s="30">
        <f>'RELAÇÃO MÉDICA'!J23</f>
        <v>0</v>
      </c>
      <c r="F25" s="29">
        <f t="shared" si="0"/>
        <v>0</v>
      </c>
      <c r="G25" s="29">
        <f t="shared" si="1"/>
        <v>0</v>
      </c>
      <c r="H25" s="72">
        <f t="shared" si="2"/>
        <v>0</v>
      </c>
    </row>
    <row r="26" spans="1:8" x14ac:dyDescent="0.25">
      <c r="A26" s="30">
        <f>'RELAÇÃO MÉDICA'!B24</f>
        <v>0</v>
      </c>
      <c r="B26" s="30">
        <f>'RELAÇÃO MÉDICA'!C24</f>
        <v>0</v>
      </c>
      <c r="C26" s="30">
        <f>'RELAÇÃO MÉDICA'!D24</f>
        <v>0</v>
      </c>
      <c r="D26" s="30">
        <f>'RELAÇÃO MÉDICA'!G24</f>
        <v>0</v>
      </c>
      <c r="E26" s="30">
        <f>'RELAÇÃO MÉDICA'!J24</f>
        <v>0</v>
      </c>
      <c r="F26" s="29">
        <f t="shared" si="0"/>
        <v>0</v>
      </c>
      <c r="G26" s="29">
        <f t="shared" si="1"/>
        <v>0</v>
      </c>
      <c r="H26" s="72">
        <f t="shared" si="2"/>
        <v>0</v>
      </c>
    </row>
    <row r="27" spans="1:8" x14ac:dyDescent="0.25">
      <c r="A27" s="30">
        <f>'RELAÇÃO MÉDICA'!B25</f>
        <v>0</v>
      </c>
      <c r="B27" s="30">
        <f>'RELAÇÃO MÉDICA'!C25</f>
        <v>0</v>
      </c>
      <c r="C27" s="30">
        <f>'RELAÇÃO MÉDICA'!D25</f>
        <v>0</v>
      </c>
      <c r="D27" s="30">
        <f>'RELAÇÃO MÉDICA'!G25</f>
        <v>0</v>
      </c>
      <c r="E27" s="30">
        <f>'RELAÇÃO MÉDICA'!J25</f>
        <v>0</v>
      </c>
      <c r="F27" s="29">
        <f t="shared" si="0"/>
        <v>0</v>
      </c>
      <c r="G27" s="29">
        <f t="shared" si="1"/>
        <v>0</v>
      </c>
      <c r="H27" s="72">
        <f t="shared" si="2"/>
        <v>0</v>
      </c>
    </row>
    <row r="28" spans="1:8" x14ac:dyDescent="0.25">
      <c r="A28" s="30">
        <f>'RELAÇÃO MÉDICA'!B26</f>
        <v>0</v>
      </c>
      <c r="B28" s="30">
        <f>'RELAÇÃO MÉDICA'!C26</f>
        <v>0</v>
      </c>
      <c r="C28" s="30">
        <f>'RELAÇÃO MÉDICA'!D26</f>
        <v>0</v>
      </c>
      <c r="D28" s="30">
        <f>'RELAÇÃO MÉDICA'!G26</f>
        <v>0</v>
      </c>
      <c r="E28" s="30">
        <f>'RELAÇÃO MÉDICA'!J26</f>
        <v>0</v>
      </c>
      <c r="F28" s="29">
        <f t="shared" si="0"/>
        <v>0</v>
      </c>
      <c r="G28" s="29">
        <f t="shared" si="1"/>
        <v>0</v>
      </c>
      <c r="H28" s="72">
        <f t="shared" si="2"/>
        <v>0</v>
      </c>
    </row>
    <row r="29" spans="1:8" x14ac:dyDescent="0.25">
      <c r="A29" s="30">
        <f>'RELAÇÃO MÉDICA'!B27</f>
        <v>0</v>
      </c>
      <c r="B29" s="30">
        <f>'RELAÇÃO MÉDICA'!C27</f>
        <v>0</v>
      </c>
      <c r="C29" s="30">
        <f>'RELAÇÃO MÉDICA'!D27</f>
        <v>0</v>
      </c>
      <c r="D29" s="30">
        <f>'RELAÇÃO MÉDICA'!G27</f>
        <v>0</v>
      </c>
      <c r="E29" s="30">
        <f>'RELAÇÃO MÉDICA'!J27</f>
        <v>0</v>
      </c>
      <c r="F29" s="29">
        <f t="shared" si="0"/>
        <v>0</v>
      </c>
      <c r="G29" s="29">
        <f t="shared" si="1"/>
        <v>0</v>
      </c>
      <c r="H29" s="72">
        <f t="shared" si="2"/>
        <v>0</v>
      </c>
    </row>
    <row r="30" spans="1:8" x14ac:dyDescent="0.25">
      <c r="A30" s="30">
        <f>'RELAÇÃO MÉDICA'!B28</f>
        <v>0</v>
      </c>
      <c r="B30" s="30">
        <f>'RELAÇÃO MÉDICA'!C28</f>
        <v>0</v>
      </c>
      <c r="C30" s="30">
        <f>'RELAÇÃO MÉDICA'!D28</f>
        <v>0</v>
      </c>
      <c r="D30" s="30">
        <f>'RELAÇÃO MÉDICA'!G28</f>
        <v>0</v>
      </c>
      <c r="E30" s="30">
        <f>'RELAÇÃO MÉDICA'!J28</f>
        <v>0</v>
      </c>
      <c r="F30" s="29">
        <f t="shared" si="0"/>
        <v>0</v>
      </c>
      <c r="G30" s="29">
        <f t="shared" si="1"/>
        <v>0</v>
      </c>
      <c r="H30" s="72">
        <f t="shared" si="2"/>
        <v>0</v>
      </c>
    </row>
    <row r="31" spans="1:8" x14ac:dyDescent="0.25">
      <c r="A31" s="30">
        <f>'RELAÇÃO MÉDICA'!B29</f>
        <v>0</v>
      </c>
      <c r="B31" s="30">
        <f>'RELAÇÃO MÉDICA'!C29</f>
        <v>0</v>
      </c>
      <c r="C31" s="30">
        <f>'RELAÇÃO MÉDICA'!D29</f>
        <v>0</v>
      </c>
      <c r="D31" s="30">
        <f>'RELAÇÃO MÉDICA'!G29</f>
        <v>0</v>
      </c>
      <c r="E31" s="30">
        <f>'RELAÇÃO MÉDICA'!J29</f>
        <v>0</v>
      </c>
      <c r="F31" s="29">
        <f t="shared" si="0"/>
        <v>0</v>
      </c>
      <c r="G31" s="29">
        <f t="shared" si="1"/>
        <v>0</v>
      </c>
      <c r="H31" s="72">
        <f t="shared" si="2"/>
        <v>0</v>
      </c>
    </row>
    <row r="32" spans="1:8" x14ac:dyDescent="0.25">
      <c r="A32" s="30">
        <f>'RELAÇÃO MÉDICA'!B30</f>
        <v>0</v>
      </c>
      <c r="B32" s="30">
        <f>'RELAÇÃO MÉDICA'!C30</f>
        <v>0</v>
      </c>
      <c r="C32" s="30">
        <f>'RELAÇÃO MÉDICA'!D30</f>
        <v>0</v>
      </c>
      <c r="D32" s="30">
        <f>'RELAÇÃO MÉDICA'!G30</f>
        <v>0</v>
      </c>
      <c r="E32" s="30">
        <f>'RELAÇÃO MÉDICA'!J30</f>
        <v>0</v>
      </c>
      <c r="F32" s="29">
        <f t="shared" si="0"/>
        <v>0</v>
      </c>
      <c r="G32" s="29">
        <f t="shared" si="1"/>
        <v>0</v>
      </c>
      <c r="H32" s="72">
        <f t="shared" si="2"/>
        <v>0</v>
      </c>
    </row>
    <row r="33" spans="1:8" x14ac:dyDescent="0.25">
      <c r="A33" s="30">
        <f>'RELAÇÃO MÉDICA'!B31</f>
        <v>0</v>
      </c>
      <c r="B33" s="30">
        <f>'RELAÇÃO MÉDICA'!C31</f>
        <v>0</v>
      </c>
      <c r="C33" s="30">
        <f>'RELAÇÃO MÉDICA'!D31</f>
        <v>0</v>
      </c>
      <c r="D33" s="30">
        <f>'RELAÇÃO MÉDICA'!G31</f>
        <v>0</v>
      </c>
      <c r="E33" s="30">
        <f>'RELAÇÃO MÉDICA'!J31</f>
        <v>0</v>
      </c>
      <c r="F33" s="29">
        <f t="shared" si="0"/>
        <v>0</v>
      </c>
      <c r="G33" s="29">
        <f t="shared" si="1"/>
        <v>0</v>
      </c>
      <c r="H33" s="72">
        <f t="shared" si="2"/>
        <v>0</v>
      </c>
    </row>
    <row r="34" spans="1:8" x14ac:dyDescent="0.25">
      <c r="A34" s="30">
        <f>'RELAÇÃO MÉDICA'!B32</f>
        <v>0</v>
      </c>
      <c r="B34" s="30">
        <f>'RELAÇÃO MÉDICA'!C32</f>
        <v>0</v>
      </c>
      <c r="C34" s="30">
        <f>'RELAÇÃO MÉDICA'!D32</f>
        <v>0</v>
      </c>
      <c r="D34" s="30">
        <f>'RELAÇÃO MÉDICA'!G32</f>
        <v>0</v>
      </c>
      <c r="E34" s="30">
        <f>'RELAÇÃO MÉDICA'!J32</f>
        <v>0</v>
      </c>
      <c r="F34" s="29">
        <f t="shared" si="0"/>
        <v>0</v>
      </c>
      <c r="G34" s="29">
        <f t="shared" si="1"/>
        <v>0</v>
      </c>
      <c r="H34" s="72">
        <f t="shared" si="2"/>
        <v>0</v>
      </c>
    </row>
    <row r="35" spans="1:8" x14ac:dyDescent="0.25">
      <c r="A35" s="30">
        <f>'RELAÇÃO MÉDICA'!B33</f>
        <v>0</v>
      </c>
      <c r="B35" s="30">
        <f>'RELAÇÃO MÉDICA'!C33</f>
        <v>0</v>
      </c>
      <c r="C35" s="30">
        <f>'RELAÇÃO MÉDICA'!D33</f>
        <v>0</v>
      </c>
      <c r="D35" s="30">
        <f>'RELAÇÃO MÉDICA'!G33</f>
        <v>0</v>
      </c>
      <c r="E35" s="30">
        <f>'RELAÇÃO MÉDICA'!J33</f>
        <v>0</v>
      </c>
      <c r="F35" s="29">
        <f t="shared" si="0"/>
        <v>0</v>
      </c>
      <c r="G35" s="29">
        <f t="shared" si="1"/>
        <v>0</v>
      </c>
      <c r="H35" s="72">
        <f t="shared" si="2"/>
        <v>0</v>
      </c>
    </row>
    <row r="36" spans="1:8" x14ac:dyDescent="0.25">
      <c r="A36" s="30">
        <f>'RELAÇÃO MÉDICA'!B34</f>
        <v>0</v>
      </c>
      <c r="B36" s="30">
        <f>'RELAÇÃO MÉDICA'!C34</f>
        <v>0</v>
      </c>
      <c r="C36" s="30">
        <f>'RELAÇÃO MÉDICA'!D34</f>
        <v>0</v>
      </c>
      <c r="D36" s="30">
        <f>'RELAÇÃO MÉDICA'!G34</f>
        <v>0</v>
      </c>
      <c r="E36" s="30">
        <f>'RELAÇÃO MÉDICA'!J34</f>
        <v>0</v>
      </c>
      <c r="F36" s="29">
        <f t="shared" si="0"/>
        <v>0</v>
      </c>
      <c r="G36" s="29">
        <f t="shared" si="1"/>
        <v>0</v>
      </c>
      <c r="H36" s="72">
        <f t="shared" si="2"/>
        <v>0</v>
      </c>
    </row>
    <row r="37" spans="1:8" x14ac:dyDescent="0.25">
      <c r="A37" s="30">
        <f>'RELAÇÃO MÉDICA'!B35</f>
        <v>0</v>
      </c>
      <c r="B37" s="30">
        <f>'RELAÇÃO MÉDICA'!C35</f>
        <v>0</v>
      </c>
      <c r="C37" s="30">
        <f>'RELAÇÃO MÉDICA'!D35</f>
        <v>0</v>
      </c>
      <c r="D37" s="30">
        <f>'RELAÇÃO MÉDICA'!G35</f>
        <v>0</v>
      </c>
      <c r="E37" s="30">
        <f>'RELAÇÃO MÉDICA'!J35</f>
        <v>0</v>
      </c>
      <c r="F37" s="29">
        <f t="shared" si="0"/>
        <v>0</v>
      </c>
      <c r="G37" s="29">
        <f t="shared" si="1"/>
        <v>0</v>
      </c>
      <c r="H37" s="72">
        <f t="shared" si="2"/>
        <v>0</v>
      </c>
    </row>
    <row r="38" spans="1:8" x14ac:dyDescent="0.25">
      <c r="A38" s="30">
        <f>'RELAÇÃO MÉDICA'!B36</f>
        <v>0</v>
      </c>
      <c r="B38" s="30">
        <f>'RELAÇÃO MÉDICA'!C36</f>
        <v>0</v>
      </c>
      <c r="C38" s="30">
        <f>'RELAÇÃO MÉDICA'!D36</f>
        <v>0</v>
      </c>
      <c r="D38" s="30">
        <f>'RELAÇÃO MÉDICA'!G36</f>
        <v>0</v>
      </c>
      <c r="E38" s="30">
        <f>'RELAÇÃO MÉDICA'!J36</f>
        <v>0</v>
      </c>
      <c r="F38" s="29">
        <f t="shared" si="0"/>
        <v>0</v>
      </c>
      <c r="G38" s="29">
        <f t="shared" si="1"/>
        <v>0</v>
      </c>
      <c r="H38" s="72">
        <f t="shared" si="2"/>
        <v>0</v>
      </c>
    </row>
    <row r="39" spans="1:8" x14ac:dyDescent="0.25">
      <c r="A39" s="30">
        <f>'RELAÇÃO MÉDICA'!B37</f>
        <v>0</v>
      </c>
      <c r="B39" s="30">
        <f>'RELAÇÃO MÉDICA'!C37</f>
        <v>0</v>
      </c>
      <c r="C39" s="30">
        <f>'RELAÇÃO MÉDICA'!D37</f>
        <v>0</v>
      </c>
      <c r="D39" s="30">
        <f>'RELAÇÃO MÉDICA'!G37</f>
        <v>0</v>
      </c>
      <c r="E39" s="30">
        <f>'RELAÇÃO MÉDICA'!J37</f>
        <v>0</v>
      </c>
      <c r="F39" s="29">
        <f t="shared" si="0"/>
        <v>0</v>
      </c>
      <c r="G39" s="29">
        <f t="shared" si="1"/>
        <v>0</v>
      </c>
      <c r="H39" s="72">
        <f t="shared" si="2"/>
        <v>0</v>
      </c>
    </row>
    <row r="40" spans="1:8" x14ac:dyDescent="0.25">
      <c r="A40" s="30">
        <f>'RELAÇÃO MÉDICA'!B38</f>
        <v>0</v>
      </c>
      <c r="B40" s="30">
        <f>'RELAÇÃO MÉDICA'!C38</f>
        <v>0</v>
      </c>
      <c r="C40" s="30">
        <f>'RELAÇÃO MÉDICA'!D38</f>
        <v>0</v>
      </c>
      <c r="D40" s="30">
        <f>'RELAÇÃO MÉDICA'!G38</f>
        <v>0</v>
      </c>
      <c r="E40" s="30">
        <f>'RELAÇÃO MÉDICA'!J38</f>
        <v>0</v>
      </c>
      <c r="F40" s="29">
        <f t="shared" si="0"/>
        <v>0</v>
      </c>
      <c r="G40" s="29">
        <f t="shared" si="1"/>
        <v>0</v>
      </c>
      <c r="H40" s="72">
        <f t="shared" si="2"/>
        <v>0</v>
      </c>
    </row>
    <row r="41" spans="1:8" x14ac:dyDescent="0.25">
      <c r="A41" s="30">
        <f>'RELAÇÃO MÉDICA'!B39</f>
        <v>0</v>
      </c>
      <c r="B41" s="30">
        <f>'RELAÇÃO MÉDICA'!C39</f>
        <v>0</v>
      </c>
      <c r="C41" s="30">
        <f>'RELAÇÃO MÉDICA'!D39</f>
        <v>0</v>
      </c>
      <c r="D41" s="30">
        <f>'RELAÇÃO MÉDICA'!G39</f>
        <v>0</v>
      </c>
      <c r="E41" s="30">
        <f>'RELAÇÃO MÉDICA'!J39</f>
        <v>0</v>
      </c>
      <c r="F41" s="29">
        <f t="shared" si="0"/>
        <v>0</v>
      </c>
      <c r="G41" s="29">
        <f t="shared" si="1"/>
        <v>0</v>
      </c>
      <c r="H41" s="72">
        <f t="shared" si="2"/>
        <v>0</v>
      </c>
    </row>
    <row r="42" spans="1:8" x14ac:dyDescent="0.25">
      <c r="A42" s="30">
        <f>'RELAÇÃO MÉDICA'!B40</f>
        <v>0</v>
      </c>
      <c r="B42" s="30">
        <f>'RELAÇÃO MÉDICA'!C40</f>
        <v>0</v>
      </c>
      <c r="C42" s="30">
        <f>'RELAÇÃO MÉDICA'!D40</f>
        <v>0</v>
      </c>
      <c r="D42" s="30">
        <f>'RELAÇÃO MÉDICA'!G40</f>
        <v>0</v>
      </c>
      <c r="E42" s="30">
        <f>'RELAÇÃO MÉDICA'!J40</f>
        <v>0</v>
      </c>
      <c r="F42" s="29">
        <f t="shared" si="0"/>
        <v>0</v>
      </c>
      <c r="G42" s="29">
        <f t="shared" si="1"/>
        <v>0</v>
      </c>
      <c r="H42" s="72">
        <f t="shared" si="2"/>
        <v>0</v>
      </c>
    </row>
    <row r="43" spans="1:8" x14ac:dyDescent="0.25">
      <c r="A43" s="30">
        <f>'RELAÇÃO MÉDICA'!B41</f>
        <v>0</v>
      </c>
      <c r="B43" s="30">
        <f>'RELAÇÃO MÉDICA'!C41</f>
        <v>0</v>
      </c>
      <c r="C43" s="30">
        <f>'RELAÇÃO MÉDICA'!D41</f>
        <v>0</v>
      </c>
      <c r="D43" s="30">
        <f>'RELAÇÃO MÉDICA'!G41</f>
        <v>0</v>
      </c>
      <c r="E43" s="30">
        <f>'RELAÇÃO MÉDICA'!J41</f>
        <v>0</v>
      </c>
      <c r="F43" s="29">
        <f t="shared" si="0"/>
        <v>0</v>
      </c>
      <c r="G43" s="29">
        <f t="shared" si="1"/>
        <v>0</v>
      </c>
      <c r="H43" s="72">
        <f t="shared" si="2"/>
        <v>0</v>
      </c>
    </row>
    <row r="44" spans="1:8" x14ac:dyDescent="0.25">
      <c r="A44" s="30">
        <f>'RELAÇÃO MÉDICA'!B42</f>
        <v>0</v>
      </c>
      <c r="B44" s="30">
        <f>'RELAÇÃO MÉDICA'!C42</f>
        <v>0</v>
      </c>
      <c r="C44" s="30">
        <f>'RELAÇÃO MÉDICA'!D42</f>
        <v>0</v>
      </c>
      <c r="D44" s="30">
        <f>'RELAÇÃO MÉDICA'!G42</f>
        <v>0</v>
      </c>
      <c r="E44" s="30">
        <f>'RELAÇÃO MÉDICA'!J42</f>
        <v>0</v>
      </c>
      <c r="F44" s="29">
        <f t="shared" si="0"/>
        <v>0</v>
      </c>
      <c r="G44" s="29">
        <f t="shared" si="1"/>
        <v>0</v>
      </c>
      <c r="H44" s="72">
        <f t="shared" si="2"/>
        <v>0</v>
      </c>
    </row>
    <row r="45" spans="1:8" x14ac:dyDescent="0.25">
      <c r="A45" s="30">
        <f>'RELAÇÃO MÉDICA'!B43</f>
        <v>0</v>
      </c>
      <c r="B45" s="30">
        <f>'RELAÇÃO MÉDICA'!C43</f>
        <v>0</v>
      </c>
      <c r="C45" s="30">
        <f>'RELAÇÃO MÉDICA'!D43</f>
        <v>0</v>
      </c>
      <c r="D45" s="30">
        <f>'RELAÇÃO MÉDICA'!G43</f>
        <v>0</v>
      </c>
      <c r="E45" s="30">
        <f>'RELAÇÃO MÉDICA'!J43</f>
        <v>0</v>
      </c>
      <c r="F45" s="29">
        <f t="shared" si="0"/>
        <v>0</v>
      </c>
      <c r="G45" s="29">
        <f t="shared" si="1"/>
        <v>0</v>
      </c>
      <c r="H45" s="72">
        <f t="shared" si="2"/>
        <v>0</v>
      </c>
    </row>
    <row r="46" spans="1:8" x14ac:dyDescent="0.25">
      <c r="A46" s="30">
        <f>'RELAÇÃO MÉDICA'!B44</f>
        <v>0</v>
      </c>
      <c r="B46" s="30">
        <f>'RELAÇÃO MÉDICA'!C44</f>
        <v>0</v>
      </c>
      <c r="C46" s="30">
        <f>'RELAÇÃO MÉDICA'!D44</f>
        <v>0</v>
      </c>
      <c r="D46" s="30">
        <f>'RELAÇÃO MÉDICA'!G44</f>
        <v>0</v>
      </c>
      <c r="E46" s="30">
        <f>'RELAÇÃO MÉDICA'!J44</f>
        <v>0</v>
      </c>
      <c r="F46" s="29">
        <f t="shared" si="0"/>
        <v>0</v>
      </c>
      <c r="G46" s="29">
        <f t="shared" si="1"/>
        <v>0</v>
      </c>
      <c r="H46" s="72">
        <f t="shared" si="2"/>
        <v>0</v>
      </c>
    </row>
    <row r="47" spans="1:8" x14ac:dyDescent="0.25">
      <c r="A47" s="30">
        <f>'RELAÇÃO MÉDICA'!B45</f>
        <v>0</v>
      </c>
      <c r="B47" s="30">
        <f>'RELAÇÃO MÉDICA'!C45</f>
        <v>0</v>
      </c>
      <c r="C47" s="30">
        <f>'RELAÇÃO MÉDICA'!D45</f>
        <v>0</v>
      </c>
      <c r="D47" s="30">
        <f>'RELAÇÃO MÉDICA'!G45</f>
        <v>0</v>
      </c>
      <c r="E47" s="30">
        <f>'RELAÇÃO MÉDICA'!J45</f>
        <v>0</v>
      </c>
      <c r="F47" s="29">
        <f t="shared" si="0"/>
        <v>0</v>
      </c>
      <c r="G47" s="29">
        <f t="shared" si="1"/>
        <v>0</v>
      </c>
      <c r="H47" s="72">
        <f t="shared" si="2"/>
        <v>0</v>
      </c>
    </row>
    <row r="48" spans="1:8" x14ac:dyDescent="0.25">
      <c r="A48" s="30">
        <f>'RELAÇÃO MÉDICA'!B46</f>
        <v>0</v>
      </c>
      <c r="B48" s="30">
        <f>'RELAÇÃO MÉDICA'!C46</f>
        <v>0</v>
      </c>
      <c r="C48" s="30">
        <f>'RELAÇÃO MÉDICA'!D46</f>
        <v>0</v>
      </c>
      <c r="D48" s="30">
        <f>'RELAÇÃO MÉDICA'!G46</f>
        <v>0</v>
      </c>
      <c r="E48" s="30">
        <f>'RELAÇÃO MÉDICA'!J46</f>
        <v>0</v>
      </c>
      <c r="F48" s="29">
        <f t="shared" si="0"/>
        <v>0</v>
      </c>
      <c r="G48" s="29">
        <f t="shared" si="1"/>
        <v>0</v>
      </c>
      <c r="H48" s="72">
        <f t="shared" si="2"/>
        <v>0</v>
      </c>
    </row>
    <row r="49" spans="1:11" x14ac:dyDescent="0.25">
      <c r="A49" s="30">
        <f>'RELAÇÃO MÉDICA'!B47</f>
        <v>0</v>
      </c>
      <c r="B49" s="30">
        <f>'RELAÇÃO MÉDICA'!C47</f>
        <v>0</v>
      </c>
      <c r="C49" s="30">
        <f>'RELAÇÃO MÉDICA'!D47</f>
        <v>0</v>
      </c>
      <c r="D49" s="30">
        <f>'RELAÇÃO MÉDICA'!G47</f>
        <v>0</v>
      </c>
      <c r="E49" s="30">
        <f>'RELAÇÃO MÉDICA'!J47</f>
        <v>0</v>
      </c>
      <c r="F49" s="29">
        <f t="shared" si="0"/>
        <v>0</v>
      </c>
      <c r="G49" s="29">
        <f t="shared" si="1"/>
        <v>0</v>
      </c>
      <c r="H49" s="72">
        <f t="shared" si="2"/>
        <v>0</v>
      </c>
    </row>
    <row r="50" spans="1:11" x14ac:dyDescent="0.25">
      <c r="A50" s="30">
        <f>'RELAÇÃO MÉDICA'!B48</f>
        <v>0</v>
      </c>
      <c r="B50" s="30">
        <f>'RELAÇÃO MÉDICA'!C48</f>
        <v>0</v>
      </c>
      <c r="C50" s="30">
        <f>'RELAÇÃO MÉDICA'!D48</f>
        <v>0</v>
      </c>
      <c r="D50" s="30">
        <f>'RELAÇÃO MÉDICA'!G48</f>
        <v>0</v>
      </c>
      <c r="E50" s="30">
        <f>'RELAÇÃO MÉDICA'!J48</f>
        <v>0</v>
      </c>
      <c r="F50" s="29">
        <f t="shared" si="0"/>
        <v>0</v>
      </c>
      <c r="G50" s="29">
        <f t="shared" si="1"/>
        <v>0</v>
      </c>
      <c r="H50" s="72">
        <f t="shared" si="2"/>
        <v>0</v>
      </c>
    </row>
    <row r="51" spans="1:11" x14ac:dyDescent="0.25">
      <c r="A51" s="30">
        <f>'RELAÇÃO MÉDICA'!B49</f>
        <v>0</v>
      </c>
      <c r="B51" s="30">
        <f>'RELAÇÃO MÉDICA'!C49</f>
        <v>0</v>
      </c>
      <c r="C51" s="30">
        <f>'RELAÇÃO MÉDICA'!D49</f>
        <v>0</v>
      </c>
      <c r="D51" s="30">
        <f>'RELAÇÃO MÉDICA'!G49</f>
        <v>0</v>
      </c>
      <c r="E51" s="30">
        <f>'RELAÇÃO MÉDICA'!J49</f>
        <v>0</v>
      </c>
      <c r="F51" s="29">
        <f t="shared" si="0"/>
        <v>0</v>
      </c>
      <c r="G51" s="29">
        <f t="shared" si="1"/>
        <v>0</v>
      </c>
      <c r="H51" s="72">
        <f t="shared" si="2"/>
        <v>0</v>
      </c>
    </row>
    <row r="52" spans="1:11" x14ac:dyDescent="0.25">
      <c r="A52" s="30">
        <f>'RELAÇÃO MÉDICA'!B50</f>
        <v>0</v>
      </c>
      <c r="B52" s="30">
        <f>'RELAÇÃO MÉDICA'!C50</f>
        <v>0</v>
      </c>
      <c r="C52" s="30">
        <f>'RELAÇÃO MÉDICA'!D50</f>
        <v>0</v>
      </c>
      <c r="D52" s="30">
        <f>'RELAÇÃO MÉDICA'!G50</f>
        <v>0</v>
      </c>
      <c r="E52" s="30">
        <f>'RELAÇÃO MÉDICA'!J50</f>
        <v>0</v>
      </c>
      <c r="F52" s="29">
        <f t="shared" si="0"/>
        <v>0</v>
      </c>
      <c r="G52" s="29">
        <f t="shared" si="1"/>
        <v>0</v>
      </c>
      <c r="H52" s="72">
        <f t="shared" si="2"/>
        <v>0</v>
      </c>
    </row>
    <row r="53" spans="1:11" x14ac:dyDescent="0.25">
      <c r="A53" s="30">
        <f>'RELAÇÃO MÉDICA'!B51</f>
        <v>0</v>
      </c>
      <c r="B53" s="30">
        <f>'RELAÇÃO MÉDICA'!C51</f>
        <v>0</v>
      </c>
      <c r="C53" s="30">
        <f>'RELAÇÃO MÉDICA'!D51</f>
        <v>0</v>
      </c>
      <c r="D53" s="30">
        <f>'RELAÇÃO MÉDICA'!G51</f>
        <v>0</v>
      </c>
      <c r="E53" s="30">
        <f>'RELAÇÃO MÉDICA'!J51</f>
        <v>0</v>
      </c>
      <c r="F53" s="29">
        <f t="shared" si="0"/>
        <v>0</v>
      </c>
      <c r="G53" s="29">
        <f t="shared" si="1"/>
        <v>0</v>
      </c>
      <c r="H53" s="72">
        <f t="shared" si="2"/>
        <v>0</v>
      </c>
    </row>
    <row r="54" spans="1:11" x14ac:dyDescent="0.25">
      <c r="A54" s="30">
        <f>'RELAÇÃO MÉDICA'!B52</f>
        <v>0</v>
      </c>
      <c r="B54" s="30">
        <f>'RELAÇÃO MÉDICA'!C52</f>
        <v>0</v>
      </c>
      <c r="C54" s="30">
        <f>'RELAÇÃO MÉDICA'!D52</f>
        <v>0</v>
      </c>
      <c r="D54" s="30">
        <f>'RELAÇÃO MÉDICA'!G52</f>
        <v>0</v>
      </c>
      <c r="E54" s="30">
        <f>'RELAÇÃO MÉDICA'!J52</f>
        <v>0</v>
      </c>
      <c r="F54" s="29">
        <f t="shared" si="0"/>
        <v>0</v>
      </c>
      <c r="G54" s="29">
        <f t="shared" si="1"/>
        <v>0</v>
      </c>
      <c r="H54" s="72">
        <f t="shared" si="2"/>
        <v>0</v>
      </c>
    </row>
    <row r="55" spans="1:11" x14ac:dyDescent="0.25">
      <c r="A55" s="30">
        <f>'RELAÇÃO MÉDICA'!B53</f>
        <v>0</v>
      </c>
      <c r="B55" s="30">
        <f>'RELAÇÃO MÉDICA'!C53</f>
        <v>0</v>
      </c>
      <c r="C55" s="30">
        <f>'RELAÇÃO MÉDICA'!D53</f>
        <v>0</v>
      </c>
      <c r="D55" s="30">
        <f>'RELAÇÃO MÉDICA'!G53</f>
        <v>0</v>
      </c>
      <c r="E55" s="30">
        <f>'RELAÇÃO MÉDICA'!J53</f>
        <v>0</v>
      </c>
      <c r="F55" s="29">
        <f t="shared" si="0"/>
        <v>0</v>
      </c>
      <c r="G55" s="29">
        <f t="shared" si="1"/>
        <v>0</v>
      </c>
      <c r="H55" s="72">
        <f t="shared" si="2"/>
        <v>0</v>
      </c>
    </row>
    <row r="56" spans="1:11" x14ac:dyDescent="0.25">
      <c r="A56" s="30">
        <f>'RELAÇÃO MÉDICA'!B54</f>
        <v>0</v>
      </c>
      <c r="B56" s="30">
        <f>'RELAÇÃO MÉDICA'!C54</f>
        <v>0</v>
      </c>
      <c r="C56" s="30">
        <f>'RELAÇÃO MÉDICA'!D54</f>
        <v>0</v>
      </c>
      <c r="D56" s="30">
        <f>'RELAÇÃO MÉDICA'!G54</f>
        <v>0</v>
      </c>
      <c r="E56" s="30">
        <f>'RELAÇÃO MÉDICA'!J54</f>
        <v>0</v>
      </c>
      <c r="F56" s="29">
        <f t="shared" si="0"/>
        <v>0</v>
      </c>
      <c r="G56" s="29">
        <f t="shared" si="1"/>
        <v>0</v>
      </c>
      <c r="H56" s="72">
        <f t="shared" si="2"/>
        <v>0</v>
      </c>
    </row>
    <row r="57" spans="1:11" x14ac:dyDescent="0.25">
      <c r="A57" s="30">
        <f>'RELAÇÃO MÉDICA'!B55</f>
        <v>0</v>
      </c>
      <c r="B57" s="30">
        <f>'RELAÇÃO MÉDICA'!C55</f>
        <v>0</v>
      </c>
      <c r="C57" s="30">
        <f>'RELAÇÃO MÉDICA'!D55</f>
        <v>0</v>
      </c>
      <c r="D57" s="30">
        <f>'RELAÇÃO MÉDICA'!G55</f>
        <v>0</v>
      </c>
      <c r="E57" s="30">
        <f>'RELAÇÃO MÉDICA'!J55</f>
        <v>0</v>
      </c>
      <c r="F57" s="29">
        <f t="shared" si="0"/>
        <v>0</v>
      </c>
      <c r="G57" s="29">
        <f t="shared" si="1"/>
        <v>0</v>
      </c>
      <c r="H57" s="72">
        <f t="shared" si="2"/>
        <v>0</v>
      </c>
    </row>
    <row r="58" spans="1:11" x14ac:dyDescent="0.25">
      <c r="A58" s="30">
        <f>'RELAÇÃO MÉDICA'!B56</f>
        <v>0</v>
      </c>
      <c r="B58" s="30">
        <f>'RELAÇÃO MÉDICA'!C56</f>
        <v>0</v>
      </c>
      <c r="C58" s="30">
        <f>'RELAÇÃO MÉDICA'!D56</f>
        <v>0</v>
      </c>
      <c r="D58" s="30">
        <f>'RELAÇÃO MÉDICA'!G56</f>
        <v>0</v>
      </c>
      <c r="E58" s="30">
        <f>'RELAÇÃO MÉDICA'!J56</f>
        <v>0</v>
      </c>
      <c r="F58" s="29">
        <f t="shared" si="0"/>
        <v>0</v>
      </c>
      <c r="G58" s="29">
        <f t="shared" si="1"/>
        <v>0</v>
      </c>
      <c r="H58" s="72">
        <f t="shared" si="2"/>
        <v>0</v>
      </c>
    </row>
    <row r="59" spans="1:11" x14ac:dyDescent="0.25">
      <c r="A59" s="30">
        <f>'RELAÇÃO MÉDICA'!B57</f>
        <v>0</v>
      </c>
      <c r="B59" s="30">
        <f>'RELAÇÃO MÉDICA'!C57</f>
        <v>0</v>
      </c>
      <c r="C59" s="30">
        <f>'RELAÇÃO MÉDICA'!D57</f>
        <v>0</v>
      </c>
      <c r="D59" s="30">
        <f>'RELAÇÃO MÉDICA'!G57</f>
        <v>0</v>
      </c>
      <c r="E59" s="30">
        <f>'RELAÇÃO MÉDICA'!J57</f>
        <v>0</v>
      </c>
      <c r="F59" s="29">
        <f t="shared" si="0"/>
        <v>0</v>
      </c>
      <c r="G59" s="29">
        <f t="shared" si="1"/>
        <v>0</v>
      </c>
      <c r="H59" s="72">
        <f t="shared" si="2"/>
        <v>0</v>
      </c>
    </row>
    <row r="60" spans="1:11" x14ac:dyDescent="0.25">
      <c r="A60" s="30">
        <f>'RELAÇÃO MÉDICA'!B58</f>
        <v>0</v>
      </c>
      <c r="B60" s="30">
        <f>'RELAÇÃO MÉDICA'!C58</f>
        <v>0</v>
      </c>
      <c r="C60" s="30">
        <f>'RELAÇÃO MÉDICA'!D58</f>
        <v>0</v>
      </c>
      <c r="D60" s="30">
        <f>'RELAÇÃO MÉDICA'!G58</f>
        <v>0</v>
      </c>
      <c r="E60" s="30">
        <f>'RELAÇÃO MÉDICA'!J58</f>
        <v>0</v>
      </c>
      <c r="F60" s="29">
        <f t="shared" si="0"/>
        <v>0</v>
      </c>
      <c r="G60" s="29">
        <f t="shared" si="1"/>
        <v>0</v>
      </c>
      <c r="H60" s="72">
        <f t="shared" si="2"/>
        <v>0</v>
      </c>
    </row>
    <row r="61" spans="1:11" x14ac:dyDescent="0.25">
      <c r="A61" s="30">
        <f>'RELAÇÃO MÉDICA'!B59</f>
        <v>0</v>
      </c>
      <c r="B61" s="30">
        <f>'RELAÇÃO MÉDICA'!C59</f>
        <v>0</v>
      </c>
      <c r="C61" s="30">
        <f>'RELAÇÃO MÉDICA'!D59</f>
        <v>0</v>
      </c>
      <c r="D61" s="30">
        <f>'RELAÇÃO MÉDICA'!G59</f>
        <v>0</v>
      </c>
      <c r="E61" s="30">
        <f>'RELAÇÃO MÉDICA'!J59</f>
        <v>0</v>
      </c>
      <c r="F61" s="29">
        <f t="shared" si="0"/>
        <v>0</v>
      </c>
      <c r="G61" s="29">
        <f t="shared" si="1"/>
        <v>0</v>
      </c>
      <c r="H61" s="72">
        <f t="shared" si="2"/>
        <v>0</v>
      </c>
      <c r="K61">
        <v>806</v>
      </c>
    </row>
    <row r="62" spans="1:11" x14ac:dyDescent="0.25">
      <c r="A62" s="30">
        <f>'RELAÇÃO MÉDICA'!B60</f>
        <v>0</v>
      </c>
      <c r="B62" s="30">
        <f>'RELAÇÃO MÉDICA'!C60</f>
        <v>0</v>
      </c>
      <c r="C62" s="30">
        <f>'RELAÇÃO MÉDICA'!D60</f>
        <v>0</v>
      </c>
      <c r="D62" s="30">
        <f>'RELAÇÃO MÉDICA'!G60</f>
        <v>0</v>
      </c>
      <c r="E62" s="30">
        <f>'RELAÇÃO MÉDICA'!J60</f>
        <v>0</v>
      </c>
      <c r="F62" s="29">
        <f t="shared" si="0"/>
        <v>0</v>
      </c>
      <c r="G62" s="29">
        <f t="shared" si="1"/>
        <v>0</v>
      </c>
      <c r="H62" s="72">
        <f t="shared" si="2"/>
        <v>0</v>
      </c>
    </row>
    <row r="63" spans="1:11" x14ac:dyDescent="0.25">
      <c r="A63" s="30">
        <f>'RELAÇÃO MÉDICA'!B61</f>
        <v>0</v>
      </c>
      <c r="B63" s="30">
        <f>'RELAÇÃO MÉDICA'!C61</f>
        <v>0</v>
      </c>
      <c r="C63" s="30">
        <f>'RELAÇÃO MÉDICA'!D61</f>
        <v>0</v>
      </c>
      <c r="D63" s="30">
        <f>'RELAÇÃO MÉDICA'!G61</f>
        <v>0</v>
      </c>
      <c r="E63" s="30">
        <f>'RELAÇÃO MÉDICA'!J61</f>
        <v>0</v>
      </c>
      <c r="F63" s="29">
        <f t="shared" si="0"/>
        <v>0</v>
      </c>
      <c r="G63" s="29">
        <f t="shared" si="1"/>
        <v>0</v>
      </c>
      <c r="H63" s="72">
        <f t="shared" si="2"/>
        <v>0</v>
      </c>
    </row>
    <row r="64" spans="1:11" x14ac:dyDescent="0.25">
      <c r="A64" s="30">
        <f>'RELAÇÃO MÉDICA'!B62</f>
        <v>0</v>
      </c>
      <c r="B64" s="30">
        <f>'RELAÇÃO MÉDICA'!C62</f>
        <v>0</v>
      </c>
      <c r="C64" s="30">
        <f>'RELAÇÃO MÉDICA'!D62</f>
        <v>0</v>
      </c>
      <c r="D64" s="30">
        <f>'RELAÇÃO MÉDICA'!G62</f>
        <v>0</v>
      </c>
      <c r="E64" s="30">
        <f>'RELAÇÃO MÉDICA'!J62</f>
        <v>0</v>
      </c>
      <c r="F64" s="29">
        <f t="shared" si="0"/>
        <v>0</v>
      </c>
      <c r="G64" s="29">
        <f t="shared" si="1"/>
        <v>0</v>
      </c>
      <c r="H64" s="72">
        <f t="shared" si="2"/>
        <v>0</v>
      </c>
    </row>
    <row r="65" spans="1:8" x14ac:dyDescent="0.25">
      <c r="A65" s="30">
        <f>'RELAÇÃO MÉDICA'!B63</f>
        <v>0</v>
      </c>
      <c r="B65" s="30">
        <f>'RELAÇÃO MÉDICA'!C63</f>
        <v>0</v>
      </c>
      <c r="C65" s="30">
        <f>'RELAÇÃO MÉDICA'!D63</f>
        <v>0</v>
      </c>
      <c r="D65" s="30">
        <f>'RELAÇÃO MÉDICA'!G63</f>
        <v>0</v>
      </c>
      <c r="E65" s="30">
        <f>'RELAÇÃO MÉDICA'!J63</f>
        <v>0</v>
      </c>
      <c r="F65" s="29">
        <f t="shared" si="0"/>
        <v>0</v>
      </c>
      <c r="G65" s="29">
        <f t="shared" si="1"/>
        <v>0</v>
      </c>
      <c r="H65" s="72">
        <f t="shared" si="2"/>
        <v>0</v>
      </c>
    </row>
    <row r="66" spans="1:8" x14ac:dyDescent="0.25">
      <c r="A66" s="30">
        <f>'RELAÇÃO MÉDICA'!B64</f>
        <v>0</v>
      </c>
      <c r="B66" s="30">
        <f>'RELAÇÃO MÉDICA'!C64</f>
        <v>0</v>
      </c>
      <c r="C66" s="30">
        <f>'RELAÇÃO MÉDICA'!D64</f>
        <v>0</v>
      </c>
      <c r="D66" s="30">
        <f>'RELAÇÃO MÉDICA'!G64</f>
        <v>0</v>
      </c>
      <c r="E66" s="30">
        <f>'RELAÇÃO MÉDICA'!J64</f>
        <v>0</v>
      </c>
      <c r="F66" s="29">
        <f t="shared" si="0"/>
        <v>0</v>
      </c>
      <c r="G66" s="29">
        <f t="shared" si="1"/>
        <v>0</v>
      </c>
      <c r="H66" s="72">
        <f t="shared" si="2"/>
        <v>0</v>
      </c>
    </row>
    <row r="67" spans="1:8" x14ac:dyDescent="0.25">
      <c r="A67" s="30">
        <f>'RELAÇÃO MÉDICA'!B65</f>
        <v>0</v>
      </c>
      <c r="B67" s="30">
        <f>'RELAÇÃO MÉDICA'!C65</f>
        <v>0</v>
      </c>
      <c r="C67" s="30">
        <f>'RELAÇÃO MÉDICA'!D65</f>
        <v>0</v>
      </c>
      <c r="D67" s="30">
        <f>'RELAÇÃO MÉDICA'!G65</f>
        <v>0</v>
      </c>
      <c r="E67" s="30">
        <f>'RELAÇÃO MÉDICA'!J65</f>
        <v>0</v>
      </c>
      <c r="F67" s="29">
        <f t="shared" si="0"/>
        <v>0</v>
      </c>
      <c r="G67" s="29">
        <f t="shared" si="1"/>
        <v>0</v>
      </c>
      <c r="H67" s="72">
        <f t="shared" si="2"/>
        <v>0</v>
      </c>
    </row>
    <row r="68" spans="1:8" x14ac:dyDescent="0.25">
      <c r="A68" s="30">
        <f>'RELAÇÃO MÉDICA'!B66</f>
        <v>0</v>
      </c>
      <c r="B68" s="30">
        <f>'RELAÇÃO MÉDICA'!C66</f>
        <v>0</v>
      </c>
      <c r="C68" s="30">
        <f>'RELAÇÃO MÉDICA'!D66</f>
        <v>0</v>
      </c>
      <c r="D68" s="30">
        <f>'RELAÇÃO MÉDICA'!G66</f>
        <v>0</v>
      </c>
      <c r="E68" s="30">
        <f>'RELAÇÃO MÉDICA'!J66</f>
        <v>0</v>
      </c>
      <c r="F68" s="29">
        <f t="shared" si="0"/>
        <v>0</v>
      </c>
      <c r="G68" s="29">
        <f t="shared" si="1"/>
        <v>0</v>
      </c>
      <c r="H68" s="72">
        <f t="shared" si="2"/>
        <v>0</v>
      </c>
    </row>
    <row r="69" spans="1:8" x14ac:dyDescent="0.25">
      <c r="A69" s="30">
        <f>'RELAÇÃO MÉDICA'!B67</f>
        <v>0</v>
      </c>
      <c r="B69" s="30">
        <f>'RELAÇÃO MÉDICA'!C67</f>
        <v>0</v>
      </c>
      <c r="C69" s="30">
        <f>'RELAÇÃO MÉDICA'!D67</f>
        <v>0</v>
      </c>
      <c r="D69" s="30">
        <f>'RELAÇÃO MÉDICA'!G67</f>
        <v>0</v>
      </c>
      <c r="E69" s="30">
        <f>'RELAÇÃO MÉDICA'!J67</f>
        <v>0</v>
      </c>
      <c r="F69" s="29">
        <f t="shared" ref="F69:F95" si="3">D69*4*100-E69*100</f>
        <v>0</v>
      </c>
      <c r="G69" s="29">
        <f t="shared" ref="G69:G95" si="4">D69*4*100</f>
        <v>0</v>
      </c>
      <c r="H69" s="72">
        <f t="shared" ref="H69:H95" si="5">D69*4*105</f>
        <v>0</v>
      </c>
    </row>
    <row r="70" spans="1:8" x14ac:dyDescent="0.25">
      <c r="A70" s="30">
        <f>'RELAÇÃO MÉDICA'!B68</f>
        <v>0</v>
      </c>
      <c r="B70" s="30">
        <f>'RELAÇÃO MÉDICA'!C68</f>
        <v>0</v>
      </c>
      <c r="C70" s="30">
        <f>'RELAÇÃO MÉDICA'!D68</f>
        <v>0</v>
      </c>
      <c r="D70" s="30">
        <f>'RELAÇÃO MÉDICA'!G68</f>
        <v>0</v>
      </c>
      <c r="E70" s="30">
        <f>'RELAÇÃO MÉDICA'!J68</f>
        <v>0</v>
      </c>
      <c r="F70" s="29">
        <f t="shared" si="3"/>
        <v>0</v>
      </c>
      <c r="G70" s="29">
        <f t="shared" si="4"/>
        <v>0</v>
      </c>
      <c r="H70" s="72">
        <f t="shared" si="5"/>
        <v>0</v>
      </c>
    </row>
    <row r="71" spans="1:8" x14ac:dyDescent="0.25">
      <c r="A71" s="30">
        <f>'RELAÇÃO MÉDICA'!B69</f>
        <v>0</v>
      </c>
      <c r="B71" s="30">
        <f>'RELAÇÃO MÉDICA'!C69</f>
        <v>0</v>
      </c>
      <c r="C71" s="30">
        <f>'RELAÇÃO MÉDICA'!D69</f>
        <v>0</v>
      </c>
      <c r="D71" s="30">
        <f>'RELAÇÃO MÉDICA'!G69</f>
        <v>0</v>
      </c>
      <c r="E71" s="30">
        <f>'RELAÇÃO MÉDICA'!J69</f>
        <v>0</v>
      </c>
      <c r="F71" s="29">
        <f t="shared" si="3"/>
        <v>0</v>
      </c>
      <c r="G71" s="29">
        <f t="shared" si="4"/>
        <v>0</v>
      </c>
      <c r="H71" s="72">
        <f t="shared" si="5"/>
        <v>0</v>
      </c>
    </row>
    <row r="72" spans="1:8" x14ac:dyDescent="0.25">
      <c r="A72" s="30">
        <f>'RELAÇÃO MÉDICA'!B70</f>
        <v>0</v>
      </c>
      <c r="B72" s="30">
        <f>'RELAÇÃO MÉDICA'!C70</f>
        <v>0</v>
      </c>
      <c r="C72" s="30">
        <f>'RELAÇÃO MÉDICA'!D70</f>
        <v>0</v>
      </c>
      <c r="D72" s="30">
        <f>'RELAÇÃO MÉDICA'!G70</f>
        <v>0</v>
      </c>
      <c r="E72" s="30">
        <f>'RELAÇÃO MÉDICA'!J70</f>
        <v>0</v>
      </c>
      <c r="F72" s="29">
        <f t="shared" si="3"/>
        <v>0</v>
      </c>
      <c r="G72" s="29">
        <f t="shared" si="4"/>
        <v>0</v>
      </c>
      <c r="H72" s="72">
        <f t="shared" si="5"/>
        <v>0</v>
      </c>
    </row>
    <row r="73" spans="1:8" x14ac:dyDescent="0.25">
      <c r="A73" s="30">
        <f>'RELAÇÃO MÉDICA'!B71</f>
        <v>0</v>
      </c>
      <c r="B73" s="30">
        <f>'RELAÇÃO MÉDICA'!C71</f>
        <v>0</v>
      </c>
      <c r="C73" s="30">
        <f>'RELAÇÃO MÉDICA'!D71</f>
        <v>0</v>
      </c>
      <c r="D73" s="30">
        <f>'RELAÇÃO MÉDICA'!G71</f>
        <v>0</v>
      </c>
      <c r="E73" s="30">
        <f>'RELAÇÃO MÉDICA'!J71</f>
        <v>0</v>
      </c>
      <c r="F73" s="29">
        <f t="shared" si="3"/>
        <v>0</v>
      </c>
      <c r="G73" s="29">
        <f t="shared" si="4"/>
        <v>0</v>
      </c>
      <c r="H73" s="72">
        <f t="shared" si="5"/>
        <v>0</v>
      </c>
    </row>
    <row r="74" spans="1:8" x14ac:dyDescent="0.25">
      <c r="A74" s="30">
        <f>'RELAÇÃO MÉDICA'!B72</f>
        <v>0</v>
      </c>
      <c r="B74" s="30">
        <f>'RELAÇÃO MÉDICA'!C72</f>
        <v>0</v>
      </c>
      <c r="C74" s="30">
        <f>'RELAÇÃO MÉDICA'!D72</f>
        <v>0</v>
      </c>
      <c r="D74" s="30">
        <f>'RELAÇÃO MÉDICA'!G72</f>
        <v>0</v>
      </c>
      <c r="E74" s="30">
        <f>'RELAÇÃO MÉDICA'!J72</f>
        <v>0</v>
      </c>
      <c r="F74" s="29">
        <f t="shared" si="3"/>
        <v>0</v>
      </c>
      <c r="G74" s="29">
        <f t="shared" si="4"/>
        <v>0</v>
      </c>
      <c r="H74" s="72">
        <f t="shared" si="5"/>
        <v>0</v>
      </c>
    </row>
    <row r="75" spans="1:8" x14ac:dyDescent="0.25">
      <c r="A75" s="30">
        <f>'RELAÇÃO MÉDICA'!B73</f>
        <v>0</v>
      </c>
      <c r="B75" s="30">
        <f>'RELAÇÃO MÉDICA'!C73</f>
        <v>0</v>
      </c>
      <c r="C75" s="30">
        <f>'RELAÇÃO MÉDICA'!D73</f>
        <v>0</v>
      </c>
      <c r="D75" s="30">
        <f>'RELAÇÃO MÉDICA'!G73</f>
        <v>0</v>
      </c>
      <c r="E75" s="30">
        <f>'RELAÇÃO MÉDICA'!J73</f>
        <v>0</v>
      </c>
      <c r="F75" s="29">
        <f t="shared" si="3"/>
        <v>0</v>
      </c>
      <c r="G75" s="29">
        <f t="shared" si="4"/>
        <v>0</v>
      </c>
      <c r="H75" s="72">
        <f t="shared" si="5"/>
        <v>0</v>
      </c>
    </row>
    <row r="76" spans="1:8" x14ac:dyDescent="0.25">
      <c r="A76" s="30">
        <f>'RELAÇÃO MÉDICA'!B74</f>
        <v>0</v>
      </c>
      <c r="B76" s="30">
        <f>'RELAÇÃO MÉDICA'!C74</f>
        <v>0</v>
      </c>
      <c r="C76" s="30">
        <f>'RELAÇÃO MÉDICA'!D74</f>
        <v>0</v>
      </c>
      <c r="D76" s="30">
        <f>'RELAÇÃO MÉDICA'!G74</f>
        <v>0</v>
      </c>
      <c r="E76" s="30">
        <f>'RELAÇÃO MÉDICA'!J74</f>
        <v>0</v>
      </c>
      <c r="F76" s="29">
        <f t="shared" si="3"/>
        <v>0</v>
      </c>
      <c r="G76" s="29">
        <f t="shared" si="4"/>
        <v>0</v>
      </c>
      <c r="H76" s="72">
        <f t="shared" si="5"/>
        <v>0</v>
      </c>
    </row>
    <row r="77" spans="1:8" x14ac:dyDescent="0.25">
      <c r="A77" s="30">
        <f>'RELAÇÃO MÉDICA'!B75</f>
        <v>0</v>
      </c>
      <c r="B77" s="30">
        <f>'RELAÇÃO MÉDICA'!C75</f>
        <v>0</v>
      </c>
      <c r="C77" s="30">
        <f>'RELAÇÃO MÉDICA'!D75</f>
        <v>0</v>
      </c>
      <c r="D77" s="30">
        <f>'RELAÇÃO MÉDICA'!G75</f>
        <v>0</v>
      </c>
      <c r="E77" s="30">
        <f>'RELAÇÃO MÉDICA'!J75</f>
        <v>0</v>
      </c>
      <c r="F77" s="29">
        <f t="shared" si="3"/>
        <v>0</v>
      </c>
      <c r="G77" s="29">
        <f t="shared" si="4"/>
        <v>0</v>
      </c>
      <c r="H77" s="72">
        <f t="shared" si="5"/>
        <v>0</v>
      </c>
    </row>
    <row r="78" spans="1:8" x14ac:dyDescent="0.25">
      <c r="A78" s="30">
        <f>'RELAÇÃO MÉDICA'!B76</f>
        <v>0</v>
      </c>
      <c r="B78" s="30">
        <f>'RELAÇÃO MÉDICA'!C76</f>
        <v>0</v>
      </c>
      <c r="C78" s="30">
        <f>'RELAÇÃO MÉDICA'!D76</f>
        <v>0</v>
      </c>
      <c r="D78" s="30">
        <f>'RELAÇÃO MÉDICA'!G76</f>
        <v>0</v>
      </c>
      <c r="E78" s="30">
        <f>'RELAÇÃO MÉDICA'!J76</f>
        <v>0</v>
      </c>
      <c r="F78" s="29">
        <f t="shared" si="3"/>
        <v>0</v>
      </c>
      <c r="G78" s="29">
        <f t="shared" si="4"/>
        <v>0</v>
      </c>
      <c r="H78" s="72">
        <f t="shared" si="5"/>
        <v>0</v>
      </c>
    </row>
    <row r="79" spans="1:8" x14ac:dyDescent="0.25">
      <c r="A79" s="30">
        <f>'RELAÇÃO MÉDICA'!B77</f>
        <v>0</v>
      </c>
      <c r="B79" s="30">
        <f>'RELAÇÃO MÉDICA'!C77</f>
        <v>0</v>
      </c>
      <c r="C79" s="30">
        <f>'RELAÇÃO MÉDICA'!D77</f>
        <v>0</v>
      </c>
      <c r="D79" s="30">
        <f>'RELAÇÃO MÉDICA'!G77</f>
        <v>0</v>
      </c>
      <c r="E79" s="30">
        <f>'RELAÇÃO MÉDICA'!J77</f>
        <v>0</v>
      </c>
      <c r="F79" s="29">
        <f t="shared" si="3"/>
        <v>0</v>
      </c>
      <c r="G79" s="29">
        <f t="shared" si="4"/>
        <v>0</v>
      </c>
      <c r="H79" s="72">
        <f t="shared" si="5"/>
        <v>0</v>
      </c>
    </row>
    <row r="80" spans="1:8" x14ac:dyDescent="0.25">
      <c r="A80" s="30">
        <f>'RELAÇÃO MÉDICA'!B78</f>
        <v>0</v>
      </c>
      <c r="B80" s="30">
        <f>'RELAÇÃO MÉDICA'!C78</f>
        <v>0</v>
      </c>
      <c r="C80" s="30">
        <f>'RELAÇÃO MÉDICA'!D78</f>
        <v>0</v>
      </c>
      <c r="D80" s="30">
        <f>'RELAÇÃO MÉDICA'!G78</f>
        <v>0</v>
      </c>
      <c r="E80" s="30">
        <f>'RELAÇÃO MÉDICA'!J78</f>
        <v>0</v>
      </c>
      <c r="F80" s="29">
        <f t="shared" si="3"/>
        <v>0</v>
      </c>
      <c r="G80" s="29">
        <f t="shared" si="4"/>
        <v>0</v>
      </c>
      <c r="H80" s="72">
        <f t="shared" si="5"/>
        <v>0</v>
      </c>
    </row>
    <row r="81" spans="1:8" x14ac:dyDescent="0.25">
      <c r="A81" s="30">
        <f>'RELAÇÃO MÉDICA'!B79</f>
        <v>0</v>
      </c>
      <c r="B81" s="30">
        <f>'RELAÇÃO MÉDICA'!C79</f>
        <v>0</v>
      </c>
      <c r="C81" s="30">
        <f>'RELAÇÃO MÉDICA'!D79</f>
        <v>0</v>
      </c>
      <c r="D81" s="30">
        <f>'RELAÇÃO MÉDICA'!G79</f>
        <v>0</v>
      </c>
      <c r="E81" s="30">
        <f>'RELAÇÃO MÉDICA'!J79</f>
        <v>0</v>
      </c>
      <c r="F81" s="29">
        <f t="shared" si="3"/>
        <v>0</v>
      </c>
      <c r="G81" s="29">
        <f t="shared" si="4"/>
        <v>0</v>
      </c>
      <c r="H81" s="72">
        <f t="shared" si="5"/>
        <v>0</v>
      </c>
    </row>
    <row r="82" spans="1:8" x14ac:dyDescent="0.25">
      <c r="A82" s="30">
        <f>'RELAÇÃO MÉDICA'!B80</f>
        <v>0</v>
      </c>
      <c r="B82" s="30">
        <f>'RELAÇÃO MÉDICA'!C80</f>
        <v>0</v>
      </c>
      <c r="C82" s="30">
        <f>'RELAÇÃO MÉDICA'!D80</f>
        <v>0</v>
      </c>
      <c r="D82" s="30">
        <f>'RELAÇÃO MÉDICA'!G80</f>
        <v>0</v>
      </c>
      <c r="E82" s="30">
        <f>'RELAÇÃO MÉDICA'!J80</f>
        <v>0</v>
      </c>
      <c r="F82" s="29">
        <f t="shared" si="3"/>
        <v>0</v>
      </c>
      <c r="G82" s="29">
        <f t="shared" si="4"/>
        <v>0</v>
      </c>
      <c r="H82" s="72">
        <f t="shared" si="5"/>
        <v>0</v>
      </c>
    </row>
    <row r="83" spans="1:8" x14ac:dyDescent="0.25">
      <c r="A83" s="30">
        <f>'RELAÇÃO MÉDICA'!B81</f>
        <v>0</v>
      </c>
      <c r="B83" s="30">
        <f>'RELAÇÃO MÉDICA'!C81</f>
        <v>0</v>
      </c>
      <c r="C83" s="30">
        <f>'RELAÇÃO MÉDICA'!D81</f>
        <v>0</v>
      </c>
      <c r="D83" s="30">
        <f>'RELAÇÃO MÉDICA'!G81</f>
        <v>0</v>
      </c>
      <c r="E83" s="30">
        <f>'RELAÇÃO MÉDICA'!J81</f>
        <v>0</v>
      </c>
      <c r="F83" s="29">
        <f t="shared" si="3"/>
        <v>0</v>
      </c>
      <c r="G83" s="29">
        <f t="shared" si="4"/>
        <v>0</v>
      </c>
      <c r="H83" s="72">
        <f t="shared" si="5"/>
        <v>0</v>
      </c>
    </row>
    <row r="84" spans="1:8" x14ac:dyDescent="0.25">
      <c r="A84" s="30">
        <f>'RELAÇÃO MÉDICA'!B82</f>
        <v>0</v>
      </c>
      <c r="B84" s="30">
        <f>'RELAÇÃO MÉDICA'!C82</f>
        <v>0</v>
      </c>
      <c r="C84" s="30">
        <f>'RELAÇÃO MÉDICA'!D82</f>
        <v>0</v>
      </c>
      <c r="D84" s="30">
        <f>'RELAÇÃO MÉDICA'!G82</f>
        <v>0</v>
      </c>
      <c r="E84" s="30">
        <f>'RELAÇÃO MÉDICA'!J82</f>
        <v>0</v>
      </c>
      <c r="F84" s="29">
        <f t="shared" si="3"/>
        <v>0</v>
      </c>
      <c r="G84" s="29">
        <f t="shared" si="4"/>
        <v>0</v>
      </c>
      <c r="H84" s="72">
        <f t="shared" si="5"/>
        <v>0</v>
      </c>
    </row>
    <row r="85" spans="1:8" x14ac:dyDescent="0.25">
      <c r="A85" s="30">
        <f>'RELAÇÃO MÉDICA'!B83</f>
        <v>0</v>
      </c>
      <c r="B85" s="30">
        <f>'RELAÇÃO MÉDICA'!C83</f>
        <v>0</v>
      </c>
      <c r="C85" s="30">
        <f>'RELAÇÃO MÉDICA'!D83</f>
        <v>0</v>
      </c>
      <c r="D85" s="30">
        <f>'RELAÇÃO MÉDICA'!G83</f>
        <v>0</v>
      </c>
      <c r="E85" s="30">
        <f>'RELAÇÃO MÉDICA'!J83</f>
        <v>0</v>
      </c>
      <c r="F85" s="29">
        <f t="shared" si="3"/>
        <v>0</v>
      </c>
      <c r="G85" s="29">
        <f t="shared" si="4"/>
        <v>0</v>
      </c>
      <c r="H85" s="72">
        <f t="shared" si="5"/>
        <v>0</v>
      </c>
    </row>
    <row r="86" spans="1:8" x14ac:dyDescent="0.25">
      <c r="A86" s="30">
        <f>'RELAÇÃO MÉDICA'!B84</f>
        <v>0</v>
      </c>
      <c r="B86" s="30">
        <f>'RELAÇÃO MÉDICA'!C84</f>
        <v>0</v>
      </c>
      <c r="C86" s="30">
        <f>'RELAÇÃO MÉDICA'!D84</f>
        <v>0</v>
      </c>
      <c r="D86" s="30">
        <f>'RELAÇÃO MÉDICA'!G84</f>
        <v>0</v>
      </c>
      <c r="E86" s="30">
        <f>'RELAÇÃO MÉDICA'!J84</f>
        <v>0</v>
      </c>
      <c r="F86" s="29">
        <f t="shared" si="3"/>
        <v>0</v>
      </c>
      <c r="G86" s="29">
        <f t="shared" si="4"/>
        <v>0</v>
      </c>
      <c r="H86" s="72">
        <f t="shared" si="5"/>
        <v>0</v>
      </c>
    </row>
    <row r="87" spans="1:8" x14ac:dyDescent="0.25">
      <c r="A87" s="30">
        <f>'RELAÇÃO MÉDICA'!B85</f>
        <v>0</v>
      </c>
      <c r="B87" s="30">
        <f>'RELAÇÃO MÉDICA'!C85</f>
        <v>0</v>
      </c>
      <c r="C87" s="30">
        <f>'RELAÇÃO MÉDICA'!D85</f>
        <v>0</v>
      </c>
      <c r="D87" s="30">
        <f>'RELAÇÃO MÉDICA'!G85</f>
        <v>0</v>
      </c>
      <c r="E87" s="30">
        <f>'RELAÇÃO MÉDICA'!J85</f>
        <v>0</v>
      </c>
      <c r="F87" s="29">
        <f t="shared" si="3"/>
        <v>0</v>
      </c>
      <c r="G87" s="29">
        <f t="shared" si="4"/>
        <v>0</v>
      </c>
      <c r="H87" s="72">
        <f t="shared" si="5"/>
        <v>0</v>
      </c>
    </row>
    <row r="88" spans="1:8" x14ac:dyDescent="0.25">
      <c r="A88" s="30">
        <f>'RELAÇÃO MÉDICA'!B86</f>
        <v>0</v>
      </c>
      <c r="B88" s="30">
        <f>'RELAÇÃO MÉDICA'!C86</f>
        <v>0</v>
      </c>
      <c r="C88" s="30">
        <f>'RELAÇÃO MÉDICA'!D86</f>
        <v>0</v>
      </c>
      <c r="D88" s="30">
        <f>'RELAÇÃO MÉDICA'!G86</f>
        <v>0</v>
      </c>
      <c r="E88" s="30">
        <f>'RELAÇÃO MÉDICA'!J86</f>
        <v>0</v>
      </c>
      <c r="F88" s="29">
        <f t="shared" si="3"/>
        <v>0</v>
      </c>
      <c r="G88" s="29">
        <f t="shared" si="4"/>
        <v>0</v>
      </c>
      <c r="H88" s="72">
        <f t="shared" si="5"/>
        <v>0</v>
      </c>
    </row>
    <row r="89" spans="1:8" x14ac:dyDescent="0.25">
      <c r="A89" s="30">
        <f>'RELAÇÃO MÉDICA'!B87</f>
        <v>0</v>
      </c>
      <c r="B89" s="30">
        <f>'RELAÇÃO MÉDICA'!C87</f>
        <v>0</v>
      </c>
      <c r="C89" s="30">
        <f>'RELAÇÃO MÉDICA'!D87</f>
        <v>0</v>
      </c>
      <c r="D89" s="30">
        <f>'RELAÇÃO MÉDICA'!G87</f>
        <v>0</v>
      </c>
      <c r="E89" s="30">
        <f>'RELAÇÃO MÉDICA'!J87</f>
        <v>0</v>
      </c>
      <c r="F89" s="29">
        <f t="shared" si="3"/>
        <v>0</v>
      </c>
      <c r="G89" s="29">
        <f t="shared" si="4"/>
        <v>0</v>
      </c>
      <c r="H89" s="72">
        <f t="shared" si="5"/>
        <v>0</v>
      </c>
    </row>
    <row r="90" spans="1:8" x14ac:dyDescent="0.25">
      <c r="A90" s="30">
        <f>'RELAÇÃO MÉDICA'!B88</f>
        <v>0</v>
      </c>
      <c r="B90" s="30">
        <f>'RELAÇÃO MÉDICA'!C88</f>
        <v>0</v>
      </c>
      <c r="C90" s="30">
        <f>'RELAÇÃO MÉDICA'!D88</f>
        <v>0</v>
      </c>
      <c r="D90" s="30">
        <f>'RELAÇÃO MÉDICA'!G88</f>
        <v>0</v>
      </c>
      <c r="E90" s="30">
        <f>'RELAÇÃO MÉDICA'!J88</f>
        <v>0</v>
      </c>
      <c r="F90" s="29">
        <f t="shared" si="3"/>
        <v>0</v>
      </c>
      <c r="G90" s="29">
        <f t="shared" si="4"/>
        <v>0</v>
      </c>
      <c r="H90" s="72">
        <f t="shared" si="5"/>
        <v>0</v>
      </c>
    </row>
    <row r="91" spans="1:8" x14ac:dyDescent="0.25">
      <c r="A91" s="30">
        <f>'RELAÇÃO MÉDICA'!B89</f>
        <v>0</v>
      </c>
      <c r="B91" s="30">
        <f>'RELAÇÃO MÉDICA'!C89</f>
        <v>0</v>
      </c>
      <c r="C91" s="30">
        <f>'RELAÇÃO MÉDICA'!D89</f>
        <v>0</v>
      </c>
      <c r="D91" s="30">
        <f>'RELAÇÃO MÉDICA'!G89</f>
        <v>0</v>
      </c>
      <c r="E91" s="30">
        <f>'RELAÇÃO MÉDICA'!J89</f>
        <v>0</v>
      </c>
      <c r="F91" s="29">
        <f t="shared" si="3"/>
        <v>0</v>
      </c>
      <c r="G91" s="29">
        <f t="shared" si="4"/>
        <v>0</v>
      </c>
      <c r="H91" s="72">
        <f t="shared" si="5"/>
        <v>0</v>
      </c>
    </row>
    <row r="92" spans="1:8" x14ac:dyDescent="0.25">
      <c r="A92" s="30">
        <f>'RELAÇÃO MÉDICA'!B90</f>
        <v>0</v>
      </c>
      <c r="B92" s="30">
        <f>'RELAÇÃO MÉDICA'!C90</f>
        <v>0</v>
      </c>
      <c r="C92" s="30">
        <f>'RELAÇÃO MÉDICA'!D90</f>
        <v>0</v>
      </c>
      <c r="D92" s="30">
        <f>'RELAÇÃO MÉDICA'!G90</f>
        <v>0</v>
      </c>
      <c r="E92" s="30">
        <f>'RELAÇÃO MÉDICA'!J90</f>
        <v>0</v>
      </c>
      <c r="F92" s="29">
        <f t="shared" si="3"/>
        <v>0</v>
      </c>
      <c r="G92" s="29">
        <f t="shared" si="4"/>
        <v>0</v>
      </c>
      <c r="H92" s="72">
        <f t="shared" si="5"/>
        <v>0</v>
      </c>
    </row>
    <row r="93" spans="1:8" x14ac:dyDescent="0.25">
      <c r="A93" s="30">
        <f>'RELAÇÃO MÉDICA'!B91</f>
        <v>0</v>
      </c>
      <c r="B93" s="30">
        <f>'RELAÇÃO MÉDICA'!C91</f>
        <v>0</v>
      </c>
      <c r="C93" s="30">
        <f>'RELAÇÃO MÉDICA'!D91</f>
        <v>0</v>
      </c>
      <c r="D93" s="30">
        <f>'RELAÇÃO MÉDICA'!G91</f>
        <v>0</v>
      </c>
      <c r="E93" s="30">
        <f>'RELAÇÃO MÉDICA'!J91</f>
        <v>0</v>
      </c>
      <c r="F93" s="29">
        <f t="shared" si="3"/>
        <v>0</v>
      </c>
      <c r="G93" s="29">
        <f t="shared" si="4"/>
        <v>0</v>
      </c>
      <c r="H93" s="72">
        <f t="shared" si="5"/>
        <v>0</v>
      </c>
    </row>
    <row r="94" spans="1:8" x14ac:dyDescent="0.25">
      <c r="A94" s="30">
        <f>'RELAÇÃO MÉDICA'!B92</f>
        <v>0</v>
      </c>
      <c r="B94" s="30">
        <f>'RELAÇÃO MÉDICA'!C92</f>
        <v>0</v>
      </c>
      <c r="C94" s="30">
        <f>'RELAÇÃO MÉDICA'!D92</f>
        <v>0</v>
      </c>
      <c r="D94" s="30">
        <f>'RELAÇÃO MÉDICA'!G92</f>
        <v>0</v>
      </c>
      <c r="E94" s="30">
        <f>'RELAÇÃO MÉDICA'!J92</f>
        <v>0</v>
      </c>
      <c r="F94" s="29">
        <f t="shared" si="3"/>
        <v>0</v>
      </c>
      <c r="G94" s="29">
        <f t="shared" si="4"/>
        <v>0</v>
      </c>
      <c r="H94" s="72">
        <f t="shared" si="5"/>
        <v>0</v>
      </c>
    </row>
    <row r="95" spans="1:8" x14ac:dyDescent="0.25">
      <c r="A95" s="30">
        <f>'RELAÇÃO MÉDICA'!B93</f>
        <v>0</v>
      </c>
      <c r="B95" s="30">
        <f>'RELAÇÃO MÉDICA'!C93</f>
        <v>0</v>
      </c>
      <c r="C95" s="30">
        <f>'RELAÇÃO MÉDICA'!D93</f>
        <v>0</v>
      </c>
      <c r="D95" s="30">
        <f>'RELAÇÃO MÉDICA'!G93</f>
        <v>0</v>
      </c>
      <c r="E95" s="30">
        <f>'RELAÇÃO MÉDICA'!J93</f>
        <v>0</v>
      </c>
      <c r="F95" s="29">
        <f t="shared" si="3"/>
        <v>0</v>
      </c>
      <c r="G95" s="29">
        <f t="shared" si="4"/>
        <v>0</v>
      </c>
      <c r="H95" s="72">
        <f t="shared" si="5"/>
        <v>0</v>
      </c>
    </row>
    <row r="96" spans="1:8" x14ac:dyDescent="0.25">
      <c r="A96" s="30"/>
      <c r="B96" s="30"/>
      <c r="C96" s="30"/>
      <c r="D96" s="30"/>
      <c r="E96" s="30"/>
      <c r="F96" s="29"/>
      <c r="G96" s="29"/>
      <c r="H96" s="67"/>
    </row>
    <row r="97" spans="1:8" x14ac:dyDescent="0.25">
      <c r="A97" s="30"/>
      <c r="B97" s="30"/>
      <c r="C97" s="30"/>
      <c r="D97" s="30"/>
      <c r="E97" s="30"/>
      <c r="F97" s="29">
        <f>SUM(F4:F96)</f>
        <v>24000</v>
      </c>
      <c r="G97" s="29">
        <f>SUM(G4:G96)</f>
        <v>24000</v>
      </c>
      <c r="H97" s="73">
        <f>SUM(H4:H96)</f>
        <v>25200</v>
      </c>
    </row>
    <row r="98" spans="1:8" x14ac:dyDescent="0.25">
      <c r="A98" s="30"/>
      <c r="B98" s="30"/>
      <c r="C98" s="30"/>
      <c r="D98" s="30"/>
      <c r="E98" s="30"/>
      <c r="F98" s="29"/>
      <c r="G98" s="29"/>
      <c r="H98" s="67"/>
    </row>
    <row r="99" spans="1:8" x14ac:dyDescent="0.25">
      <c r="A99" s="30"/>
      <c r="B99" s="30"/>
      <c r="C99" s="30"/>
      <c r="D99" s="30"/>
      <c r="E99" s="30"/>
      <c r="F99" s="29"/>
      <c r="G99" s="29"/>
      <c r="H99" s="67"/>
    </row>
    <row r="100" spans="1:8" x14ac:dyDescent="0.25">
      <c r="A100" s="30"/>
      <c r="B100" s="30"/>
      <c r="C100" s="30"/>
      <c r="D100" s="30"/>
      <c r="E100" s="30"/>
      <c r="F100" s="29"/>
      <c r="G100" s="29"/>
      <c r="H100" s="67"/>
    </row>
    <row r="101" spans="1:8" x14ac:dyDescent="0.25">
      <c r="A101" s="30"/>
      <c r="B101" s="30"/>
      <c r="C101" s="30"/>
      <c r="D101" s="30"/>
      <c r="E101" s="30"/>
      <c r="F101" s="29"/>
      <c r="G101" s="29"/>
      <c r="H101" s="67"/>
    </row>
    <row r="102" spans="1:8" x14ac:dyDescent="0.25">
      <c r="A102" s="30"/>
      <c r="B102" s="30"/>
      <c r="C102" s="30"/>
      <c r="D102" s="30"/>
      <c r="E102" s="30"/>
      <c r="F102" s="29"/>
      <c r="G102" s="29"/>
      <c r="H102" s="67"/>
    </row>
    <row r="103" spans="1:8" x14ac:dyDescent="0.25">
      <c r="A103" s="30"/>
      <c r="B103" s="30"/>
      <c r="C103" s="30"/>
      <c r="D103" s="30"/>
      <c r="E103" s="30"/>
      <c r="F103" s="29"/>
      <c r="G103" s="29"/>
      <c r="H103" s="67"/>
    </row>
    <row r="104" spans="1:8" x14ac:dyDescent="0.25">
      <c r="A104" s="30"/>
      <c r="B104" s="30"/>
      <c r="C104" s="30"/>
      <c r="D104" s="30"/>
      <c r="E104" s="30"/>
      <c r="F104" s="29"/>
      <c r="G104" s="29"/>
      <c r="H104" s="67"/>
    </row>
    <row r="105" spans="1:8" x14ac:dyDescent="0.25">
      <c r="A105" s="30"/>
      <c r="B105" s="30"/>
      <c r="C105" s="30"/>
      <c r="D105" s="30"/>
      <c r="E105" s="30"/>
      <c r="F105" s="29"/>
      <c r="G105" s="29"/>
      <c r="H105" s="67"/>
    </row>
    <row r="106" spans="1:8" x14ac:dyDescent="0.25">
      <c r="A106" s="30"/>
      <c r="B106" s="30"/>
      <c r="C106" s="30"/>
      <c r="D106" s="30"/>
      <c r="E106" s="30"/>
      <c r="F106" s="29"/>
      <c r="G106" s="29"/>
      <c r="H106" s="67"/>
    </row>
    <row r="107" spans="1:8" x14ac:dyDescent="0.25">
      <c r="A107" s="30"/>
      <c r="B107" s="30"/>
      <c r="C107" s="30"/>
      <c r="D107" s="30"/>
      <c r="E107" s="30"/>
      <c r="F107" s="29"/>
      <c r="G107" s="71"/>
    </row>
    <row r="108" spans="1:8" x14ac:dyDescent="0.25">
      <c r="A108" s="30"/>
      <c r="B108" s="30"/>
      <c r="C108" s="30"/>
      <c r="D108" s="30"/>
      <c r="E108" s="30"/>
      <c r="F108" s="29"/>
      <c r="G108" s="71"/>
    </row>
    <row r="109" spans="1:8" x14ac:dyDescent="0.25">
      <c r="A109" s="30"/>
      <c r="B109" s="30"/>
      <c r="C109" s="30"/>
      <c r="D109" s="30"/>
      <c r="E109" s="30"/>
      <c r="F109" s="29"/>
      <c r="G109" s="71"/>
    </row>
    <row r="110" spans="1:8" x14ac:dyDescent="0.25">
      <c r="A110" s="30"/>
      <c r="B110" s="30"/>
      <c r="C110" s="30"/>
      <c r="D110" s="30"/>
      <c r="E110" s="30"/>
      <c r="F110" s="29"/>
      <c r="G110" s="71"/>
    </row>
    <row r="111" spans="1:8" x14ac:dyDescent="0.25">
      <c r="A111" s="30"/>
      <c r="B111" s="30"/>
      <c r="C111" s="30"/>
      <c r="D111" s="30"/>
      <c r="E111" s="30"/>
      <c r="F111" s="29"/>
      <c r="G111" s="71"/>
    </row>
    <row r="112" spans="1:8" x14ac:dyDescent="0.25">
      <c r="A112" s="30"/>
      <c r="B112" s="30"/>
      <c r="C112" s="30"/>
      <c r="D112" s="30"/>
      <c r="E112" s="30"/>
      <c r="F112" s="29"/>
      <c r="G112" s="71"/>
    </row>
    <row r="113" spans="1:7" x14ac:dyDescent="0.25">
      <c r="A113" s="30"/>
      <c r="B113" s="30"/>
      <c r="C113" s="30"/>
      <c r="D113" s="30"/>
      <c r="E113" s="30"/>
      <c r="F113" s="29"/>
      <c r="G113" s="71"/>
    </row>
    <row r="114" spans="1:7" x14ac:dyDescent="0.25">
      <c r="A114" s="30"/>
      <c r="B114" s="30"/>
      <c r="C114" s="30"/>
      <c r="D114" s="30"/>
      <c r="E114" s="30"/>
      <c r="F114" s="29"/>
      <c r="G114" s="71"/>
    </row>
    <row r="115" spans="1:7" x14ac:dyDescent="0.25">
      <c r="A115" s="30"/>
      <c r="B115" s="30"/>
      <c r="C115" s="30"/>
      <c r="D115" s="30"/>
      <c r="E115" s="30"/>
      <c r="F115" s="29"/>
      <c r="G115" s="71"/>
    </row>
    <row r="116" spans="1:7" x14ac:dyDescent="0.25">
      <c r="A116" s="30"/>
      <c r="B116" s="30"/>
      <c r="C116" s="30"/>
      <c r="D116" s="30"/>
      <c r="E116" s="30"/>
      <c r="F116" s="29"/>
      <c r="G116" s="71"/>
    </row>
    <row r="117" spans="1:7" x14ac:dyDescent="0.25">
      <c r="A117" s="30"/>
      <c r="B117" s="30"/>
      <c r="C117" s="30"/>
      <c r="D117" s="30"/>
      <c r="E117" s="30"/>
      <c r="F117" s="29"/>
      <c r="G117" s="71"/>
    </row>
    <row r="118" spans="1:7" x14ac:dyDescent="0.25">
      <c r="A118" s="30"/>
      <c r="B118" s="30"/>
      <c r="C118" s="30"/>
      <c r="D118" s="30"/>
      <c r="E118" s="30"/>
      <c r="F118" s="29"/>
      <c r="G118" s="71"/>
    </row>
    <row r="119" spans="1:7" x14ac:dyDescent="0.25">
      <c r="A119" s="30"/>
      <c r="B119" s="30"/>
      <c r="C119" s="30"/>
      <c r="D119" s="30"/>
      <c r="E119" s="30"/>
      <c r="F119" s="29"/>
      <c r="G119" s="71"/>
    </row>
    <row r="120" spans="1:7" x14ac:dyDescent="0.25">
      <c r="A120" s="30"/>
      <c r="B120" s="30"/>
      <c r="C120" s="30"/>
      <c r="D120" s="30"/>
      <c r="E120" s="30"/>
      <c r="F120" s="29"/>
      <c r="G120" s="71"/>
    </row>
    <row r="121" spans="1:7" x14ac:dyDescent="0.25">
      <c r="A121" s="30"/>
      <c r="B121" s="30"/>
      <c r="C121" s="30"/>
      <c r="D121" s="30"/>
      <c r="E121" s="30"/>
      <c r="F121" s="29"/>
      <c r="G121" s="71"/>
    </row>
    <row r="122" spans="1:7" x14ac:dyDescent="0.25">
      <c r="A122" s="30"/>
      <c r="B122" s="30"/>
      <c r="C122" s="30"/>
      <c r="D122" s="30"/>
      <c r="E122" s="30"/>
      <c r="F122" s="29"/>
      <c r="G122" s="71"/>
    </row>
    <row r="123" spans="1:7" x14ac:dyDescent="0.25">
      <c r="A123" s="30"/>
      <c r="B123" s="30"/>
      <c r="C123" s="30"/>
      <c r="D123" s="30"/>
      <c r="E123" s="30"/>
      <c r="F123" s="29"/>
      <c r="G123" s="71"/>
    </row>
    <row r="124" spans="1:7" x14ac:dyDescent="0.25">
      <c r="A124" s="30"/>
      <c r="B124" s="30"/>
      <c r="C124" s="30"/>
      <c r="D124" s="30"/>
      <c r="E124" s="30"/>
      <c r="F124" s="29"/>
      <c r="G124" s="71"/>
    </row>
    <row r="125" spans="1:7" x14ac:dyDescent="0.25">
      <c r="A125" s="30"/>
      <c r="B125" s="30"/>
      <c r="C125" s="30"/>
      <c r="D125" s="30"/>
      <c r="E125" s="30"/>
      <c r="F125" s="29"/>
      <c r="G125" s="71"/>
    </row>
    <row r="126" spans="1:7" x14ac:dyDescent="0.25">
      <c r="A126" s="30"/>
      <c r="B126" s="30"/>
      <c r="C126" s="30"/>
      <c r="D126" s="30"/>
      <c r="E126" s="30"/>
      <c r="F126" s="29"/>
      <c r="G126" s="71"/>
    </row>
    <row r="127" spans="1:7" x14ac:dyDescent="0.25">
      <c r="A127" s="30"/>
      <c r="B127" s="30"/>
      <c r="C127" s="30"/>
      <c r="D127" s="30"/>
      <c r="E127" s="30"/>
      <c r="F127" s="29"/>
      <c r="G127" s="71"/>
    </row>
    <row r="128" spans="1:7" x14ac:dyDescent="0.25">
      <c r="A128" s="30"/>
      <c r="B128" s="30"/>
      <c r="C128" s="30"/>
      <c r="D128" s="30"/>
      <c r="E128" s="30"/>
      <c r="F128" s="29"/>
      <c r="G128" s="71"/>
    </row>
    <row r="129" spans="1:7" x14ac:dyDescent="0.25">
      <c r="A129" s="30"/>
      <c r="B129" s="30"/>
      <c r="C129" s="30"/>
      <c r="D129" s="30"/>
      <c r="E129" s="30"/>
      <c r="F129" s="29"/>
      <c r="G129" s="71"/>
    </row>
    <row r="130" spans="1:7" x14ac:dyDescent="0.25">
      <c r="A130" s="30"/>
      <c r="B130" s="30"/>
      <c r="C130" s="30"/>
      <c r="D130" s="30"/>
      <c r="E130" s="30"/>
      <c r="F130" s="29"/>
      <c r="G130" s="71"/>
    </row>
    <row r="131" spans="1:7" x14ac:dyDescent="0.25">
      <c r="A131" s="30"/>
      <c r="B131" s="30"/>
      <c r="C131" s="30"/>
      <c r="D131" s="30"/>
      <c r="E131" s="30"/>
      <c r="F131" s="29"/>
      <c r="G131" s="71"/>
    </row>
    <row r="132" spans="1:7" x14ac:dyDescent="0.25">
      <c r="A132" s="30"/>
      <c r="B132" s="30"/>
      <c r="C132" s="30"/>
      <c r="D132" s="30"/>
      <c r="E132" s="30"/>
      <c r="F132" s="29"/>
      <c r="G132" s="71"/>
    </row>
    <row r="133" spans="1:7" x14ac:dyDescent="0.25">
      <c r="A133" s="30"/>
      <c r="B133" s="30"/>
      <c r="C133" s="30"/>
      <c r="D133" s="30"/>
      <c r="E133" s="30"/>
      <c r="F133" s="29"/>
      <c r="G133" s="71"/>
    </row>
    <row r="134" spans="1:7" x14ac:dyDescent="0.25">
      <c r="A134" s="30"/>
      <c r="B134" s="30"/>
      <c r="C134" s="30"/>
      <c r="D134" s="30"/>
      <c r="E134" s="30"/>
      <c r="F134" s="29"/>
      <c r="G134" s="71"/>
    </row>
    <row r="135" spans="1:7" x14ac:dyDescent="0.25">
      <c r="A135" s="30"/>
      <c r="B135" s="30"/>
      <c r="C135" s="30"/>
      <c r="D135" s="30"/>
      <c r="E135" s="30"/>
      <c r="F135" s="29"/>
      <c r="G135" s="71"/>
    </row>
    <row r="136" spans="1:7" x14ac:dyDescent="0.25">
      <c r="A136" s="30"/>
      <c r="B136" s="30"/>
      <c r="C136" s="30"/>
      <c r="D136" s="30"/>
      <c r="E136" s="30"/>
      <c r="F136" s="29"/>
      <c r="G136" s="71"/>
    </row>
    <row r="137" spans="1:7" x14ac:dyDescent="0.25">
      <c r="A137" s="30"/>
      <c r="B137" s="30"/>
      <c r="C137" s="30"/>
      <c r="D137" s="30"/>
      <c r="E137" s="30"/>
      <c r="F137" s="29"/>
      <c r="G137" s="71"/>
    </row>
    <row r="138" spans="1:7" x14ac:dyDescent="0.25">
      <c r="A138" s="30"/>
      <c r="B138" s="30"/>
      <c r="C138" s="30"/>
      <c r="D138" s="30"/>
      <c r="E138" s="30"/>
      <c r="F138" s="29"/>
      <c r="G138" s="71"/>
    </row>
    <row r="139" spans="1:7" x14ac:dyDescent="0.25">
      <c r="A139" s="30"/>
      <c r="B139" s="30"/>
      <c r="C139" s="30"/>
      <c r="D139" s="30"/>
      <c r="E139" s="30"/>
      <c r="F139" s="29"/>
      <c r="G139" s="71"/>
    </row>
    <row r="140" spans="1:7" x14ac:dyDescent="0.25">
      <c r="A140" s="30"/>
      <c r="B140" s="30"/>
      <c r="C140" s="30"/>
      <c r="D140" s="30"/>
      <c r="E140" s="30"/>
      <c r="F140" s="29"/>
      <c r="G140" s="71"/>
    </row>
    <row r="141" spans="1:7" x14ac:dyDescent="0.25">
      <c r="A141" s="30"/>
      <c r="B141" s="30"/>
      <c r="C141" s="30"/>
      <c r="D141" s="30"/>
      <c r="E141" s="30"/>
      <c r="F141" s="29"/>
      <c r="G141" s="71"/>
    </row>
    <row r="142" spans="1:7" x14ac:dyDescent="0.25">
      <c r="A142" s="30"/>
      <c r="B142" s="30"/>
      <c r="C142" s="30"/>
      <c r="D142" s="30"/>
      <c r="E142" s="30"/>
      <c r="F142" s="29"/>
      <c r="G142" s="71"/>
    </row>
    <row r="143" spans="1:7" x14ac:dyDescent="0.25">
      <c r="A143" s="30"/>
      <c r="B143" s="30"/>
      <c r="C143" s="30"/>
      <c r="D143" s="30"/>
      <c r="E143" s="30"/>
      <c r="F143" s="29"/>
      <c r="G143" s="71"/>
    </row>
    <row r="144" spans="1:7" x14ac:dyDescent="0.25">
      <c r="A144" s="30"/>
      <c r="B144" s="30"/>
      <c r="C144" s="30"/>
      <c r="D144" s="30"/>
      <c r="E144" s="30"/>
      <c r="F144" s="29"/>
      <c r="G144" s="71"/>
    </row>
    <row r="145" spans="1:7" x14ac:dyDescent="0.25">
      <c r="A145" s="30"/>
      <c r="B145" s="30"/>
      <c r="C145" s="30"/>
      <c r="D145" s="30"/>
      <c r="E145" s="30"/>
      <c r="F145" s="29"/>
      <c r="G145" s="71"/>
    </row>
    <row r="146" spans="1:7" x14ac:dyDescent="0.25">
      <c r="A146" s="30"/>
      <c r="B146" s="30"/>
      <c r="C146" s="30"/>
      <c r="D146" s="30"/>
      <c r="E146" s="30"/>
      <c r="F146" s="29"/>
      <c r="G146" s="71"/>
    </row>
  </sheetData>
  <sortState ref="A5:C83">
    <sortCondition ref="A4"/>
  </sortState>
  <mergeCells count="1">
    <mergeCell ref="A1:H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C64"/>
  <sheetViews>
    <sheetView view="pageBreakPreview" zoomScale="60" zoomScaleNormal="100" workbookViewId="0">
      <selection activeCell="A3" sqref="A3"/>
    </sheetView>
  </sheetViews>
  <sheetFormatPr defaultRowHeight="15" x14ac:dyDescent="0.25"/>
  <cols>
    <col min="1" max="1" width="57.7109375" customWidth="1"/>
    <col min="2" max="2" width="30" customWidth="1"/>
    <col min="3" max="3" width="30.140625" bestFit="1" customWidth="1"/>
  </cols>
  <sheetData>
    <row r="1" spans="1:3" x14ac:dyDescent="0.25">
      <c r="A1" s="164" t="s">
        <v>147</v>
      </c>
      <c r="B1" s="165"/>
      <c r="C1" s="166"/>
    </row>
    <row r="2" spans="1:3" x14ac:dyDescent="0.25">
      <c r="A2" s="167"/>
      <c r="B2" s="168"/>
      <c r="C2" s="169"/>
    </row>
    <row r="3" spans="1:3" x14ac:dyDescent="0.25">
      <c r="A3" s="50" t="s">
        <v>3</v>
      </c>
      <c r="B3" s="49" t="s">
        <v>19</v>
      </c>
      <c r="C3" s="51" t="s">
        <v>4</v>
      </c>
    </row>
    <row r="4" spans="1:3" x14ac:dyDescent="0.25">
      <c r="A4" s="52" t="s">
        <v>66</v>
      </c>
      <c r="B4" s="12" t="s">
        <v>20</v>
      </c>
      <c r="C4" s="53" t="s">
        <v>83</v>
      </c>
    </row>
    <row r="5" spans="1:3" x14ac:dyDescent="0.25">
      <c r="A5" s="54" t="s">
        <v>84</v>
      </c>
      <c r="B5" s="13" t="s">
        <v>61</v>
      </c>
      <c r="C5" s="55" t="s">
        <v>85</v>
      </c>
    </row>
    <row r="6" spans="1:3" ht="15.75" x14ac:dyDescent="0.25">
      <c r="A6" s="56" t="s">
        <v>28</v>
      </c>
      <c r="B6" s="12" t="s">
        <v>20</v>
      </c>
      <c r="C6" s="53" t="s">
        <v>29</v>
      </c>
    </row>
    <row r="7" spans="1:3" x14ac:dyDescent="0.25">
      <c r="A7" s="52" t="s">
        <v>56</v>
      </c>
      <c r="B7" s="12" t="s">
        <v>20</v>
      </c>
      <c r="C7" s="53" t="s">
        <v>86</v>
      </c>
    </row>
    <row r="8" spans="1:3" x14ac:dyDescent="0.25">
      <c r="A8" s="52" t="s">
        <v>107</v>
      </c>
      <c r="B8" s="12" t="s">
        <v>20</v>
      </c>
      <c r="C8" s="53" t="s">
        <v>108</v>
      </c>
    </row>
    <row r="9" spans="1:3" x14ac:dyDescent="0.25">
      <c r="A9" s="52" t="s">
        <v>35</v>
      </c>
      <c r="B9" s="12" t="s">
        <v>20</v>
      </c>
      <c r="C9" s="53" t="s">
        <v>36</v>
      </c>
    </row>
    <row r="10" spans="1:3" x14ac:dyDescent="0.25">
      <c r="A10" s="54" t="s">
        <v>124</v>
      </c>
      <c r="B10" s="12" t="s">
        <v>20</v>
      </c>
      <c r="C10" s="55" t="s">
        <v>125</v>
      </c>
    </row>
    <row r="11" spans="1:3" x14ac:dyDescent="0.25">
      <c r="A11" s="52" t="s">
        <v>26</v>
      </c>
      <c r="B11" s="12" t="s">
        <v>27</v>
      </c>
      <c r="C11" s="53" t="s">
        <v>88</v>
      </c>
    </row>
    <row r="12" spans="1:3" x14ac:dyDescent="0.25">
      <c r="A12" s="52" t="s">
        <v>73</v>
      </c>
      <c r="B12" s="12" t="s">
        <v>22</v>
      </c>
      <c r="C12" s="53" t="s">
        <v>75</v>
      </c>
    </row>
    <row r="13" spans="1:3" x14ac:dyDescent="0.25">
      <c r="A13" s="52" t="s">
        <v>73</v>
      </c>
      <c r="B13" s="12" t="s">
        <v>22</v>
      </c>
      <c r="C13" s="53" t="s">
        <v>89</v>
      </c>
    </row>
    <row r="14" spans="1:3" x14ac:dyDescent="0.25">
      <c r="A14" s="52" t="s">
        <v>30</v>
      </c>
      <c r="B14" s="12" t="s">
        <v>20</v>
      </c>
      <c r="C14" s="53" t="s">
        <v>31</v>
      </c>
    </row>
    <row r="15" spans="1:3" x14ac:dyDescent="0.25">
      <c r="A15" s="54" t="s">
        <v>90</v>
      </c>
      <c r="B15" s="13" t="s">
        <v>61</v>
      </c>
      <c r="C15" s="55" t="s">
        <v>91</v>
      </c>
    </row>
    <row r="16" spans="1:3" x14ac:dyDescent="0.25">
      <c r="A16" s="52" t="s">
        <v>90</v>
      </c>
      <c r="B16" s="12" t="s">
        <v>20</v>
      </c>
      <c r="C16" s="53" t="s">
        <v>92</v>
      </c>
    </row>
    <row r="17" spans="1:3" x14ac:dyDescent="0.25">
      <c r="A17" s="52" t="s">
        <v>39</v>
      </c>
      <c r="B17" s="12" t="s">
        <v>27</v>
      </c>
      <c r="C17" s="53" t="s">
        <v>40</v>
      </c>
    </row>
    <row r="18" spans="1:3" x14ac:dyDescent="0.25">
      <c r="A18" s="52" t="s">
        <v>32</v>
      </c>
      <c r="B18" s="12" t="s">
        <v>22</v>
      </c>
      <c r="C18" s="53" t="s">
        <v>93</v>
      </c>
    </row>
    <row r="19" spans="1:3" x14ac:dyDescent="0.25">
      <c r="A19" s="52" t="s">
        <v>94</v>
      </c>
      <c r="B19" s="12" t="s">
        <v>20</v>
      </c>
      <c r="C19" s="53" t="s">
        <v>95</v>
      </c>
    </row>
    <row r="20" spans="1:3" x14ac:dyDescent="0.25">
      <c r="A20" s="54" t="s">
        <v>121</v>
      </c>
      <c r="B20" s="12" t="s">
        <v>20</v>
      </c>
      <c r="C20" s="55" t="s">
        <v>68</v>
      </c>
    </row>
    <row r="21" spans="1:3" x14ac:dyDescent="0.25">
      <c r="A21" s="54" t="s">
        <v>80</v>
      </c>
      <c r="B21" s="13" t="s">
        <v>61</v>
      </c>
      <c r="C21" s="55" t="s">
        <v>81</v>
      </c>
    </row>
    <row r="22" spans="1:3" x14ac:dyDescent="0.25">
      <c r="A22" s="54" t="s">
        <v>80</v>
      </c>
      <c r="B22" s="13" t="s">
        <v>61</v>
      </c>
      <c r="C22" s="55" t="s">
        <v>43</v>
      </c>
    </row>
    <row r="23" spans="1:3" x14ac:dyDescent="0.25">
      <c r="A23" s="57" t="s">
        <v>54</v>
      </c>
      <c r="B23" s="12" t="s">
        <v>20</v>
      </c>
      <c r="C23" s="53" t="s">
        <v>25</v>
      </c>
    </row>
    <row r="24" spans="1:3" x14ac:dyDescent="0.25">
      <c r="A24" s="52" t="s">
        <v>57</v>
      </c>
      <c r="B24" s="12" t="s">
        <v>20</v>
      </c>
      <c r="C24" s="53" t="s">
        <v>58</v>
      </c>
    </row>
    <row r="25" spans="1:3" x14ac:dyDescent="0.25">
      <c r="A25" s="52" t="s">
        <v>97</v>
      </c>
      <c r="B25" s="12" t="s">
        <v>20</v>
      </c>
      <c r="C25" s="53" t="s">
        <v>21</v>
      </c>
    </row>
    <row r="26" spans="1:3" x14ac:dyDescent="0.25">
      <c r="A26" s="54" t="s">
        <v>98</v>
      </c>
      <c r="B26" s="13" t="s">
        <v>61</v>
      </c>
      <c r="C26" s="55" t="s">
        <v>85</v>
      </c>
    </row>
    <row r="27" spans="1:3" x14ac:dyDescent="0.25">
      <c r="A27" s="54" t="s">
        <v>67</v>
      </c>
      <c r="B27" s="13" t="s">
        <v>61</v>
      </c>
      <c r="C27" s="55" t="s">
        <v>99</v>
      </c>
    </row>
    <row r="28" spans="1:3" x14ac:dyDescent="0.25">
      <c r="A28" s="54" t="s">
        <v>100</v>
      </c>
      <c r="B28" s="13" t="s">
        <v>61</v>
      </c>
      <c r="C28" s="55" t="s">
        <v>101</v>
      </c>
    </row>
    <row r="29" spans="1:3" x14ac:dyDescent="0.25">
      <c r="A29" s="54" t="s">
        <v>100</v>
      </c>
      <c r="B29" s="13" t="s">
        <v>61</v>
      </c>
      <c r="C29" s="55" t="s">
        <v>129</v>
      </c>
    </row>
    <row r="30" spans="1:3" x14ac:dyDescent="0.25">
      <c r="A30" s="52" t="s">
        <v>102</v>
      </c>
      <c r="B30" s="12" t="s">
        <v>20</v>
      </c>
      <c r="C30" s="53" t="s">
        <v>103</v>
      </c>
    </row>
    <row r="31" spans="1:3" x14ac:dyDescent="0.25">
      <c r="A31" s="52" t="s">
        <v>69</v>
      </c>
      <c r="B31" s="12" t="s">
        <v>20</v>
      </c>
      <c r="C31" s="53" t="s">
        <v>93</v>
      </c>
    </row>
    <row r="32" spans="1:3" x14ac:dyDescent="0.25">
      <c r="A32" s="52" t="s">
        <v>37</v>
      </c>
      <c r="B32" s="12" t="s">
        <v>23</v>
      </c>
      <c r="C32" s="53" t="s">
        <v>93</v>
      </c>
    </row>
    <row r="33" spans="1:3" x14ac:dyDescent="0.25">
      <c r="A33" s="52" t="s">
        <v>37</v>
      </c>
      <c r="B33" s="12" t="s">
        <v>23</v>
      </c>
      <c r="C33" s="53" t="s">
        <v>104</v>
      </c>
    </row>
    <row r="34" spans="1:3" x14ac:dyDescent="0.25">
      <c r="A34" s="52" t="s">
        <v>37</v>
      </c>
      <c r="B34" s="12" t="s">
        <v>23</v>
      </c>
      <c r="C34" s="53" t="s">
        <v>42</v>
      </c>
    </row>
    <row r="35" spans="1:3" x14ac:dyDescent="0.25">
      <c r="A35" s="54" t="s">
        <v>105</v>
      </c>
      <c r="B35" s="13" t="s">
        <v>61</v>
      </c>
      <c r="C35" s="55" t="s">
        <v>101</v>
      </c>
    </row>
    <row r="36" spans="1:3" x14ac:dyDescent="0.25">
      <c r="A36" s="54" t="s">
        <v>105</v>
      </c>
      <c r="B36" s="13" t="s">
        <v>61</v>
      </c>
      <c r="C36" s="55" t="s">
        <v>74</v>
      </c>
    </row>
    <row r="37" spans="1:3" x14ac:dyDescent="0.25">
      <c r="A37" s="54" t="s">
        <v>106</v>
      </c>
      <c r="B37" s="13" t="s">
        <v>62</v>
      </c>
      <c r="C37" s="55" t="s">
        <v>91</v>
      </c>
    </row>
    <row r="38" spans="1:3" x14ac:dyDescent="0.25">
      <c r="A38" s="52" t="s">
        <v>24</v>
      </c>
      <c r="B38" s="12" t="s">
        <v>22</v>
      </c>
      <c r="C38" s="53" t="s">
        <v>109</v>
      </c>
    </row>
    <row r="39" spans="1:3" x14ac:dyDescent="0.25">
      <c r="A39" s="52" t="s">
        <v>59</v>
      </c>
      <c r="B39" s="12" t="s">
        <v>20</v>
      </c>
      <c r="C39" s="53" t="s">
        <v>110</v>
      </c>
    </row>
    <row r="40" spans="1:3" x14ac:dyDescent="0.25">
      <c r="A40" s="52" t="s">
        <v>64</v>
      </c>
      <c r="B40" s="12" t="s">
        <v>138</v>
      </c>
      <c r="C40" s="53" t="s">
        <v>139</v>
      </c>
    </row>
    <row r="41" spans="1:3" x14ac:dyDescent="0.25">
      <c r="A41" s="52" t="s">
        <v>77</v>
      </c>
      <c r="B41" s="12" t="s">
        <v>111</v>
      </c>
      <c r="C41" s="53" t="s">
        <v>41</v>
      </c>
    </row>
    <row r="42" spans="1:3" x14ac:dyDescent="0.25">
      <c r="A42" s="54" t="s">
        <v>65</v>
      </c>
      <c r="B42" s="13" t="s">
        <v>61</v>
      </c>
      <c r="C42" s="55" t="s">
        <v>112</v>
      </c>
    </row>
    <row r="43" spans="1:3" x14ac:dyDescent="0.25">
      <c r="A43" s="54" t="s">
        <v>113</v>
      </c>
      <c r="B43" s="13" t="s">
        <v>61</v>
      </c>
      <c r="C43" s="55" t="s">
        <v>91</v>
      </c>
    </row>
    <row r="44" spans="1:3" x14ac:dyDescent="0.25">
      <c r="A44" s="52" t="s">
        <v>60</v>
      </c>
      <c r="B44" s="12" t="s">
        <v>20</v>
      </c>
      <c r="C44" s="53" t="s">
        <v>86</v>
      </c>
    </row>
    <row r="45" spans="1:3" x14ac:dyDescent="0.25">
      <c r="A45" s="52" t="s">
        <v>114</v>
      </c>
      <c r="B45" s="12" t="s">
        <v>38</v>
      </c>
      <c r="C45" s="53" t="s">
        <v>115</v>
      </c>
    </row>
    <row r="46" spans="1:3" x14ac:dyDescent="0.25">
      <c r="A46" s="54" t="s">
        <v>71</v>
      </c>
      <c r="B46" s="13" t="s">
        <v>96</v>
      </c>
      <c r="C46" s="55" t="s">
        <v>116</v>
      </c>
    </row>
    <row r="47" spans="1:3" x14ac:dyDescent="0.25">
      <c r="A47" s="52" t="s">
        <v>79</v>
      </c>
      <c r="B47" s="12" t="s">
        <v>20</v>
      </c>
      <c r="C47" s="53" t="s">
        <v>93</v>
      </c>
    </row>
    <row r="48" spans="1:3" x14ac:dyDescent="0.25">
      <c r="A48" s="58" t="s">
        <v>126</v>
      </c>
      <c r="B48" s="16" t="s">
        <v>61</v>
      </c>
      <c r="C48" s="59" t="s">
        <v>43</v>
      </c>
    </row>
    <row r="49" spans="1:3" x14ac:dyDescent="0.25">
      <c r="A49" s="58" t="s">
        <v>126</v>
      </c>
      <c r="B49" s="16" t="s">
        <v>61</v>
      </c>
      <c r="C49" s="59" t="s">
        <v>133</v>
      </c>
    </row>
    <row r="50" spans="1:3" x14ac:dyDescent="0.25">
      <c r="A50" s="52" t="s">
        <v>117</v>
      </c>
      <c r="B50" s="12" t="s">
        <v>20</v>
      </c>
      <c r="C50" s="53" t="s">
        <v>78</v>
      </c>
    </row>
    <row r="51" spans="1:3" x14ac:dyDescent="0.25">
      <c r="A51" s="52" t="s">
        <v>76</v>
      </c>
      <c r="B51" s="12" t="s">
        <v>118</v>
      </c>
      <c r="C51" s="53" t="s">
        <v>103</v>
      </c>
    </row>
    <row r="52" spans="1:3" x14ac:dyDescent="0.25">
      <c r="A52" s="52" t="s">
        <v>127</v>
      </c>
      <c r="B52" s="12" t="s">
        <v>118</v>
      </c>
      <c r="C52" s="53" t="s">
        <v>130</v>
      </c>
    </row>
    <row r="53" spans="1:3" x14ac:dyDescent="0.25">
      <c r="A53" s="52" t="s">
        <v>63</v>
      </c>
      <c r="B53" s="12" t="s">
        <v>20</v>
      </c>
      <c r="C53" s="53" t="s">
        <v>31</v>
      </c>
    </row>
    <row r="54" spans="1:3" x14ac:dyDescent="0.25">
      <c r="A54" s="52" t="s">
        <v>70</v>
      </c>
      <c r="B54" s="12" t="s">
        <v>20</v>
      </c>
      <c r="C54" s="53" t="s">
        <v>93</v>
      </c>
    </row>
    <row r="55" spans="1:3" x14ac:dyDescent="0.25">
      <c r="A55" s="52" t="s">
        <v>119</v>
      </c>
      <c r="B55" s="12" t="s">
        <v>20</v>
      </c>
      <c r="C55" s="53" t="s">
        <v>87</v>
      </c>
    </row>
    <row r="56" spans="1:3" x14ac:dyDescent="0.25">
      <c r="A56" s="52" t="s">
        <v>120</v>
      </c>
      <c r="B56" s="12" t="s">
        <v>20</v>
      </c>
      <c r="C56" s="53" t="s">
        <v>93</v>
      </c>
    </row>
    <row r="57" spans="1:3" x14ac:dyDescent="0.25">
      <c r="A57" s="54" t="s">
        <v>122</v>
      </c>
      <c r="B57" s="12" t="s">
        <v>20</v>
      </c>
      <c r="C57" s="55" t="s">
        <v>72</v>
      </c>
    </row>
    <row r="58" spans="1:3" x14ac:dyDescent="0.25">
      <c r="A58" s="54" t="s">
        <v>122</v>
      </c>
      <c r="B58" s="12" t="s">
        <v>20</v>
      </c>
      <c r="C58" s="55" t="s">
        <v>123</v>
      </c>
    </row>
    <row r="59" spans="1:3" x14ac:dyDescent="0.25">
      <c r="A59" s="52" t="s">
        <v>33</v>
      </c>
      <c r="B59" s="12" t="s">
        <v>20</v>
      </c>
      <c r="C59" s="53" t="s">
        <v>34</v>
      </c>
    </row>
    <row r="60" spans="1:3" x14ac:dyDescent="0.25">
      <c r="A60" s="58" t="s">
        <v>131</v>
      </c>
      <c r="B60" s="16" t="s">
        <v>20</v>
      </c>
      <c r="C60" s="59" t="s">
        <v>132</v>
      </c>
    </row>
    <row r="61" spans="1:3" x14ac:dyDescent="0.25">
      <c r="A61" s="60"/>
      <c r="B61" s="28"/>
      <c r="C61" s="61"/>
    </row>
    <row r="62" spans="1:3" x14ac:dyDescent="0.25">
      <c r="A62" s="60" t="s">
        <v>143</v>
      </c>
      <c r="B62" s="158" t="s">
        <v>140</v>
      </c>
      <c r="C62" s="159"/>
    </row>
    <row r="63" spans="1:3" x14ac:dyDescent="0.25">
      <c r="A63" s="60"/>
      <c r="B63" s="160" t="s">
        <v>141</v>
      </c>
      <c r="C63" s="161"/>
    </row>
    <row r="64" spans="1:3" ht="15.75" thickBot="1" x14ac:dyDescent="0.3">
      <c r="A64" s="62"/>
      <c r="B64" s="162" t="s">
        <v>142</v>
      </c>
      <c r="C64" s="163"/>
    </row>
  </sheetData>
  <mergeCells count="4">
    <mergeCell ref="B62:C62"/>
    <mergeCell ref="B63:C63"/>
    <mergeCell ref="B64:C64"/>
    <mergeCell ref="A1:C2"/>
  </mergeCells>
  <pageMargins left="0.511811024" right="0.511811024" top="0.78740157499999996" bottom="0.78740157499999996" header="0.31496062000000002" footer="0.31496062000000002"/>
  <pageSetup paperSize="9" scale="78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RELAÇÃO MÉDICA</vt:lpstr>
      <vt:lpstr>ESPELHO</vt:lpstr>
      <vt:lpstr>Plan1</vt:lpstr>
      <vt:lpstr>RELAÇÃO TOTAL</vt:lpstr>
      <vt:lpstr>Plan2</vt:lpstr>
      <vt:lpstr>ESPELHO!Area_de_impressao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Taymara Dias</cp:lastModifiedBy>
  <cp:lastPrinted>2022-11-07T18:30:36Z</cp:lastPrinted>
  <dcterms:created xsi:type="dcterms:W3CDTF">2019-11-25T00:10:40Z</dcterms:created>
  <dcterms:modified xsi:type="dcterms:W3CDTF">2022-11-07T19:20:15Z</dcterms:modified>
</cp:coreProperties>
</file>