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charts/chart6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docProps/core.xml" ContentType="application/vnd.openxmlformats-package.core-properties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10.xml" ContentType="application/vnd.openxmlformats-officedocument.drawingml.char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 activeTab="14"/>
  </bookViews>
  <sheets>
    <sheet name="test" sheetId="1" r:id="rId1"/>
    <sheet name="AART" sheetId="2" r:id="rId2"/>
    <sheet name="ART" sheetId="3" r:id="rId3"/>
    <sheet name="DEFLATE" sheetId="4" r:id="rId4"/>
    <sheet name="GGZnoRLE" sheetId="5" r:id="rId5"/>
    <sheet name="GGZRLE" sheetId="6" r:id="rId6"/>
    <sheet name="HUF" sheetId="7" r:id="rId7"/>
    <sheet name="LZ78" sheetId="8" r:id="rId8"/>
    <sheet name="LZ77" sheetId="9" r:id="rId9"/>
    <sheet name="LZW" sheetId="10" r:id="rId10"/>
    <sheet name="PPM2" sheetId="11" r:id="rId11"/>
    <sheet name="PPM3" sheetId="12" r:id="rId12"/>
    <sheet name="PPM4" sheetId="13" r:id="rId13"/>
    <sheet name="PPM5" sheetId="14" r:id="rId14"/>
    <sheet name="Comparações" sheetId="15" r:id="rId15"/>
  </sheets>
  <calcPr calcId="124519"/>
</workbook>
</file>

<file path=xl/calcChain.xml><?xml version="1.0" encoding="utf-8"?>
<calcChain xmlns="http://schemas.openxmlformats.org/spreadsheetml/2006/main">
  <c r="E35" i="15"/>
  <c r="D35"/>
  <c r="D34"/>
  <c r="G37"/>
  <c r="F37"/>
  <c r="E37"/>
  <c r="D37"/>
  <c r="F36"/>
  <c r="E36"/>
  <c r="D36"/>
  <c r="I39"/>
  <c r="H40"/>
  <c r="G40"/>
  <c r="F40"/>
  <c r="E40"/>
  <c r="D40"/>
  <c r="H39"/>
  <c r="G39"/>
  <c r="F39"/>
  <c r="E39"/>
  <c r="D39"/>
  <c r="H38"/>
  <c r="G38"/>
  <c r="F38"/>
  <c r="E38"/>
  <c r="D38"/>
  <c r="K41"/>
  <c r="J41"/>
  <c r="I41"/>
  <c r="H41"/>
  <c r="G41"/>
  <c r="F41"/>
  <c r="E41"/>
  <c r="D41"/>
  <c r="J40"/>
  <c r="I40"/>
  <c r="M43"/>
  <c r="L43"/>
  <c r="K43"/>
  <c r="J43"/>
  <c r="I43"/>
  <c r="H43"/>
  <c r="G43"/>
  <c r="F43"/>
  <c r="E43"/>
  <c r="D43"/>
  <c r="L42"/>
  <c r="K42"/>
  <c r="J42"/>
  <c r="I42"/>
  <c r="H42"/>
  <c r="G42"/>
  <c r="F42"/>
  <c r="E42"/>
  <c r="D42"/>
  <c r="N44"/>
  <c r="M44"/>
  <c r="L44"/>
  <c r="K44"/>
  <c r="J44"/>
  <c r="I44"/>
  <c r="H44"/>
  <c r="G44"/>
  <c r="F44"/>
  <c r="E44"/>
  <c r="D44"/>
  <c r="C44"/>
  <c r="C43"/>
  <c r="C42"/>
  <c r="C41"/>
  <c r="C40"/>
  <c r="C39"/>
  <c r="C38"/>
  <c r="C37"/>
  <c r="C36"/>
  <c r="C35"/>
  <c r="C34"/>
  <c r="C33"/>
  <c r="B32" a="1"/>
  <c r="B37" s="1"/>
  <c r="R155" i="14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/>
  <c r="R137"/>
  <c r="Q137"/>
  <c r="P137"/>
  <c r="O137"/>
  <c r="N137"/>
  <c r="M137"/>
  <c r="L137"/>
  <c r="K137"/>
  <c r="J137"/>
  <c r="I137"/>
  <c r="H137"/>
  <c r="G137"/>
  <c r="R136"/>
  <c r="Q136"/>
  <c r="P136"/>
  <c r="O136"/>
  <c r="N136"/>
  <c r="M136"/>
  <c r="L136"/>
  <c r="K136"/>
  <c r="J136"/>
  <c r="I136"/>
  <c r="H136"/>
  <c r="G136"/>
  <c r="R135"/>
  <c r="Q135"/>
  <c r="P135"/>
  <c r="O135"/>
  <c r="N135"/>
  <c r="M135"/>
  <c r="L135"/>
  <c r="K135"/>
  <c r="J135"/>
  <c r="I135"/>
  <c r="H135"/>
  <c r="G135"/>
  <c r="R134"/>
  <c r="Q134"/>
  <c r="P134"/>
  <c r="O134"/>
  <c r="N134"/>
  <c r="M134"/>
  <c r="L134"/>
  <c r="K134"/>
  <c r="J134"/>
  <c r="I134"/>
  <c r="H134"/>
  <c r="G134"/>
  <c r="R133"/>
  <c r="Q133"/>
  <c r="P133"/>
  <c r="O133"/>
  <c r="N133"/>
  <c r="M133"/>
  <c r="L133"/>
  <c r="K133"/>
  <c r="J133"/>
  <c r="I133"/>
  <c r="H133"/>
  <c r="G133"/>
  <c r="R132"/>
  <c r="Q132"/>
  <c r="P132"/>
  <c r="O132"/>
  <c r="N132"/>
  <c r="M132"/>
  <c r="L132"/>
  <c r="K132"/>
  <c r="J132"/>
  <c r="I132"/>
  <c r="H132"/>
  <c r="G132"/>
  <c r="R131"/>
  <c r="Q131"/>
  <c r="P131"/>
  <c r="O131"/>
  <c r="N131"/>
  <c r="M131"/>
  <c r="L131"/>
  <c r="K131"/>
  <c r="J131"/>
  <c r="I131"/>
  <c r="H131"/>
  <c r="G131"/>
  <c r="R130"/>
  <c r="Q130"/>
  <c r="P130"/>
  <c r="O130"/>
  <c r="N130"/>
  <c r="M130"/>
  <c r="L130"/>
  <c r="K130"/>
  <c r="J130"/>
  <c r="I130"/>
  <c r="H130"/>
  <c r="G130"/>
  <c r="R129"/>
  <c r="Q129"/>
  <c r="P129"/>
  <c r="O129"/>
  <c r="N129"/>
  <c r="M129"/>
  <c r="L129"/>
  <c r="K129"/>
  <c r="J129"/>
  <c r="I129"/>
  <c r="H129"/>
  <c r="G129"/>
  <c r="R128"/>
  <c r="Q128"/>
  <c r="P128"/>
  <c r="O128"/>
  <c r="N128"/>
  <c r="M128"/>
  <c r="L128"/>
  <c r="K128"/>
  <c r="J128"/>
  <c r="I128"/>
  <c r="H128"/>
  <c r="G128"/>
  <c r="R127"/>
  <c r="Q127"/>
  <c r="P127"/>
  <c r="O127"/>
  <c r="N127"/>
  <c r="M127"/>
  <c r="L127"/>
  <c r="K127"/>
  <c r="J127"/>
  <c r="I127"/>
  <c r="H127"/>
  <c r="G127"/>
  <c r="R126"/>
  <c r="Q126"/>
  <c r="P126"/>
  <c r="O126"/>
  <c r="N126"/>
  <c r="M126"/>
  <c r="L126"/>
  <c r="K126"/>
  <c r="J126"/>
  <c r="I126"/>
  <c r="H126"/>
  <c r="G126"/>
  <c r="R125"/>
  <c r="Q125"/>
  <c r="P125"/>
  <c r="O125"/>
  <c r="N125"/>
  <c r="M125"/>
  <c r="L125"/>
  <c r="K125"/>
  <c r="J125"/>
  <c r="I125"/>
  <c r="H125"/>
  <c r="G125"/>
  <c r="R124"/>
  <c r="Q124"/>
  <c r="P124"/>
  <c r="O124"/>
  <c r="N124"/>
  <c r="M124"/>
  <c r="L124"/>
  <c r="K124"/>
  <c r="J124"/>
  <c r="I124"/>
  <c r="H124"/>
  <c r="G124"/>
  <c r="R123"/>
  <c r="Q123"/>
  <c r="P123"/>
  <c r="O123"/>
  <c r="N123"/>
  <c r="M123"/>
  <c r="L123"/>
  <c r="K123"/>
  <c r="J123"/>
  <c r="I123"/>
  <c r="H123"/>
  <c r="G123"/>
  <c r="R122"/>
  <c r="Q122"/>
  <c r="P122"/>
  <c r="O122"/>
  <c r="N122"/>
  <c r="M122"/>
  <c r="L122"/>
  <c r="K122"/>
  <c r="J122"/>
  <c r="I122"/>
  <c r="H122"/>
  <c r="G122"/>
  <c r="R121"/>
  <c r="Q121"/>
  <c r="P121"/>
  <c r="O121"/>
  <c r="N121"/>
  <c r="M121"/>
  <c r="L121"/>
  <c r="K121"/>
  <c r="J121"/>
  <c r="I121"/>
  <c r="H121"/>
  <c r="G121"/>
  <c r="R120"/>
  <c r="Q120"/>
  <c r="P120"/>
  <c r="O120"/>
  <c r="N120"/>
  <c r="M120"/>
  <c r="L120"/>
  <c r="K120"/>
  <c r="J120"/>
  <c r="I120"/>
  <c r="H120"/>
  <c r="G120"/>
  <c r="R119"/>
  <c r="Q119"/>
  <c r="P119"/>
  <c r="O119"/>
  <c r="N119"/>
  <c r="M119"/>
  <c r="L119"/>
  <c r="K119"/>
  <c r="J119"/>
  <c r="I119"/>
  <c r="H119"/>
  <c r="G119"/>
  <c r="R118"/>
  <c r="Q118"/>
  <c r="P118"/>
  <c r="O118"/>
  <c r="N118"/>
  <c r="M118"/>
  <c r="L118"/>
  <c r="K118"/>
  <c r="J118"/>
  <c r="I118"/>
  <c r="H118"/>
  <c r="G118"/>
  <c r="R117"/>
  <c r="Q117"/>
  <c r="P117"/>
  <c r="O117"/>
  <c r="N117"/>
  <c r="M117"/>
  <c r="L117"/>
  <c r="K117"/>
  <c r="J117"/>
  <c r="I117"/>
  <c r="H117"/>
  <c r="G117"/>
  <c r="R116"/>
  <c r="Q116"/>
  <c r="P116"/>
  <c r="O116"/>
  <c r="N116"/>
  <c r="M116"/>
  <c r="L116"/>
  <c r="K116"/>
  <c r="J116"/>
  <c r="I116"/>
  <c r="H116"/>
  <c r="G116"/>
  <c r="R115"/>
  <c r="Q115"/>
  <c r="P115"/>
  <c r="O115"/>
  <c r="N115"/>
  <c r="M115"/>
  <c r="L115"/>
  <c r="K115"/>
  <c r="J115"/>
  <c r="I115"/>
  <c r="H115"/>
  <c r="G115"/>
  <c r="R114"/>
  <c r="Q114"/>
  <c r="P114"/>
  <c r="O114"/>
  <c r="N114"/>
  <c r="M114"/>
  <c r="L114"/>
  <c r="K114"/>
  <c r="J114"/>
  <c r="I114"/>
  <c r="H114"/>
  <c r="G114"/>
  <c r="R113"/>
  <c r="Q113"/>
  <c r="P113"/>
  <c r="O113"/>
  <c r="N113"/>
  <c r="M113"/>
  <c r="L113"/>
  <c r="K113"/>
  <c r="J113"/>
  <c r="I113"/>
  <c r="H113"/>
  <c r="G113"/>
  <c r="R112"/>
  <c r="Q112"/>
  <c r="P112"/>
  <c r="O112"/>
  <c r="N112"/>
  <c r="M112"/>
  <c r="L112"/>
  <c r="K112"/>
  <c r="J112"/>
  <c r="I112"/>
  <c r="H112"/>
  <c r="G112"/>
  <c r="R111"/>
  <c r="Q111"/>
  <c r="P111"/>
  <c r="O111"/>
  <c r="N111"/>
  <c r="M111"/>
  <c r="L111"/>
  <c r="K111"/>
  <c r="J111"/>
  <c r="I111"/>
  <c r="H111"/>
  <c r="G111"/>
  <c r="R110"/>
  <c r="Q110"/>
  <c r="P110"/>
  <c r="O110"/>
  <c r="N110"/>
  <c r="M110"/>
  <c r="L110"/>
  <c r="K110"/>
  <c r="J110"/>
  <c r="I110"/>
  <c r="H110"/>
  <c r="G110"/>
  <c r="R109"/>
  <c r="Q109"/>
  <c r="P109"/>
  <c r="O109"/>
  <c r="N109"/>
  <c r="M109"/>
  <c r="L109"/>
  <c r="K109"/>
  <c r="J109"/>
  <c r="I109"/>
  <c r="H109"/>
  <c r="G109"/>
  <c r="R108"/>
  <c r="Q108"/>
  <c r="P108"/>
  <c r="O108"/>
  <c r="N108"/>
  <c r="M108"/>
  <c r="L108"/>
  <c r="K108"/>
  <c r="J108"/>
  <c r="I108"/>
  <c r="H108"/>
  <c r="G108"/>
  <c r="R107"/>
  <c r="Q107"/>
  <c r="P107"/>
  <c r="O107"/>
  <c r="N107"/>
  <c r="M107"/>
  <c r="L107"/>
  <c r="K107"/>
  <c r="J107"/>
  <c r="I107"/>
  <c r="H107"/>
  <c r="G107"/>
  <c r="R106"/>
  <c r="Q106"/>
  <c r="P106"/>
  <c r="O106"/>
  <c r="N106"/>
  <c r="M106"/>
  <c r="L106"/>
  <c r="K106"/>
  <c r="J106"/>
  <c r="I106"/>
  <c r="H106"/>
  <c r="G106"/>
  <c r="R105"/>
  <c r="Q105"/>
  <c r="P105"/>
  <c r="O105"/>
  <c r="N105"/>
  <c r="M105"/>
  <c r="L105"/>
  <c r="K105"/>
  <c r="J105"/>
  <c r="I105"/>
  <c r="H105"/>
  <c r="G105"/>
  <c r="R104"/>
  <c r="Q104"/>
  <c r="P104"/>
  <c r="O104"/>
  <c r="N104"/>
  <c r="M104"/>
  <c r="L104"/>
  <c r="K104"/>
  <c r="J104"/>
  <c r="I104"/>
  <c r="H104"/>
  <c r="G104"/>
  <c r="R103"/>
  <c r="Q103"/>
  <c r="P103"/>
  <c r="O103"/>
  <c r="N103"/>
  <c r="M103"/>
  <c r="L103"/>
  <c r="K103"/>
  <c r="J103"/>
  <c r="I103"/>
  <c r="H103"/>
  <c r="G103"/>
  <c r="R102"/>
  <c r="Q102"/>
  <c r="P102"/>
  <c r="O102"/>
  <c r="N102"/>
  <c r="M102"/>
  <c r="L102"/>
  <c r="K102"/>
  <c r="J102"/>
  <c r="I102"/>
  <c r="H102"/>
  <c r="G102"/>
  <c r="R101"/>
  <c r="Q101"/>
  <c r="P101"/>
  <c r="O101"/>
  <c r="N101"/>
  <c r="M101"/>
  <c r="L101"/>
  <c r="K101"/>
  <c r="J101"/>
  <c r="I101"/>
  <c r="H101"/>
  <c r="G101"/>
  <c r="R100"/>
  <c r="Q100"/>
  <c r="P100"/>
  <c r="O100"/>
  <c r="N100"/>
  <c r="M100"/>
  <c r="L100"/>
  <c r="K100"/>
  <c r="J100"/>
  <c r="I100"/>
  <c r="H100"/>
  <c r="G100"/>
  <c r="R99"/>
  <c r="Q99"/>
  <c r="P99"/>
  <c r="O99"/>
  <c r="N99"/>
  <c r="M99"/>
  <c r="L99"/>
  <c r="K99"/>
  <c r="J99"/>
  <c r="I99"/>
  <c r="H99"/>
  <c r="G99"/>
  <c r="R98"/>
  <c r="Q98"/>
  <c r="P98"/>
  <c r="O98"/>
  <c r="N98"/>
  <c r="M98"/>
  <c r="L98"/>
  <c r="K98"/>
  <c r="J98"/>
  <c r="I98"/>
  <c r="H98"/>
  <c r="G98"/>
  <c r="R97"/>
  <c r="Q97"/>
  <c r="P97"/>
  <c r="O97"/>
  <c r="N97"/>
  <c r="M97"/>
  <c r="L97"/>
  <c r="K97"/>
  <c r="J97"/>
  <c r="I97"/>
  <c r="H97"/>
  <c r="G97"/>
  <c r="R96"/>
  <c r="Q96"/>
  <c r="P96"/>
  <c r="O96"/>
  <c r="N96"/>
  <c r="M96"/>
  <c r="L96"/>
  <c r="K96"/>
  <c r="J96"/>
  <c r="I96"/>
  <c r="H96"/>
  <c r="G96"/>
  <c r="R95"/>
  <c r="Q95"/>
  <c r="P95"/>
  <c r="O95"/>
  <c r="N95"/>
  <c r="M95"/>
  <c r="L95"/>
  <c r="K95"/>
  <c r="J95"/>
  <c r="I95"/>
  <c r="H95"/>
  <c r="G95"/>
  <c r="R94"/>
  <c r="Q94"/>
  <c r="P94"/>
  <c r="O94"/>
  <c r="N94"/>
  <c r="M94"/>
  <c r="L94"/>
  <c r="K94"/>
  <c r="J94"/>
  <c r="I94"/>
  <c r="H94"/>
  <c r="G94"/>
  <c r="R93"/>
  <c r="Q93"/>
  <c r="P93"/>
  <c r="O93"/>
  <c r="N93"/>
  <c r="M93"/>
  <c r="L93"/>
  <c r="K93"/>
  <c r="J93"/>
  <c r="I93"/>
  <c r="H93"/>
  <c r="G93"/>
  <c r="R92"/>
  <c r="Q92"/>
  <c r="P92"/>
  <c r="O92"/>
  <c r="N92"/>
  <c r="M92"/>
  <c r="L92"/>
  <c r="K92"/>
  <c r="J92"/>
  <c r="I92"/>
  <c r="H92"/>
  <c r="G92"/>
  <c r="R91"/>
  <c r="Q91"/>
  <c r="P91"/>
  <c r="O91"/>
  <c r="N91"/>
  <c r="M91"/>
  <c r="L91"/>
  <c r="K91"/>
  <c r="J91"/>
  <c r="I91"/>
  <c r="H91"/>
  <c r="G91"/>
  <c r="R90"/>
  <c r="Q90"/>
  <c r="P90"/>
  <c r="O90"/>
  <c r="N90"/>
  <c r="M90"/>
  <c r="L90"/>
  <c r="K90"/>
  <c r="J90"/>
  <c r="I90"/>
  <c r="H90"/>
  <c r="G90"/>
  <c r="R89"/>
  <c r="Q89"/>
  <c r="P89"/>
  <c r="O89"/>
  <c r="N89"/>
  <c r="M89"/>
  <c r="L89"/>
  <c r="K89"/>
  <c r="J89"/>
  <c r="I89"/>
  <c r="H89"/>
  <c r="G89"/>
  <c r="R88"/>
  <c r="Q88"/>
  <c r="P88"/>
  <c r="O88"/>
  <c r="N88"/>
  <c r="M88"/>
  <c r="L88"/>
  <c r="K88"/>
  <c r="J88"/>
  <c r="I88"/>
  <c r="H88"/>
  <c r="G88"/>
  <c r="R87"/>
  <c r="Q87"/>
  <c r="P87"/>
  <c r="O87"/>
  <c r="N87"/>
  <c r="M87"/>
  <c r="L87"/>
  <c r="K87"/>
  <c r="J87"/>
  <c r="I87"/>
  <c r="H87"/>
  <c r="G87"/>
  <c r="R86"/>
  <c r="Q86"/>
  <c r="P86"/>
  <c r="O86"/>
  <c r="N86"/>
  <c r="M86"/>
  <c r="L86"/>
  <c r="K86"/>
  <c r="J86"/>
  <c r="I86"/>
  <c r="H86"/>
  <c r="G86"/>
  <c r="R85"/>
  <c r="Q85"/>
  <c r="P85"/>
  <c r="O85"/>
  <c r="N85"/>
  <c r="M85"/>
  <c r="L85"/>
  <c r="K85"/>
  <c r="J85"/>
  <c r="I85"/>
  <c r="H85"/>
  <c r="G85"/>
  <c r="R84"/>
  <c r="Q84"/>
  <c r="P84"/>
  <c r="O84"/>
  <c r="N84"/>
  <c r="M84"/>
  <c r="L84"/>
  <c r="K84"/>
  <c r="J84"/>
  <c r="I84"/>
  <c r="H84"/>
  <c r="G84"/>
  <c r="R83"/>
  <c r="Q83"/>
  <c r="P83"/>
  <c r="O83"/>
  <c r="N83"/>
  <c r="M83"/>
  <c r="L83"/>
  <c r="K83"/>
  <c r="J83"/>
  <c r="I83"/>
  <c r="H83"/>
  <c r="G83"/>
  <c r="R82"/>
  <c r="Q82"/>
  <c r="P82"/>
  <c r="O82"/>
  <c r="N82"/>
  <c r="M82"/>
  <c r="L82"/>
  <c r="K82"/>
  <c r="J82"/>
  <c r="I82"/>
  <c r="H82"/>
  <c r="G82"/>
  <c r="R81"/>
  <c r="Q81"/>
  <c r="P81"/>
  <c r="O81"/>
  <c r="N81"/>
  <c r="M81"/>
  <c r="L81"/>
  <c r="K81"/>
  <c r="J81"/>
  <c r="I81"/>
  <c r="H81"/>
  <c r="G81"/>
  <c r="R80"/>
  <c r="Q80"/>
  <c r="P80"/>
  <c r="O80"/>
  <c r="N80"/>
  <c r="M80"/>
  <c r="L80"/>
  <c r="K80"/>
  <c r="J80"/>
  <c r="I80"/>
  <c r="H80"/>
  <c r="G80"/>
  <c r="R79"/>
  <c r="Q79"/>
  <c r="P79"/>
  <c r="O79"/>
  <c r="N79"/>
  <c r="M79"/>
  <c r="L79"/>
  <c r="K79"/>
  <c r="J79"/>
  <c r="I79"/>
  <c r="H79"/>
  <c r="G79"/>
  <c r="R78"/>
  <c r="Q78"/>
  <c r="P78"/>
  <c r="O78"/>
  <c r="N78"/>
  <c r="M78"/>
  <c r="L78"/>
  <c r="K78"/>
  <c r="J78"/>
  <c r="I78"/>
  <c r="H78"/>
  <c r="G78"/>
  <c r="R77"/>
  <c r="Q77"/>
  <c r="P77"/>
  <c r="O77"/>
  <c r="N77"/>
  <c r="M77"/>
  <c r="L77"/>
  <c r="K77"/>
  <c r="J77"/>
  <c r="I77"/>
  <c r="H77"/>
  <c r="G77"/>
  <c r="R76"/>
  <c r="Q76"/>
  <c r="P76"/>
  <c r="O76"/>
  <c r="N76"/>
  <c r="M76"/>
  <c r="L76"/>
  <c r="K76"/>
  <c r="J76"/>
  <c r="I76"/>
  <c r="H76"/>
  <c r="G76"/>
  <c r="R75"/>
  <c r="Q75"/>
  <c r="P75"/>
  <c r="O75"/>
  <c r="N75"/>
  <c r="M75"/>
  <c r="L75"/>
  <c r="K75"/>
  <c r="J75"/>
  <c r="I75"/>
  <c r="H75"/>
  <c r="G75"/>
  <c r="R74"/>
  <c r="Q74"/>
  <c r="P74"/>
  <c r="O74"/>
  <c r="N74"/>
  <c r="M74"/>
  <c r="L74"/>
  <c r="K74"/>
  <c r="J74"/>
  <c r="I74"/>
  <c r="H74"/>
  <c r="G74"/>
  <c r="R73"/>
  <c r="Q73"/>
  <c r="P73"/>
  <c r="O73"/>
  <c r="N73"/>
  <c r="M73"/>
  <c r="L73"/>
  <c r="K73"/>
  <c r="J73"/>
  <c r="I73"/>
  <c r="H73"/>
  <c r="G73"/>
  <c r="R72"/>
  <c r="Q72"/>
  <c r="P72"/>
  <c r="O72"/>
  <c r="N72"/>
  <c r="M72"/>
  <c r="L72"/>
  <c r="K72"/>
  <c r="J72"/>
  <c r="I72"/>
  <c r="H72"/>
  <c r="G72"/>
  <c r="R71"/>
  <c r="Q138" s="1"/>
  <c r="Q71"/>
  <c r="P138" s="1"/>
  <c r="P71"/>
  <c r="O138" s="1"/>
  <c r="O71"/>
  <c r="O140" s="1"/>
  <c r="N71"/>
  <c r="N141" s="1"/>
  <c r="M71"/>
  <c r="M141" s="1"/>
  <c r="L71"/>
  <c r="L141" s="1"/>
  <c r="K71"/>
  <c r="K141" s="1"/>
  <c r="J71"/>
  <c r="I138" s="1"/>
  <c r="I71"/>
  <c r="H138" s="1"/>
  <c r="H71"/>
  <c r="G138" s="1"/>
  <c r="G71"/>
  <c r="G140" s="1"/>
  <c r="R155" i="13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/>
  <c r="R137"/>
  <c r="Q137"/>
  <c r="P137"/>
  <c r="O137"/>
  <c r="N137"/>
  <c r="M137"/>
  <c r="L137"/>
  <c r="K137"/>
  <c r="J137"/>
  <c r="I137"/>
  <c r="H137"/>
  <c r="G137"/>
  <c r="R136"/>
  <c r="Q136"/>
  <c r="P136"/>
  <c r="O136"/>
  <c r="N136"/>
  <c r="M136"/>
  <c r="L136"/>
  <c r="K136"/>
  <c r="J136"/>
  <c r="I136"/>
  <c r="H136"/>
  <c r="G136"/>
  <c r="R135"/>
  <c r="Q135"/>
  <c r="P135"/>
  <c r="O135"/>
  <c r="N135"/>
  <c r="M135"/>
  <c r="L135"/>
  <c r="K135"/>
  <c r="J135"/>
  <c r="I135"/>
  <c r="H135"/>
  <c r="G135"/>
  <c r="R134"/>
  <c r="Q134"/>
  <c r="P134"/>
  <c r="O134"/>
  <c r="N134"/>
  <c r="M134"/>
  <c r="L134"/>
  <c r="K134"/>
  <c r="J134"/>
  <c r="I134"/>
  <c r="H134"/>
  <c r="G134"/>
  <c r="R133"/>
  <c r="Q133"/>
  <c r="P133"/>
  <c r="O133"/>
  <c r="N133"/>
  <c r="M133"/>
  <c r="L133"/>
  <c r="K133"/>
  <c r="J133"/>
  <c r="I133"/>
  <c r="H133"/>
  <c r="G133"/>
  <c r="R132"/>
  <c r="Q132"/>
  <c r="P132"/>
  <c r="O132"/>
  <c r="N132"/>
  <c r="M132"/>
  <c r="L132"/>
  <c r="K132"/>
  <c r="J132"/>
  <c r="I132"/>
  <c r="H132"/>
  <c r="G132"/>
  <c r="R131"/>
  <c r="Q131"/>
  <c r="P131"/>
  <c r="O131"/>
  <c r="N131"/>
  <c r="M131"/>
  <c r="L131"/>
  <c r="K131"/>
  <c r="J131"/>
  <c r="I131"/>
  <c r="H131"/>
  <c r="G131"/>
  <c r="R130"/>
  <c r="Q130"/>
  <c r="P130"/>
  <c r="O130"/>
  <c r="N130"/>
  <c r="M130"/>
  <c r="L130"/>
  <c r="K130"/>
  <c r="J130"/>
  <c r="I130"/>
  <c r="H130"/>
  <c r="G130"/>
  <c r="R129"/>
  <c r="Q129"/>
  <c r="P129"/>
  <c r="O129"/>
  <c r="N129"/>
  <c r="M129"/>
  <c r="L129"/>
  <c r="K129"/>
  <c r="J129"/>
  <c r="I129"/>
  <c r="H129"/>
  <c r="G129"/>
  <c r="R128"/>
  <c r="Q128"/>
  <c r="P128"/>
  <c r="O128"/>
  <c r="N128"/>
  <c r="M128"/>
  <c r="L128"/>
  <c r="K128"/>
  <c r="J128"/>
  <c r="I128"/>
  <c r="H128"/>
  <c r="G128"/>
  <c r="R127"/>
  <c r="Q127"/>
  <c r="P127"/>
  <c r="O127"/>
  <c r="N127"/>
  <c r="M127"/>
  <c r="L127"/>
  <c r="K127"/>
  <c r="J127"/>
  <c r="I127"/>
  <c r="H127"/>
  <c r="G127"/>
  <c r="R126"/>
  <c r="Q126"/>
  <c r="P126"/>
  <c r="O126"/>
  <c r="N126"/>
  <c r="M126"/>
  <c r="L126"/>
  <c r="K126"/>
  <c r="J126"/>
  <c r="I126"/>
  <c r="H126"/>
  <c r="G126"/>
  <c r="R125"/>
  <c r="Q125"/>
  <c r="P125"/>
  <c r="O125"/>
  <c r="N125"/>
  <c r="M125"/>
  <c r="L125"/>
  <c r="K125"/>
  <c r="J125"/>
  <c r="I125"/>
  <c r="H125"/>
  <c r="G125"/>
  <c r="R124"/>
  <c r="Q124"/>
  <c r="P124"/>
  <c r="O124"/>
  <c r="N124"/>
  <c r="M124"/>
  <c r="L124"/>
  <c r="K124"/>
  <c r="J124"/>
  <c r="I124"/>
  <c r="H124"/>
  <c r="G124"/>
  <c r="R123"/>
  <c r="Q123"/>
  <c r="P123"/>
  <c r="O123"/>
  <c r="N123"/>
  <c r="M123"/>
  <c r="L123"/>
  <c r="K123"/>
  <c r="J123"/>
  <c r="I123"/>
  <c r="H123"/>
  <c r="G123"/>
  <c r="R122"/>
  <c r="Q122"/>
  <c r="P122"/>
  <c r="O122"/>
  <c r="N122"/>
  <c r="M122"/>
  <c r="L122"/>
  <c r="K122"/>
  <c r="J122"/>
  <c r="I122"/>
  <c r="H122"/>
  <c r="G122"/>
  <c r="R121"/>
  <c r="Q121"/>
  <c r="P121"/>
  <c r="O121"/>
  <c r="N121"/>
  <c r="M121"/>
  <c r="L121"/>
  <c r="K121"/>
  <c r="J121"/>
  <c r="I121"/>
  <c r="H121"/>
  <c r="G121"/>
  <c r="R120"/>
  <c r="Q120"/>
  <c r="P120"/>
  <c r="O120"/>
  <c r="N120"/>
  <c r="M120"/>
  <c r="L120"/>
  <c r="K120"/>
  <c r="J120"/>
  <c r="I120"/>
  <c r="H120"/>
  <c r="G120"/>
  <c r="R119"/>
  <c r="Q119"/>
  <c r="P119"/>
  <c r="O119"/>
  <c r="N119"/>
  <c r="M119"/>
  <c r="L119"/>
  <c r="K119"/>
  <c r="J119"/>
  <c r="I119"/>
  <c r="H119"/>
  <c r="G119"/>
  <c r="R118"/>
  <c r="Q118"/>
  <c r="P118"/>
  <c r="O118"/>
  <c r="N118"/>
  <c r="M118"/>
  <c r="L118"/>
  <c r="K118"/>
  <c r="J118"/>
  <c r="I118"/>
  <c r="H118"/>
  <c r="G118"/>
  <c r="R117"/>
  <c r="Q117"/>
  <c r="P117"/>
  <c r="O117"/>
  <c r="N117"/>
  <c r="M117"/>
  <c r="L117"/>
  <c r="K117"/>
  <c r="J117"/>
  <c r="I117"/>
  <c r="H117"/>
  <c r="G117"/>
  <c r="R116"/>
  <c r="Q116"/>
  <c r="P116"/>
  <c r="O116"/>
  <c r="N116"/>
  <c r="M116"/>
  <c r="L116"/>
  <c r="K116"/>
  <c r="J116"/>
  <c r="I116"/>
  <c r="H116"/>
  <c r="G116"/>
  <c r="R115"/>
  <c r="Q115"/>
  <c r="P115"/>
  <c r="O115"/>
  <c r="N115"/>
  <c r="M115"/>
  <c r="L115"/>
  <c r="K115"/>
  <c r="J115"/>
  <c r="I115"/>
  <c r="H115"/>
  <c r="G115"/>
  <c r="R114"/>
  <c r="Q114"/>
  <c r="P114"/>
  <c r="O114"/>
  <c r="N114"/>
  <c r="M114"/>
  <c r="L114"/>
  <c r="K114"/>
  <c r="J114"/>
  <c r="I114"/>
  <c r="H114"/>
  <c r="G114"/>
  <c r="R113"/>
  <c r="Q113"/>
  <c r="P113"/>
  <c r="O113"/>
  <c r="N113"/>
  <c r="M113"/>
  <c r="L113"/>
  <c r="K113"/>
  <c r="J113"/>
  <c r="I113"/>
  <c r="H113"/>
  <c r="G113"/>
  <c r="R112"/>
  <c r="Q112"/>
  <c r="P112"/>
  <c r="O112"/>
  <c r="N112"/>
  <c r="M112"/>
  <c r="L112"/>
  <c r="K112"/>
  <c r="J112"/>
  <c r="I112"/>
  <c r="H112"/>
  <c r="G112"/>
  <c r="R111"/>
  <c r="Q111"/>
  <c r="P111"/>
  <c r="O111"/>
  <c r="N111"/>
  <c r="M111"/>
  <c r="L111"/>
  <c r="K111"/>
  <c r="J111"/>
  <c r="I111"/>
  <c r="H111"/>
  <c r="G111"/>
  <c r="R110"/>
  <c r="Q110"/>
  <c r="P110"/>
  <c r="O110"/>
  <c r="N110"/>
  <c r="M110"/>
  <c r="L110"/>
  <c r="K110"/>
  <c r="J110"/>
  <c r="I110"/>
  <c r="H110"/>
  <c r="G110"/>
  <c r="R109"/>
  <c r="Q109"/>
  <c r="P109"/>
  <c r="O109"/>
  <c r="N109"/>
  <c r="M109"/>
  <c r="L109"/>
  <c r="K109"/>
  <c r="J109"/>
  <c r="I109"/>
  <c r="H109"/>
  <c r="G109"/>
  <c r="R108"/>
  <c r="Q108"/>
  <c r="P108"/>
  <c r="O108"/>
  <c r="N108"/>
  <c r="M108"/>
  <c r="L108"/>
  <c r="K108"/>
  <c r="J108"/>
  <c r="I108"/>
  <c r="H108"/>
  <c r="G108"/>
  <c r="R107"/>
  <c r="Q107"/>
  <c r="P107"/>
  <c r="O107"/>
  <c r="N107"/>
  <c r="M107"/>
  <c r="L107"/>
  <c r="K107"/>
  <c r="J107"/>
  <c r="I107"/>
  <c r="H107"/>
  <c r="G107"/>
  <c r="R106"/>
  <c r="Q106"/>
  <c r="P106"/>
  <c r="O106"/>
  <c r="N106"/>
  <c r="M106"/>
  <c r="L106"/>
  <c r="K106"/>
  <c r="J106"/>
  <c r="I106"/>
  <c r="H106"/>
  <c r="G106"/>
  <c r="R105"/>
  <c r="Q105"/>
  <c r="P105"/>
  <c r="O105"/>
  <c r="N105"/>
  <c r="M105"/>
  <c r="L105"/>
  <c r="K105"/>
  <c r="J105"/>
  <c r="I105"/>
  <c r="H105"/>
  <c r="G105"/>
  <c r="R104"/>
  <c r="Q104"/>
  <c r="P104"/>
  <c r="O104"/>
  <c r="N104"/>
  <c r="M104"/>
  <c r="L104"/>
  <c r="K104"/>
  <c r="J104"/>
  <c r="I104"/>
  <c r="H104"/>
  <c r="G104"/>
  <c r="R103"/>
  <c r="Q103"/>
  <c r="P103"/>
  <c r="O103"/>
  <c r="N103"/>
  <c r="M103"/>
  <c r="L103"/>
  <c r="K103"/>
  <c r="J103"/>
  <c r="I103"/>
  <c r="H103"/>
  <c r="G103"/>
  <c r="R102"/>
  <c r="Q102"/>
  <c r="P102"/>
  <c r="O102"/>
  <c r="N102"/>
  <c r="M102"/>
  <c r="L102"/>
  <c r="K102"/>
  <c r="J102"/>
  <c r="I102"/>
  <c r="H102"/>
  <c r="G102"/>
  <c r="R101"/>
  <c r="Q101"/>
  <c r="P101"/>
  <c r="O101"/>
  <c r="N101"/>
  <c r="M101"/>
  <c r="L101"/>
  <c r="K101"/>
  <c r="J101"/>
  <c r="I101"/>
  <c r="H101"/>
  <c r="G101"/>
  <c r="R100"/>
  <c r="Q100"/>
  <c r="P100"/>
  <c r="O100"/>
  <c r="N100"/>
  <c r="M100"/>
  <c r="L100"/>
  <c r="K100"/>
  <c r="J100"/>
  <c r="I100"/>
  <c r="H100"/>
  <c r="G100"/>
  <c r="R99"/>
  <c r="Q99"/>
  <c r="P99"/>
  <c r="O99"/>
  <c r="N99"/>
  <c r="M99"/>
  <c r="L99"/>
  <c r="K99"/>
  <c r="J99"/>
  <c r="I99"/>
  <c r="H99"/>
  <c r="G99"/>
  <c r="R98"/>
  <c r="Q98"/>
  <c r="P98"/>
  <c r="O98"/>
  <c r="N98"/>
  <c r="M98"/>
  <c r="L98"/>
  <c r="K98"/>
  <c r="J98"/>
  <c r="I98"/>
  <c r="H98"/>
  <c r="G98"/>
  <c r="R97"/>
  <c r="Q97"/>
  <c r="P97"/>
  <c r="O97"/>
  <c r="N97"/>
  <c r="M97"/>
  <c r="L97"/>
  <c r="K97"/>
  <c r="J97"/>
  <c r="I97"/>
  <c r="H97"/>
  <c r="G97"/>
  <c r="R96"/>
  <c r="Q96"/>
  <c r="P96"/>
  <c r="O96"/>
  <c r="N96"/>
  <c r="M96"/>
  <c r="L96"/>
  <c r="K96"/>
  <c r="J96"/>
  <c r="I96"/>
  <c r="H96"/>
  <c r="G96"/>
  <c r="R95"/>
  <c r="Q95"/>
  <c r="P95"/>
  <c r="O95"/>
  <c r="N95"/>
  <c r="M95"/>
  <c r="L95"/>
  <c r="K95"/>
  <c r="J95"/>
  <c r="I95"/>
  <c r="H95"/>
  <c r="G95"/>
  <c r="R94"/>
  <c r="Q94"/>
  <c r="P94"/>
  <c r="O94"/>
  <c r="N94"/>
  <c r="M94"/>
  <c r="L94"/>
  <c r="K94"/>
  <c r="J94"/>
  <c r="I94"/>
  <c r="H94"/>
  <c r="G94"/>
  <c r="R93"/>
  <c r="Q93"/>
  <c r="P93"/>
  <c r="O93"/>
  <c r="N93"/>
  <c r="M93"/>
  <c r="L93"/>
  <c r="K93"/>
  <c r="J93"/>
  <c r="I93"/>
  <c r="H93"/>
  <c r="G93"/>
  <c r="R92"/>
  <c r="Q92"/>
  <c r="P92"/>
  <c r="O92"/>
  <c r="N92"/>
  <c r="M92"/>
  <c r="L92"/>
  <c r="K92"/>
  <c r="J92"/>
  <c r="I92"/>
  <c r="H92"/>
  <c r="G92"/>
  <c r="R91"/>
  <c r="Q91"/>
  <c r="P91"/>
  <c r="O91"/>
  <c r="N91"/>
  <c r="M91"/>
  <c r="L91"/>
  <c r="K91"/>
  <c r="J91"/>
  <c r="I91"/>
  <c r="H91"/>
  <c r="G91"/>
  <c r="R90"/>
  <c r="Q90"/>
  <c r="P90"/>
  <c r="O90"/>
  <c r="N90"/>
  <c r="M90"/>
  <c r="L90"/>
  <c r="K90"/>
  <c r="J90"/>
  <c r="I90"/>
  <c r="H90"/>
  <c r="G90"/>
  <c r="R89"/>
  <c r="Q89"/>
  <c r="P89"/>
  <c r="O89"/>
  <c r="N89"/>
  <c r="M89"/>
  <c r="L89"/>
  <c r="K89"/>
  <c r="J89"/>
  <c r="I89"/>
  <c r="H89"/>
  <c r="G89"/>
  <c r="R88"/>
  <c r="Q88"/>
  <c r="P88"/>
  <c r="O88"/>
  <c r="N88"/>
  <c r="M88"/>
  <c r="L88"/>
  <c r="K88"/>
  <c r="J88"/>
  <c r="I88"/>
  <c r="H88"/>
  <c r="G88"/>
  <c r="R87"/>
  <c r="Q87"/>
  <c r="P87"/>
  <c r="O87"/>
  <c r="N87"/>
  <c r="M87"/>
  <c r="L87"/>
  <c r="K87"/>
  <c r="J87"/>
  <c r="I87"/>
  <c r="H87"/>
  <c r="G87"/>
  <c r="R86"/>
  <c r="Q86"/>
  <c r="P86"/>
  <c r="O86"/>
  <c r="N86"/>
  <c r="M86"/>
  <c r="L86"/>
  <c r="K86"/>
  <c r="J86"/>
  <c r="I86"/>
  <c r="H86"/>
  <c r="G86"/>
  <c r="R85"/>
  <c r="Q85"/>
  <c r="P85"/>
  <c r="O85"/>
  <c r="N85"/>
  <c r="M85"/>
  <c r="L85"/>
  <c r="K85"/>
  <c r="J85"/>
  <c r="I85"/>
  <c r="H85"/>
  <c r="G85"/>
  <c r="R84"/>
  <c r="Q84"/>
  <c r="P84"/>
  <c r="O84"/>
  <c r="N84"/>
  <c r="M84"/>
  <c r="L84"/>
  <c r="K84"/>
  <c r="J84"/>
  <c r="I84"/>
  <c r="H84"/>
  <c r="G84"/>
  <c r="R83"/>
  <c r="Q83"/>
  <c r="P83"/>
  <c r="O83"/>
  <c r="N83"/>
  <c r="M83"/>
  <c r="L83"/>
  <c r="K83"/>
  <c r="J83"/>
  <c r="I83"/>
  <c r="H83"/>
  <c r="G83"/>
  <c r="R82"/>
  <c r="Q82"/>
  <c r="P82"/>
  <c r="O82"/>
  <c r="N82"/>
  <c r="M82"/>
  <c r="L82"/>
  <c r="K82"/>
  <c r="J82"/>
  <c r="I82"/>
  <c r="H82"/>
  <c r="G82"/>
  <c r="R81"/>
  <c r="Q81"/>
  <c r="P81"/>
  <c r="O81"/>
  <c r="N81"/>
  <c r="M81"/>
  <c r="L81"/>
  <c r="K81"/>
  <c r="J81"/>
  <c r="I81"/>
  <c r="H81"/>
  <c r="G81"/>
  <c r="R80"/>
  <c r="Q80"/>
  <c r="P80"/>
  <c r="O80"/>
  <c r="N80"/>
  <c r="M80"/>
  <c r="L80"/>
  <c r="K80"/>
  <c r="J80"/>
  <c r="I80"/>
  <c r="H80"/>
  <c r="G80"/>
  <c r="R79"/>
  <c r="Q79"/>
  <c r="P79"/>
  <c r="O79"/>
  <c r="N79"/>
  <c r="M79"/>
  <c r="L79"/>
  <c r="K79"/>
  <c r="J79"/>
  <c r="I79"/>
  <c r="H79"/>
  <c r="G79"/>
  <c r="R78"/>
  <c r="Q78"/>
  <c r="P78"/>
  <c r="O78"/>
  <c r="N78"/>
  <c r="M78"/>
  <c r="L78"/>
  <c r="K78"/>
  <c r="J78"/>
  <c r="I78"/>
  <c r="H78"/>
  <c r="G78"/>
  <c r="R77"/>
  <c r="Q77"/>
  <c r="P77"/>
  <c r="O77"/>
  <c r="N77"/>
  <c r="M77"/>
  <c r="L77"/>
  <c r="K77"/>
  <c r="J77"/>
  <c r="I77"/>
  <c r="H77"/>
  <c r="G77"/>
  <c r="R76"/>
  <c r="Q76"/>
  <c r="P76"/>
  <c r="O76"/>
  <c r="N76"/>
  <c r="M76"/>
  <c r="L76"/>
  <c r="K76"/>
  <c r="J76"/>
  <c r="I76"/>
  <c r="H76"/>
  <c r="G76"/>
  <c r="R75"/>
  <c r="Q75"/>
  <c r="P75"/>
  <c r="O75"/>
  <c r="N75"/>
  <c r="M75"/>
  <c r="L75"/>
  <c r="K75"/>
  <c r="J75"/>
  <c r="I75"/>
  <c r="H75"/>
  <c r="G75"/>
  <c r="R74"/>
  <c r="Q74"/>
  <c r="P74"/>
  <c r="O74"/>
  <c r="N74"/>
  <c r="M74"/>
  <c r="L74"/>
  <c r="K74"/>
  <c r="J74"/>
  <c r="I74"/>
  <c r="H74"/>
  <c r="G74"/>
  <c r="R73"/>
  <c r="Q73"/>
  <c r="P73"/>
  <c r="O73"/>
  <c r="N73"/>
  <c r="M73"/>
  <c r="L73"/>
  <c r="K73"/>
  <c r="J73"/>
  <c r="I73"/>
  <c r="H73"/>
  <c r="G73"/>
  <c r="R72"/>
  <c r="Q72"/>
  <c r="P72"/>
  <c r="O72"/>
  <c r="N72"/>
  <c r="M72"/>
  <c r="L72"/>
  <c r="K72"/>
  <c r="J72"/>
  <c r="I72"/>
  <c r="H72"/>
  <c r="G72"/>
  <c r="R71"/>
  <c r="Q138" s="1"/>
  <c r="Q71"/>
  <c r="P138" s="1"/>
  <c r="P71"/>
  <c r="O138" s="1"/>
  <c r="O71"/>
  <c r="O140" s="1"/>
  <c r="N71"/>
  <c r="N141" s="1"/>
  <c r="M71"/>
  <c r="M141" s="1"/>
  <c r="L71"/>
  <c r="L141" s="1"/>
  <c r="K71"/>
  <c r="K141" s="1"/>
  <c r="J71"/>
  <c r="I138" s="1"/>
  <c r="I71"/>
  <c r="H138" s="1"/>
  <c r="H71"/>
  <c r="G138" s="1"/>
  <c r="G71"/>
  <c r="G140" s="1"/>
  <c r="R155" i="12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/>
  <c r="R137"/>
  <c r="Q137"/>
  <c r="P137"/>
  <c r="O137"/>
  <c r="N137"/>
  <c r="M137"/>
  <c r="L137"/>
  <c r="K137"/>
  <c r="J137"/>
  <c r="I137"/>
  <c r="H137"/>
  <c r="G137"/>
  <c r="R136"/>
  <c r="Q136"/>
  <c r="P136"/>
  <c r="O136"/>
  <c r="N136"/>
  <c r="M136"/>
  <c r="L136"/>
  <c r="K136"/>
  <c r="J136"/>
  <c r="I136"/>
  <c r="H136"/>
  <c r="G136"/>
  <c r="R135"/>
  <c r="Q135"/>
  <c r="P135"/>
  <c r="O135"/>
  <c r="N135"/>
  <c r="M135"/>
  <c r="L135"/>
  <c r="K135"/>
  <c r="J135"/>
  <c r="I135"/>
  <c r="H135"/>
  <c r="G135"/>
  <c r="R134"/>
  <c r="Q134"/>
  <c r="P134"/>
  <c r="O134"/>
  <c r="N134"/>
  <c r="M134"/>
  <c r="L134"/>
  <c r="K134"/>
  <c r="J134"/>
  <c r="I134"/>
  <c r="H134"/>
  <c r="G134"/>
  <c r="R133"/>
  <c r="Q133"/>
  <c r="P133"/>
  <c r="O133"/>
  <c r="N133"/>
  <c r="M133"/>
  <c r="L133"/>
  <c r="K133"/>
  <c r="J133"/>
  <c r="I133"/>
  <c r="H133"/>
  <c r="G133"/>
  <c r="R132"/>
  <c r="Q132"/>
  <c r="P132"/>
  <c r="O132"/>
  <c r="N132"/>
  <c r="M132"/>
  <c r="L132"/>
  <c r="K132"/>
  <c r="J132"/>
  <c r="I132"/>
  <c r="H132"/>
  <c r="G132"/>
  <c r="R131"/>
  <c r="Q131"/>
  <c r="P131"/>
  <c r="O131"/>
  <c r="N131"/>
  <c r="M131"/>
  <c r="L131"/>
  <c r="K131"/>
  <c r="J131"/>
  <c r="I131"/>
  <c r="H131"/>
  <c r="G131"/>
  <c r="R130"/>
  <c r="Q130"/>
  <c r="P130"/>
  <c r="O130"/>
  <c r="N130"/>
  <c r="M130"/>
  <c r="L130"/>
  <c r="K130"/>
  <c r="J130"/>
  <c r="I130"/>
  <c r="H130"/>
  <c r="G130"/>
  <c r="R129"/>
  <c r="Q129"/>
  <c r="P129"/>
  <c r="O129"/>
  <c r="N129"/>
  <c r="M129"/>
  <c r="L129"/>
  <c r="K129"/>
  <c r="J129"/>
  <c r="I129"/>
  <c r="H129"/>
  <c r="G129"/>
  <c r="R128"/>
  <c r="Q128"/>
  <c r="P128"/>
  <c r="O128"/>
  <c r="N128"/>
  <c r="M128"/>
  <c r="L128"/>
  <c r="K128"/>
  <c r="J128"/>
  <c r="I128"/>
  <c r="H128"/>
  <c r="G128"/>
  <c r="R127"/>
  <c r="Q127"/>
  <c r="P127"/>
  <c r="O127"/>
  <c r="N127"/>
  <c r="M127"/>
  <c r="L127"/>
  <c r="K127"/>
  <c r="J127"/>
  <c r="I127"/>
  <c r="H127"/>
  <c r="G127"/>
  <c r="R126"/>
  <c r="Q126"/>
  <c r="P126"/>
  <c r="O126"/>
  <c r="N126"/>
  <c r="M126"/>
  <c r="L126"/>
  <c r="K126"/>
  <c r="J126"/>
  <c r="I126"/>
  <c r="H126"/>
  <c r="G126"/>
  <c r="R125"/>
  <c r="Q125"/>
  <c r="P125"/>
  <c r="O125"/>
  <c r="N125"/>
  <c r="M125"/>
  <c r="L125"/>
  <c r="K125"/>
  <c r="J125"/>
  <c r="I125"/>
  <c r="H125"/>
  <c r="G125"/>
  <c r="R124"/>
  <c r="Q124"/>
  <c r="P124"/>
  <c r="O124"/>
  <c r="N124"/>
  <c r="M124"/>
  <c r="L124"/>
  <c r="K124"/>
  <c r="J124"/>
  <c r="I124"/>
  <c r="H124"/>
  <c r="G124"/>
  <c r="R123"/>
  <c r="Q123"/>
  <c r="P123"/>
  <c r="O123"/>
  <c r="N123"/>
  <c r="M123"/>
  <c r="L123"/>
  <c r="K123"/>
  <c r="J123"/>
  <c r="I123"/>
  <c r="H123"/>
  <c r="G123"/>
  <c r="R122"/>
  <c r="Q122"/>
  <c r="P122"/>
  <c r="O122"/>
  <c r="N122"/>
  <c r="M122"/>
  <c r="L122"/>
  <c r="K122"/>
  <c r="J122"/>
  <c r="I122"/>
  <c r="H122"/>
  <c r="G122"/>
  <c r="R121"/>
  <c r="Q121"/>
  <c r="P121"/>
  <c r="O121"/>
  <c r="N121"/>
  <c r="M121"/>
  <c r="L121"/>
  <c r="K121"/>
  <c r="J121"/>
  <c r="I121"/>
  <c r="H121"/>
  <c r="G121"/>
  <c r="R120"/>
  <c r="Q120"/>
  <c r="P120"/>
  <c r="O120"/>
  <c r="N120"/>
  <c r="M120"/>
  <c r="L120"/>
  <c r="K120"/>
  <c r="J120"/>
  <c r="I120"/>
  <c r="H120"/>
  <c r="G120"/>
  <c r="R119"/>
  <c r="Q119"/>
  <c r="P119"/>
  <c r="O119"/>
  <c r="N119"/>
  <c r="M119"/>
  <c r="L119"/>
  <c r="K119"/>
  <c r="J119"/>
  <c r="I119"/>
  <c r="H119"/>
  <c r="G119"/>
  <c r="R118"/>
  <c r="Q118"/>
  <c r="P118"/>
  <c r="O118"/>
  <c r="N118"/>
  <c r="M118"/>
  <c r="L118"/>
  <c r="K118"/>
  <c r="J118"/>
  <c r="I118"/>
  <c r="H118"/>
  <c r="G118"/>
  <c r="R117"/>
  <c r="Q117"/>
  <c r="P117"/>
  <c r="O117"/>
  <c r="N117"/>
  <c r="M117"/>
  <c r="L117"/>
  <c r="K117"/>
  <c r="J117"/>
  <c r="I117"/>
  <c r="H117"/>
  <c r="G117"/>
  <c r="R116"/>
  <c r="Q116"/>
  <c r="P116"/>
  <c r="O116"/>
  <c r="N116"/>
  <c r="M116"/>
  <c r="L116"/>
  <c r="K116"/>
  <c r="J116"/>
  <c r="I116"/>
  <c r="H116"/>
  <c r="G116"/>
  <c r="R115"/>
  <c r="Q115"/>
  <c r="P115"/>
  <c r="O115"/>
  <c r="N115"/>
  <c r="M115"/>
  <c r="L115"/>
  <c r="K115"/>
  <c r="J115"/>
  <c r="I115"/>
  <c r="H115"/>
  <c r="G115"/>
  <c r="R114"/>
  <c r="Q114"/>
  <c r="P114"/>
  <c r="O114"/>
  <c r="N114"/>
  <c r="M114"/>
  <c r="L114"/>
  <c r="K114"/>
  <c r="J114"/>
  <c r="I114"/>
  <c r="H114"/>
  <c r="G114"/>
  <c r="R113"/>
  <c r="Q113"/>
  <c r="P113"/>
  <c r="O113"/>
  <c r="N113"/>
  <c r="M113"/>
  <c r="L113"/>
  <c r="K113"/>
  <c r="J113"/>
  <c r="I113"/>
  <c r="H113"/>
  <c r="G113"/>
  <c r="R112"/>
  <c r="Q112"/>
  <c r="P112"/>
  <c r="O112"/>
  <c r="N112"/>
  <c r="M112"/>
  <c r="L112"/>
  <c r="K112"/>
  <c r="J112"/>
  <c r="I112"/>
  <c r="H112"/>
  <c r="G112"/>
  <c r="R111"/>
  <c r="Q111"/>
  <c r="P111"/>
  <c r="O111"/>
  <c r="N111"/>
  <c r="M111"/>
  <c r="L111"/>
  <c r="K111"/>
  <c r="J111"/>
  <c r="I111"/>
  <c r="H111"/>
  <c r="G111"/>
  <c r="R110"/>
  <c r="Q110"/>
  <c r="P110"/>
  <c r="O110"/>
  <c r="N110"/>
  <c r="M110"/>
  <c r="L110"/>
  <c r="K110"/>
  <c r="J110"/>
  <c r="I110"/>
  <c r="H110"/>
  <c r="G110"/>
  <c r="R109"/>
  <c r="Q109"/>
  <c r="P109"/>
  <c r="O109"/>
  <c r="N109"/>
  <c r="M109"/>
  <c r="L109"/>
  <c r="K109"/>
  <c r="J109"/>
  <c r="I109"/>
  <c r="H109"/>
  <c r="G109"/>
  <c r="R108"/>
  <c r="Q108"/>
  <c r="P108"/>
  <c r="O108"/>
  <c r="N108"/>
  <c r="M108"/>
  <c r="L108"/>
  <c r="K108"/>
  <c r="J108"/>
  <c r="I108"/>
  <c r="H108"/>
  <c r="G108"/>
  <c r="R107"/>
  <c r="Q107"/>
  <c r="P107"/>
  <c r="O107"/>
  <c r="N107"/>
  <c r="M107"/>
  <c r="L107"/>
  <c r="K107"/>
  <c r="J107"/>
  <c r="I107"/>
  <c r="H107"/>
  <c r="G107"/>
  <c r="R106"/>
  <c r="Q106"/>
  <c r="P106"/>
  <c r="O106"/>
  <c r="N106"/>
  <c r="M106"/>
  <c r="L106"/>
  <c r="K106"/>
  <c r="J106"/>
  <c r="I106"/>
  <c r="H106"/>
  <c r="G106"/>
  <c r="R105"/>
  <c r="Q105"/>
  <c r="P105"/>
  <c r="O105"/>
  <c r="N105"/>
  <c r="M105"/>
  <c r="L105"/>
  <c r="K105"/>
  <c r="J105"/>
  <c r="I105"/>
  <c r="H105"/>
  <c r="G105"/>
  <c r="R104"/>
  <c r="Q104"/>
  <c r="P104"/>
  <c r="O104"/>
  <c r="N104"/>
  <c r="M104"/>
  <c r="L104"/>
  <c r="K104"/>
  <c r="J104"/>
  <c r="I104"/>
  <c r="H104"/>
  <c r="G104"/>
  <c r="R103"/>
  <c r="Q103"/>
  <c r="P103"/>
  <c r="O103"/>
  <c r="N103"/>
  <c r="M103"/>
  <c r="L103"/>
  <c r="K103"/>
  <c r="J103"/>
  <c r="I103"/>
  <c r="H103"/>
  <c r="G103"/>
  <c r="R102"/>
  <c r="Q102"/>
  <c r="P102"/>
  <c r="O102"/>
  <c r="N102"/>
  <c r="M102"/>
  <c r="L102"/>
  <c r="K102"/>
  <c r="J102"/>
  <c r="I102"/>
  <c r="H102"/>
  <c r="G102"/>
  <c r="R101"/>
  <c r="Q101"/>
  <c r="P101"/>
  <c r="O101"/>
  <c r="N101"/>
  <c r="M101"/>
  <c r="L101"/>
  <c r="K101"/>
  <c r="J101"/>
  <c r="I101"/>
  <c r="H101"/>
  <c r="G101"/>
  <c r="R100"/>
  <c r="Q100"/>
  <c r="P100"/>
  <c r="O100"/>
  <c r="N100"/>
  <c r="M100"/>
  <c r="L100"/>
  <c r="K100"/>
  <c r="J100"/>
  <c r="I100"/>
  <c r="H100"/>
  <c r="G100"/>
  <c r="R99"/>
  <c r="Q99"/>
  <c r="P99"/>
  <c r="O99"/>
  <c r="N99"/>
  <c r="M99"/>
  <c r="L99"/>
  <c r="K99"/>
  <c r="J99"/>
  <c r="I99"/>
  <c r="H99"/>
  <c r="G99"/>
  <c r="R98"/>
  <c r="Q98"/>
  <c r="P98"/>
  <c r="O98"/>
  <c r="N98"/>
  <c r="M98"/>
  <c r="L98"/>
  <c r="K98"/>
  <c r="J98"/>
  <c r="I98"/>
  <c r="H98"/>
  <c r="G98"/>
  <c r="R97"/>
  <c r="Q97"/>
  <c r="P97"/>
  <c r="O97"/>
  <c r="N97"/>
  <c r="M97"/>
  <c r="L97"/>
  <c r="K97"/>
  <c r="J97"/>
  <c r="I97"/>
  <c r="H97"/>
  <c r="G97"/>
  <c r="R96"/>
  <c r="Q96"/>
  <c r="P96"/>
  <c r="O96"/>
  <c r="N96"/>
  <c r="M96"/>
  <c r="L96"/>
  <c r="K96"/>
  <c r="J96"/>
  <c r="I96"/>
  <c r="H96"/>
  <c r="G96"/>
  <c r="R95"/>
  <c r="Q95"/>
  <c r="P95"/>
  <c r="O95"/>
  <c r="N95"/>
  <c r="M95"/>
  <c r="L95"/>
  <c r="K95"/>
  <c r="J95"/>
  <c r="I95"/>
  <c r="H95"/>
  <c r="G95"/>
  <c r="R94"/>
  <c r="Q94"/>
  <c r="P94"/>
  <c r="O94"/>
  <c r="N94"/>
  <c r="M94"/>
  <c r="L94"/>
  <c r="K94"/>
  <c r="J94"/>
  <c r="I94"/>
  <c r="H94"/>
  <c r="G94"/>
  <c r="R93"/>
  <c r="Q93"/>
  <c r="P93"/>
  <c r="O93"/>
  <c r="N93"/>
  <c r="M93"/>
  <c r="L93"/>
  <c r="K93"/>
  <c r="J93"/>
  <c r="I93"/>
  <c r="H93"/>
  <c r="G93"/>
  <c r="R92"/>
  <c r="Q92"/>
  <c r="P92"/>
  <c r="O92"/>
  <c r="N92"/>
  <c r="M92"/>
  <c r="L92"/>
  <c r="K92"/>
  <c r="J92"/>
  <c r="I92"/>
  <c r="H92"/>
  <c r="G92"/>
  <c r="R91"/>
  <c r="Q91"/>
  <c r="P91"/>
  <c r="O91"/>
  <c r="N91"/>
  <c r="M91"/>
  <c r="L91"/>
  <c r="K91"/>
  <c r="J91"/>
  <c r="I91"/>
  <c r="H91"/>
  <c r="G91"/>
  <c r="R90"/>
  <c r="Q90"/>
  <c r="P90"/>
  <c r="O90"/>
  <c r="N90"/>
  <c r="M90"/>
  <c r="L90"/>
  <c r="K90"/>
  <c r="J90"/>
  <c r="I90"/>
  <c r="H90"/>
  <c r="G90"/>
  <c r="R89"/>
  <c r="Q89"/>
  <c r="P89"/>
  <c r="O89"/>
  <c r="N89"/>
  <c r="M89"/>
  <c r="L89"/>
  <c r="K89"/>
  <c r="J89"/>
  <c r="I89"/>
  <c r="H89"/>
  <c r="G89"/>
  <c r="R88"/>
  <c r="Q88"/>
  <c r="P88"/>
  <c r="O88"/>
  <c r="N88"/>
  <c r="M88"/>
  <c r="L88"/>
  <c r="K88"/>
  <c r="J88"/>
  <c r="I88"/>
  <c r="H88"/>
  <c r="G88"/>
  <c r="R87"/>
  <c r="Q87"/>
  <c r="P87"/>
  <c r="O87"/>
  <c r="N87"/>
  <c r="M87"/>
  <c r="L87"/>
  <c r="K87"/>
  <c r="J87"/>
  <c r="I87"/>
  <c r="H87"/>
  <c r="G87"/>
  <c r="R86"/>
  <c r="Q86"/>
  <c r="P86"/>
  <c r="O86"/>
  <c r="N86"/>
  <c r="M86"/>
  <c r="L86"/>
  <c r="K86"/>
  <c r="J86"/>
  <c r="I86"/>
  <c r="H86"/>
  <c r="G86"/>
  <c r="R85"/>
  <c r="Q85"/>
  <c r="P85"/>
  <c r="O85"/>
  <c r="N85"/>
  <c r="M85"/>
  <c r="L85"/>
  <c r="K85"/>
  <c r="J85"/>
  <c r="I85"/>
  <c r="H85"/>
  <c r="G85"/>
  <c r="R84"/>
  <c r="Q84"/>
  <c r="P84"/>
  <c r="O84"/>
  <c r="N84"/>
  <c r="M84"/>
  <c r="L84"/>
  <c r="K84"/>
  <c r="J84"/>
  <c r="I84"/>
  <c r="H84"/>
  <c r="G84"/>
  <c r="R83"/>
  <c r="Q83"/>
  <c r="P83"/>
  <c r="O83"/>
  <c r="N83"/>
  <c r="M83"/>
  <c r="L83"/>
  <c r="K83"/>
  <c r="J83"/>
  <c r="I83"/>
  <c r="H83"/>
  <c r="G83"/>
  <c r="R82"/>
  <c r="Q82"/>
  <c r="P82"/>
  <c r="O82"/>
  <c r="N82"/>
  <c r="M82"/>
  <c r="L82"/>
  <c r="K82"/>
  <c r="J82"/>
  <c r="I82"/>
  <c r="H82"/>
  <c r="G82"/>
  <c r="R81"/>
  <c r="Q81"/>
  <c r="P81"/>
  <c r="O81"/>
  <c r="N81"/>
  <c r="M81"/>
  <c r="L81"/>
  <c r="K81"/>
  <c r="J81"/>
  <c r="I81"/>
  <c r="H81"/>
  <c r="G81"/>
  <c r="R80"/>
  <c r="Q80"/>
  <c r="P80"/>
  <c r="O80"/>
  <c r="N80"/>
  <c r="M80"/>
  <c r="L80"/>
  <c r="K80"/>
  <c r="J80"/>
  <c r="I80"/>
  <c r="H80"/>
  <c r="G80"/>
  <c r="R79"/>
  <c r="Q79"/>
  <c r="P79"/>
  <c r="O79"/>
  <c r="N79"/>
  <c r="M79"/>
  <c r="L79"/>
  <c r="K79"/>
  <c r="J79"/>
  <c r="I79"/>
  <c r="H79"/>
  <c r="G79"/>
  <c r="R78"/>
  <c r="Q78"/>
  <c r="P78"/>
  <c r="O78"/>
  <c r="N78"/>
  <c r="M78"/>
  <c r="L78"/>
  <c r="K78"/>
  <c r="J78"/>
  <c r="I78"/>
  <c r="H78"/>
  <c r="G78"/>
  <c r="R77"/>
  <c r="Q77"/>
  <c r="P77"/>
  <c r="O77"/>
  <c r="N77"/>
  <c r="M77"/>
  <c r="L77"/>
  <c r="K77"/>
  <c r="J77"/>
  <c r="I77"/>
  <c r="H77"/>
  <c r="G77"/>
  <c r="R76"/>
  <c r="Q76"/>
  <c r="P76"/>
  <c r="O76"/>
  <c r="N76"/>
  <c r="M76"/>
  <c r="L76"/>
  <c r="K76"/>
  <c r="J76"/>
  <c r="I76"/>
  <c r="H76"/>
  <c r="G76"/>
  <c r="R75"/>
  <c r="Q75"/>
  <c r="P75"/>
  <c r="O75"/>
  <c r="N75"/>
  <c r="M75"/>
  <c r="L75"/>
  <c r="K75"/>
  <c r="J75"/>
  <c r="I75"/>
  <c r="H75"/>
  <c r="G75"/>
  <c r="R74"/>
  <c r="Q74"/>
  <c r="P74"/>
  <c r="O74"/>
  <c r="N74"/>
  <c r="M74"/>
  <c r="L74"/>
  <c r="K74"/>
  <c r="J74"/>
  <c r="I74"/>
  <c r="H74"/>
  <c r="G74"/>
  <c r="R73"/>
  <c r="Q73"/>
  <c r="P73"/>
  <c r="O73"/>
  <c r="N73"/>
  <c r="M73"/>
  <c r="L73"/>
  <c r="K73"/>
  <c r="J73"/>
  <c r="I73"/>
  <c r="H73"/>
  <c r="G73"/>
  <c r="R72"/>
  <c r="Q72"/>
  <c r="P72"/>
  <c r="O72"/>
  <c r="N72"/>
  <c r="M72"/>
  <c r="L72"/>
  <c r="K72"/>
  <c r="J72"/>
  <c r="I72"/>
  <c r="H72"/>
  <c r="G72"/>
  <c r="R71"/>
  <c r="Q138" s="1"/>
  <c r="Q71"/>
  <c r="P138" s="1"/>
  <c r="P71"/>
  <c r="O138" s="1"/>
  <c r="O71"/>
  <c r="O140" s="1"/>
  <c r="N71"/>
  <c r="N141" s="1"/>
  <c r="M71"/>
  <c r="M141" s="1"/>
  <c r="L71"/>
  <c r="L141" s="1"/>
  <c r="K71"/>
  <c r="K141" s="1"/>
  <c r="J71"/>
  <c r="I138" s="1"/>
  <c r="I71"/>
  <c r="H138" s="1"/>
  <c r="H71"/>
  <c r="G138" s="1"/>
  <c r="G71"/>
  <c r="G140" s="1"/>
  <c r="R155" i="11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/>
  <c r="R137"/>
  <c r="Q137"/>
  <c r="P137"/>
  <c r="O137"/>
  <c r="N137"/>
  <c r="M137"/>
  <c r="L137"/>
  <c r="K137"/>
  <c r="J137"/>
  <c r="I137"/>
  <c r="H137"/>
  <c r="G137"/>
  <c r="R136"/>
  <c r="Q136"/>
  <c r="P136"/>
  <c r="O136"/>
  <c r="N136"/>
  <c r="M136"/>
  <c r="L136"/>
  <c r="K136"/>
  <c r="J136"/>
  <c r="I136"/>
  <c r="H136"/>
  <c r="G136"/>
  <c r="R135"/>
  <c r="Q135"/>
  <c r="P135"/>
  <c r="O135"/>
  <c r="N135"/>
  <c r="M135"/>
  <c r="L135"/>
  <c r="K135"/>
  <c r="J135"/>
  <c r="I135"/>
  <c r="H135"/>
  <c r="G135"/>
  <c r="R134"/>
  <c r="Q134"/>
  <c r="P134"/>
  <c r="O134"/>
  <c r="N134"/>
  <c r="M134"/>
  <c r="L134"/>
  <c r="K134"/>
  <c r="J134"/>
  <c r="I134"/>
  <c r="H134"/>
  <c r="G134"/>
  <c r="R133"/>
  <c r="Q133"/>
  <c r="P133"/>
  <c r="O133"/>
  <c r="N133"/>
  <c r="M133"/>
  <c r="L133"/>
  <c r="K133"/>
  <c r="J133"/>
  <c r="I133"/>
  <c r="H133"/>
  <c r="G133"/>
  <c r="R132"/>
  <c r="Q132"/>
  <c r="P132"/>
  <c r="O132"/>
  <c r="N132"/>
  <c r="M132"/>
  <c r="L132"/>
  <c r="K132"/>
  <c r="J132"/>
  <c r="I132"/>
  <c r="H132"/>
  <c r="G132"/>
  <c r="R131"/>
  <c r="Q131"/>
  <c r="P131"/>
  <c r="O131"/>
  <c r="N131"/>
  <c r="M131"/>
  <c r="L131"/>
  <c r="K131"/>
  <c r="J131"/>
  <c r="I131"/>
  <c r="H131"/>
  <c r="G131"/>
  <c r="R130"/>
  <c r="Q130"/>
  <c r="P130"/>
  <c r="O130"/>
  <c r="N130"/>
  <c r="M130"/>
  <c r="L130"/>
  <c r="K130"/>
  <c r="J130"/>
  <c r="I130"/>
  <c r="H130"/>
  <c r="G130"/>
  <c r="R129"/>
  <c r="Q129"/>
  <c r="P129"/>
  <c r="O129"/>
  <c r="N129"/>
  <c r="M129"/>
  <c r="L129"/>
  <c r="K129"/>
  <c r="J129"/>
  <c r="I129"/>
  <c r="H129"/>
  <c r="G129"/>
  <c r="R128"/>
  <c r="Q128"/>
  <c r="P128"/>
  <c r="O128"/>
  <c r="N128"/>
  <c r="M128"/>
  <c r="L128"/>
  <c r="K128"/>
  <c r="J128"/>
  <c r="I128"/>
  <c r="H128"/>
  <c r="G128"/>
  <c r="R127"/>
  <c r="Q127"/>
  <c r="P127"/>
  <c r="O127"/>
  <c r="N127"/>
  <c r="M127"/>
  <c r="L127"/>
  <c r="K127"/>
  <c r="J127"/>
  <c r="I127"/>
  <c r="H127"/>
  <c r="G127"/>
  <c r="R126"/>
  <c r="Q126"/>
  <c r="P126"/>
  <c r="O126"/>
  <c r="N126"/>
  <c r="M126"/>
  <c r="L126"/>
  <c r="K126"/>
  <c r="J126"/>
  <c r="I126"/>
  <c r="H126"/>
  <c r="G126"/>
  <c r="R125"/>
  <c r="Q125"/>
  <c r="P125"/>
  <c r="O125"/>
  <c r="N125"/>
  <c r="M125"/>
  <c r="L125"/>
  <c r="K125"/>
  <c r="J125"/>
  <c r="I125"/>
  <c r="H125"/>
  <c r="G125"/>
  <c r="R124"/>
  <c r="Q124"/>
  <c r="P124"/>
  <c r="O124"/>
  <c r="N124"/>
  <c r="M124"/>
  <c r="L124"/>
  <c r="K124"/>
  <c r="J124"/>
  <c r="I124"/>
  <c r="H124"/>
  <c r="G124"/>
  <c r="R123"/>
  <c r="Q123"/>
  <c r="P123"/>
  <c r="O123"/>
  <c r="N123"/>
  <c r="M123"/>
  <c r="L123"/>
  <c r="K123"/>
  <c r="J123"/>
  <c r="I123"/>
  <c r="H123"/>
  <c r="G123"/>
  <c r="R122"/>
  <c r="Q122"/>
  <c r="P122"/>
  <c r="O122"/>
  <c r="N122"/>
  <c r="M122"/>
  <c r="L122"/>
  <c r="K122"/>
  <c r="J122"/>
  <c r="I122"/>
  <c r="H122"/>
  <c r="G122"/>
  <c r="R121"/>
  <c r="Q121"/>
  <c r="P121"/>
  <c r="O121"/>
  <c r="N121"/>
  <c r="M121"/>
  <c r="L121"/>
  <c r="K121"/>
  <c r="J121"/>
  <c r="I121"/>
  <c r="H121"/>
  <c r="G121"/>
  <c r="R120"/>
  <c r="Q120"/>
  <c r="P120"/>
  <c r="O120"/>
  <c r="N120"/>
  <c r="M120"/>
  <c r="L120"/>
  <c r="K120"/>
  <c r="J120"/>
  <c r="I120"/>
  <c r="H120"/>
  <c r="G120"/>
  <c r="R119"/>
  <c r="Q119"/>
  <c r="P119"/>
  <c r="O119"/>
  <c r="N119"/>
  <c r="M119"/>
  <c r="L119"/>
  <c r="K119"/>
  <c r="J119"/>
  <c r="I119"/>
  <c r="H119"/>
  <c r="G119"/>
  <c r="R118"/>
  <c r="Q118"/>
  <c r="P118"/>
  <c r="O118"/>
  <c r="N118"/>
  <c r="M118"/>
  <c r="L118"/>
  <c r="K118"/>
  <c r="J118"/>
  <c r="I118"/>
  <c r="H118"/>
  <c r="G118"/>
  <c r="R117"/>
  <c r="Q117"/>
  <c r="P117"/>
  <c r="O117"/>
  <c r="N117"/>
  <c r="M117"/>
  <c r="L117"/>
  <c r="K117"/>
  <c r="J117"/>
  <c r="I117"/>
  <c r="H117"/>
  <c r="G117"/>
  <c r="R116"/>
  <c r="Q116"/>
  <c r="P116"/>
  <c r="O116"/>
  <c r="N116"/>
  <c r="M116"/>
  <c r="L116"/>
  <c r="K116"/>
  <c r="J116"/>
  <c r="I116"/>
  <c r="H116"/>
  <c r="G116"/>
  <c r="R115"/>
  <c r="Q115"/>
  <c r="P115"/>
  <c r="O115"/>
  <c r="N115"/>
  <c r="M115"/>
  <c r="L115"/>
  <c r="K115"/>
  <c r="J115"/>
  <c r="I115"/>
  <c r="H115"/>
  <c r="G115"/>
  <c r="R114"/>
  <c r="Q114"/>
  <c r="P114"/>
  <c r="O114"/>
  <c r="N114"/>
  <c r="M114"/>
  <c r="L114"/>
  <c r="K114"/>
  <c r="J114"/>
  <c r="I114"/>
  <c r="H114"/>
  <c r="G114"/>
  <c r="R113"/>
  <c r="Q113"/>
  <c r="P113"/>
  <c r="O113"/>
  <c r="N113"/>
  <c r="M113"/>
  <c r="L113"/>
  <c r="K113"/>
  <c r="J113"/>
  <c r="I113"/>
  <c r="H113"/>
  <c r="G113"/>
  <c r="R112"/>
  <c r="Q112"/>
  <c r="P112"/>
  <c r="O112"/>
  <c r="N112"/>
  <c r="M112"/>
  <c r="L112"/>
  <c r="K112"/>
  <c r="J112"/>
  <c r="I112"/>
  <c r="H112"/>
  <c r="G112"/>
  <c r="R111"/>
  <c r="Q111"/>
  <c r="P111"/>
  <c r="O111"/>
  <c r="N111"/>
  <c r="M111"/>
  <c r="L111"/>
  <c r="K111"/>
  <c r="J111"/>
  <c r="I111"/>
  <c r="H111"/>
  <c r="G111"/>
  <c r="R110"/>
  <c r="Q110"/>
  <c r="P110"/>
  <c r="O110"/>
  <c r="N110"/>
  <c r="M110"/>
  <c r="L110"/>
  <c r="K110"/>
  <c r="J110"/>
  <c r="I110"/>
  <c r="H110"/>
  <c r="G110"/>
  <c r="R109"/>
  <c r="Q109"/>
  <c r="P109"/>
  <c r="O109"/>
  <c r="N109"/>
  <c r="M109"/>
  <c r="L109"/>
  <c r="K109"/>
  <c r="J109"/>
  <c r="I109"/>
  <c r="H109"/>
  <c r="G109"/>
  <c r="R108"/>
  <c r="Q108"/>
  <c r="P108"/>
  <c r="O108"/>
  <c r="N108"/>
  <c r="M108"/>
  <c r="L108"/>
  <c r="K108"/>
  <c r="J108"/>
  <c r="I108"/>
  <c r="H108"/>
  <c r="G108"/>
  <c r="R107"/>
  <c r="Q107"/>
  <c r="P107"/>
  <c r="O107"/>
  <c r="N107"/>
  <c r="M107"/>
  <c r="L107"/>
  <c r="K107"/>
  <c r="J107"/>
  <c r="I107"/>
  <c r="H107"/>
  <c r="G107"/>
  <c r="R106"/>
  <c r="Q106"/>
  <c r="P106"/>
  <c r="O106"/>
  <c r="N106"/>
  <c r="M106"/>
  <c r="L106"/>
  <c r="K106"/>
  <c r="J106"/>
  <c r="I106"/>
  <c r="H106"/>
  <c r="G106"/>
  <c r="R105"/>
  <c r="Q105"/>
  <c r="P105"/>
  <c r="O105"/>
  <c r="N105"/>
  <c r="M105"/>
  <c r="L105"/>
  <c r="K105"/>
  <c r="J105"/>
  <c r="I105"/>
  <c r="H105"/>
  <c r="G105"/>
  <c r="R104"/>
  <c r="Q104"/>
  <c r="P104"/>
  <c r="O104"/>
  <c r="N104"/>
  <c r="M104"/>
  <c r="L104"/>
  <c r="K104"/>
  <c r="J104"/>
  <c r="I104"/>
  <c r="H104"/>
  <c r="G104"/>
  <c r="R103"/>
  <c r="Q103"/>
  <c r="P103"/>
  <c r="O103"/>
  <c r="N103"/>
  <c r="M103"/>
  <c r="L103"/>
  <c r="K103"/>
  <c r="J103"/>
  <c r="I103"/>
  <c r="H103"/>
  <c r="G103"/>
  <c r="R102"/>
  <c r="Q102"/>
  <c r="P102"/>
  <c r="O102"/>
  <c r="N102"/>
  <c r="M102"/>
  <c r="L102"/>
  <c r="K102"/>
  <c r="J102"/>
  <c r="I102"/>
  <c r="H102"/>
  <c r="G102"/>
  <c r="R101"/>
  <c r="Q101"/>
  <c r="P101"/>
  <c r="O101"/>
  <c r="N101"/>
  <c r="M101"/>
  <c r="L101"/>
  <c r="K101"/>
  <c r="J101"/>
  <c r="I101"/>
  <c r="H101"/>
  <c r="G101"/>
  <c r="R100"/>
  <c r="Q100"/>
  <c r="P100"/>
  <c r="O100"/>
  <c r="N100"/>
  <c r="M100"/>
  <c r="L100"/>
  <c r="K100"/>
  <c r="J100"/>
  <c r="I100"/>
  <c r="H100"/>
  <c r="G100"/>
  <c r="R99"/>
  <c r="Q99"/>
  <c r="P99"/>
  <c r="O99"/>
  <c r="N99"/>
  <c r="M99"/>
  <c r="L99"/>
  <c r="K99"/>
  <c r="J99"/>
  <c r="I99"/>
  <c r="H99"/>
  <c r="G99"/>
  <c r="R98"/>
  <c r="Q98"/>
  <c r="P98"/>
  <c r="O98"/>
  <c r="N98"/>
  <c r="M98"/>
  <c r="L98"/>
  <c r="K98"/>
  <c r="J98"/>
  <c r="I98"/>
  <c r="H98"/>
  <c r="G98"/>
  <c r="R97"/>
  <c r="Q97"/>
  <c r="P97"/>
  <c r="O97"/>
  <c r="N97"/>
  <c r="M97"/>
  <c r="L97"/>
  <c r="K97"/>
  <c r="J97"/>
  <c r="I97"/>
  <c r="H97"/>
  <c r="G97"/>
  <c r="R96"/>
  <c r="Q96"/>
  <c r="P96"/>
  <c r="O96"/>
  <c r="N96"/>
  <c r="M96"/>
  <c r="L96"/>
  <c r="K96"/>
  <c r="J96"/>
  <c r="I96"/>
  <c r="H96"/>
  <c r="G96"/>
  <c r="R95"/>
  <c r="Q95"/>
  <c r="P95"/>
  <c r="O95"/>
  <c r="N95"/>
  <c r="M95"/>
  <c r="L95"/>
  <c r="K95"/>
  <c r="J95"/>
  <c r="I95"/>
  <c r="H95"/>
  <c r="G95"/>
  <c r="R94"/>
  <c r="Q94"/>
  <c r="P94"/>
  <c r="O94"/>
  <c r="N94"/>
  <c r="M94"/>
  <c r="L94"/>
  <c r="K94"/>
  <c r="J94"/>
  <c r="I94"/>
  <c r="H94"/>
  <c r="G94"/>
  <c r="R93"/>
  <c r="Q93"/>
  <c r="P93"/>
  <c r="O93"/>
  <c r="N93"/>
  <c r="M93"/>
  <c r="L93"/>
  <c r="K93"/>
  <c r="J93"/>
  <c r="I93"/>
  <c r="H93"/>
  <c r="G93"/>
  <c r="R92"/>
  <c r="Q92"/>
  <c r="P92"/>
  <c r="O92"/>
  <c r="N92"/>
  <c r="M92"/>
  <c r="L92"/>
  <c r="K92"/>
  <c r="J92"/>
  <c r="I92"/>
  <c r="H92"/>
  <c r="G92"/>
  <c r="R91"/>
  <c r="Q91"/>
  <c r="P91"/>
  <c r="O91"/>
  <c r="N91"/>
  <c r="M91"/>
  <c r="L91"/>
  <c r="K91"/>
  <c r="J91"/>
  <c r="I91"/>
  <c r="H91"/>
  <c r="G91"/>
  <c r="R90"/>
  <c r="Q90"/>
  <c r="P90"/>
  <c r="O90"/>
  <c r="N90"/>
  <c r="M90"/>
  <c r="L90"/>
  <c r="K90"/>
  <c r="J90"/>
  <c r="I90"/>
  <c r="H90"/>
  <c r="G90"/>
  <c r="R89"/>
  <c r="Q89"/>
  <c r="P89"/>
  <c r="O89"/>
  <c r="N89"/>
  <c r="M89"/>
  <c r="L89"/>
  <c r="K89"/>
  <c r="J89"/>
  <c r="I89"/>
  <c r="H89"/>
  <c r="G89"/>
  <c r="R88"/>
  <c r="Q88"/>
  <c r="P88"/>
  <c r="O88"/>
  <c r="N88"/>
  <c r="M88"/>
  <c r="L88"/>
  <c r="K88"/>
  <c r="J88"/>
  <c r="I88"/>
  <c r="H88"/>
  <c r="G88"/>
  <c r="R87"/>
  <c r="Q87"/>
  <c r="P87"/>
  <c r="O87"/>
  <c r="N87"/>
  <c r="M87"/>
  <c r="L87"/>
  <c r="K87"/>
  <c r="J87"/>
  <c r="I87"/>
  <c r="H87"/>
  <c r="G87"/>
  <c r="R86"/>
  <c r="Q86"/>
  <c r="P86"/>
  <c r="O86"/>
  <c r="N86"/>
  <c r="M86"/>
  <c r="L86"/>
  <c r="K86"/>
  <c r="J86"/>
  <c r="I86"/>
  <c r="H86"/>
  <c r="G86"/>
  <c r="R85"/>
  <c r="Q85"/>
  <c r="P85"/>
  <c r="O85"/>
  <c r="N85"/>
  <c r="M85"/>
  <c r="L85"/>
  <c r="K85"/>
  <c r="J85"/>
  <c r="I85"/>
  <c r="H85"/>
  <c r="G85"/>
  <c r="R84"/>
  <c r="Q84"/>
  <c r="P84"/>
  <c r="O84"/>
  <c r="N84"/>
  <c r="M84"/>
  <c r="L84"/>
  <c r="K84"/>
  <c r="J84"/>
  <c r="I84"/>
  <c r="H84"/>
  <c r="G84"/>
  <c r="R83"/>
  <c r="Q83"/>
  <c r="P83"/>
  <c r="O83"/>
  <c r="N83"/>
  <c r="M83"/>
  <c r="L83"/>
  <c r="K83"/>
  <c r="J83"/>
  <c r="I83"/>
  <c r="H83"/>
  <c r="G83"/>
  <c r="R82"/>
  <c r="Q82"/>
  <c r="P82"/>
  <c r="O82"/>
  <c r="N82"/>
  <c r="M82"/>
  <c r="L82"/>
  <c r="K82"/>
  <c r="J82"/>
  <c r="I82"/>
  <c r="H82"/>
  <c r="G82"/>
  <c r="R81"/>
  <c r="Q81"/>
  <c r="P81"/>
  <c r="O81"/>
  <c r="N81"/>
  <c r="M81"/>
  <c r="L81"/>
  <c r="K81"/>
  <c r="J81"/>
  <c r="I81"/>
  <c r="H81"/>
  <c r="G81"/>
  <c r="R80"/>
  <c r="Q80"/>
  <c r="P80"/>
  <c r="O80"/>
  <c r="N80"/>
  <c r="M80"/>
  <c r="L80"/>
  <c r="K80"/>
  <c r="J80"/>
  <c r="I80"/>
  <c r="H80"/>
  <c r="G80"/>
  <c r="R79"/>
  <c r="Q79"/>
  <c r="P79"/>
  <c r="O79"/>
  <c r="N79"/>
  <c r="M79"/>
  <c r="L79"/>
  <c r="K79"/>
  <c r="J79"/>
  <c r="I79"/>
  <c r="H79"/>
  <c r="G79"/>
  <c r="R78"/>
  <c r="Q78"/>
  <c r="P78"/>
  <c r="O78"/>
  <c r="N78"/>
  <c r="M78"/>
  <c r="L78"/>
  <c r="K78"/>
  <c r="J78"/>
  <c r="I78"/>
  <c r="H78"/>
  <c r="G78"/>
  <c r="R77"/>
  <c r="Q77"/>
  <c r="P77"/>
  <c r="O77"/>
  <c r="N77"/>
  <c r="M77"/>
  <c r="L77"/>
  <c r="K77"/>
  <c r="J77"/>
  <c r="I77"/>
  <c r="H77"/>
  <c r="G77"/>
  <c r="R76"/>
  <c r="Q76"/>
  <c r="P76"/>
  <c r="O76"/>
  <c r="N76"/>
  <c r="M76"/>
  <c r="L76"/>
  <c r="K76"/>
  <c r="J76"/>
  <c r="I76"/>
  <c r="H76"/>
  <c r="G76"/>
  <c r="R75"/>
  <c r="Q75"/>
  <c r="P75"/>
  <c r="O75"/>
  <c r="N75"/>
  <c r="M75"/>
  <c r="L75"/>
  <c r="K75"/>
  <c r="J75"/>
  <c r="I75"/>
  <c r="H75"/>
  <c r="G75"/>
  <c r="R74"/>
  <c r="Q74"/>
  <c r="P74"/>
  <c r="O74"/>
  <c r="N74"/>
  <c r="M74"/>
  <c r="L74"/>
  <c r="K74"/>
  <c r="J74"/>
  <c r="I74"/>
  <c r="H74"/>
  <c r="G74"/>
  <c r="R73"/>
  <c r="Q73"/>
  <c r="P73"/>
  <c r="O73"/>
  <c r="N73"/>
  <c r="M73"/>
  <c r="L73"/>
  <c r="K73"/>
  <c r="J73"/>
  <c r="I73"/>
  <c r="H73"/>
  <c r="G73"/>
  <c r="R72"/>
  <c r="Q72"/>
  <c r="P72"/>
  <c r="O72"/>
  <c r="N72"/>
  <c r="M72"/>
  <c r="L72"/>
  <c r="K72"/>
  <c r="J72"/>
  <c r="I72"/>
  <c r="H72"/>
  <c r="G72"/>
  <c r="R71"/>
  <c r="Q138" s="1"/>
  <c r="Q71"/>
  <c r="P138" s="1"/>
  <c r="P71"/>
  <c r="O138" s="1"/>
  <c r="O71"/>
  <c r="O140" s="1"/>
  <c r="N71"/>
  <c r="N141" s="1"/>
  <c r="M71"/>
  <c r="M141" s="1"/>
  <c r="L71"/>
  <c r="L141" s="1"/>
  <c r="K71"/>
  <c r="K141" s="1"/>
  <c r="J71"/>
  <c r="I138" s="1"/>
  <c r="I71"/>
  <c r="H138" s="1"/>
  <c r="H71"/>
  <c r="G138" s="1"/>
  <c r="G71"/>
  <c r="G140" s="1"/>
  <c r="R155" i="10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/>
  <c r="R137"/>
  <c r="Q137"/>
  <c r="P137"/>
  <c r="O137"/>
  <c r="N137"/>
  <c r="M137"/>
  <c r="L137"/>
  <c r="K137"/>
  <c r="J137"/>
  <c r="I137"/>
  <c r="H137"/>
  <c r="G137"/>
  <c r="R136"/>
  <c r="Q136"/>
  <c r="P136"/>
  <c r="O136"/>
  <c r="N136"/>
  <c r="M136"/>
  <c r="L136"/>
  <c r="K136"/>
  <c r="J136"/>
  <c r="I136"/>
  <c r="H136"/>
  <c r="G136"/>
  <c r="R135"/>
  <c r="Q135"/>
  <c r="P135"/>
  <c r="O135"/>
  <c r="N135"/>
  <c r="M135"/>
  <c r="L135"/>
  <c r="K135"/>
  <c r="J135"/>
  <c r="I135"/>
  <c r="H135"/>
  <c r="G135"/>
  <c r="R134"/>
  <c r="Q134"/>
  <c r="P134"/>
  <c r="O134"/>
  <c r="N134"/>
  <c r="M134"/>
  <c r="L134"/>
  <c r="K134"/>
  <c r="J134"/>
  <c r="I134"/>
  <c r="H134"/>
  <c r="G134"/>
  <c r="R133"/>
  <c r="Q133"/>
  <c r="P133"/>
  <c r="O133"/>
  <c r="N133"/>
  <c r="M133"/>
  <c r="L133"/>
  <c r="K133"/>
  <c r="J133"/>
  <c r="I133"/>
  <c r="H133"/>
  <c r="G133"/>
  <c r="R132"/>
  <c r="Q132"/>
  <c r="P132"/>
  <c r="O132"/>
  <c r="N132"/>
  <c r="M132"/>
  <c r="L132"/>
  <c r="K132"/>
  <c r="J132"/>
  <c r="I132"/>
  <c r="H132"/>
  <c r="G132"/>
  <c r="R131"/>
  <c r="Q131"/>
  <c r="P131"/>
  <c r="O131"/>
  <c r="N131"/>
  <c r="M131"/>
  <c r="L131"/>
  <c r="K131"/>
  <c r="J131"/>
  <c r="I131"/>
  <c r="H131"/>
  <c r="G131"/>
  <c r="R130"/>
  <c r="Q130"/>
  <c r="P130"/>
  <c r="O130"/>
  <c r="N130"/>
  <c r="M130"/>
  <c r="L130"/>
  <c r="K130"/>
  <c r="J130"/>
  <c r="I130"/>
  <c r="H130"/>
  <c r="G130"/>
  <c r="R129"/>
  <c r="Q129"/>
  <c r="P129"/>
  <c r="O129"/>
  <c r="N129"/>
  <c r="M129"/>
  <c r="L129"/>
  <c r="K129"/>
  <c r="J129"/>
  <c r="I129"/>
  <c r="H129"/>
  <c r="G129"/>
  <c r="R128"/>
  <c r="Q128"/>
  <c r="P128"/>
  <c r="O128"/>
  <c r="N128"/>
  <c r="M128"/>
  <c r="L128"/>
  <c r="K128"/>
  <c r="J128"/>
  <c r="I128"/>
  <c r="H128"/>
  <c r="G128"/>
  <c r="R127"/>
  <c r="Q127"/>
  <c r="P127"/>
  <c r="O127"/>
  <c r="N127"/>
  <c r="M127"/>
  <c r="L127"/>
  <c r="K127"/>
  <c r="J127"/>
  <c r="I127"/>
  <c r="H127"/>
  <c r="G127"/>
  <c r="R126"/>
  <c r="Q126"/>
  <c r="P126"/>
  <c r="O126"/>
  <c r="N126"/>
  <c r="M126"/>
  <c r="L126"/>
  <c r="K126"/>
  <c r="J126"/>
  <c r="I126"/>
  <c r="H126"/>
  <c r="G126"/>
  <c r="R125"/>
  <c r="Q125"/>
  <c r="P125"/>
  <c r="O125"/>
  <c r="N125"/>
  <c r="M125"/>
  <c r="L125"/>
  <c r="K125"/>
  <c r="J125"/>
  <c r="I125"/>
  <c r="H125"/>
  <c r="G125"/>
  <c r="R124"/>
  <c r="Q124"/>
  <c r="P124"/>
  <c r="O124"/>
  <c r="N124"/>
  <c r="M124"/>
  <c r="L124"/>
  <c r="K124"/>
  <c r="J124"/>
  <c r="I124"/>
  <c r="H124"/>
  <c r="G124"/>
  <c r="R123"/>
  <c r="Q123"/>
  <c r="P123"/>
  <c r="O123"/>
  <c r="N123"/>
  <c r="M123"/>
  <c r="L123"/>
  <c r="K123"/>
  <c r="J123"/>
  <c r="I123"/>
  <c r="H123"/>
  <c r="G123"/>
  <c r="R122"/>
  <c r="Q122"/>
  <c r="P122"/>
  <c r="O122"/>
  <c r="N122"/>
  <c r="M122"/>
  <c r="L122"/>
  <c r="K122"/>
  <c r="J122"/>
  <c r="I122"/>
  <c r="H122"/>
  <c r="G122"/>
  <c r="R121"/>
  <c r="Q121"/>
  <c r="P121"/>
  <c r="O121"/>
  <c r="N121"/>
  <c r="M121"/>
  <c r="L121"/>
  <c r="K121"/>
  <c r="J121"/>
  <c r="I121"/>
  <c r="H121"/>
  <c r="G121"/>
  <c r="R120"/>
  <c r="Q120"/>
  <c r="P120"/>
  <c r="O120"/>
  <c r="N120"/>
  <c r="M120"/>
  <c r="L120"/>
  <c r="K120"/>
  <c r="J120"/>
  <c r="I120"/>
  <c r="H120"/>
  <c r="G120"/>
  <c r="R119"/>
  <c r="Q119"/>
  <c r="P119"/>
  <c r="O119"/>
  <c r="N119"/>
  <c r="M119"/>
  <c r="L119"/>
  <c r="K119"/>
  <c r="J119"/>
  <c r="I119"/>
  <c r="H119"/>
  <c r="G119"/>
  <c r="R118"/>
  <c r="Q118"/>
  <c r="P118"/>
  <c r="O118"/>
  <c r="N118"/>
  <c r="M118"/>
  <c r="L118"/>
  <c r="K118"/>
  <c r="J118"/>
  <c r="I118"/>
  <c r="H118"/>
  <c r="G118"/>
  <c r="R117"/>
  <c r="Q117"/>
  <c r="P117"/>
  <c r="O117"/>
  <c r="N117"/>
  <c r="M117"/>
  <c r="L117"/>
  <c r="K117"/>
  <c r="J117"/>
  <c r="I117"/>
  <c r="H117"/>
  <c r="G117"/>
  <c r="R116"/>
  <c r="Q116"/>
  <c r="P116"/>
  <c r="O116"/>
  <c r="N116"/>
  <c r="M116"/>
  <c r="L116"/>
  <c r="K116"/>
  <c r="J116"/>
  <c r="I116"/>
  <c r="H116"/>
  <c r="G116"/>
  <c r="R115"/>
  <c r="Q115"/>
  <c r="P115"/>
  <c r="O115"/>
  <c r="N115"/>
  <c r="M115"/>
  <c r="L115"/>
  <c r="K115"/>
  <c r="J115"/>
  <c r="I115"/>
  <c r="H115"/>
  <c r="G115"/>
  <c r="R114"/>
  <c r="Q114"/>
  <c r="P114"/>
  <c r="O114"/>
  <c r="N114"/>
  <c r="M114"/>
  <c r="L114"/>
  <c r="K114"/>
  <c r="J114"/>
  <c r="I114"/>
  <c r="H114"/>
  <c r="G114"/>
  <c r="R113"/>
  <c r="Q113"/>
  <c r="P113"/>
  <c r="O113"/>
  <c r="N113"/>
  <c r="M113"/>
  <c r="L113"/>
  <c r="K113"/>
  <c r="J113"/>
  <c r="I113"/>
  <c r="H113"/>
  <c r="G113"/>
  <c r="R112"/>
  <c r="Q112"/>
  <c r="P112"/>
  <c r="O112"/>
  <c r="N112"/>
  <c r="M112"/>
  <c r="L112"/>
  <c r="K112"/>
  <c r="J112"/>
  <c r="I112"/>
  <c r="H112"/>
  <c r="G112"/>
  <c r="R111"/>
  <c r="Q111"/>
  <c r="P111"/>
  <c r="O111"/>
  <c r="N111"/>
  <c r="M111"/>
  <c r="L111"/>
  <c r="K111"/>
  <c r="J111"/>
  <c r="I111"/>
  <c r="H111"/>
  <c r="G111"/>
  <c r="R110"/>
  <c r="Q110"/>
  <c r="P110"/>
  <c r="O110"/>
  <c r="N110"/>
  <c r="M110"/>
  <c r="L110"/>
  <c r="K110"/>
  <c r="J110"/>
  <c r="I110"/>
  <c r="H110"/>
  <c r="G110"/>
  <c r="R109"/>
  <c r="Q109"/>
  <c r="P109"/>
  <c r="O109"/>
  <c r="N109"/>
  <c r="M109"/>
  <c r="L109"/>
  <c r="K109"/>
  <c r="J109"/>
  <c r="I109"/>
  <c r="H109"/>
  <c r="G109"/>
  <c r="R108"/>
  <c r="Q108"/>
  <c r="P108"/>
  <c r="O108"/>
  <c r="N108"/>
  <c r="M108"/>
  <c r="L108"/>
  <c r="K108"/>
  <c r="J108"/>
  <c r="I108"/>
  <c r="H108"/>
  <c r="G108"/>
  <c r="R107"/>
  <c r="Q107"/>
  <c r="P107"/>
  <c r="O107"/>
  <c r="N107"/>
  <c r="M107"/>
  <c r="L107"/>
  <c r="K107"/>
  <c r="J107"/>
  <c r="I107"/>
  <c r="H107"/>
  <c r="G107"/>
  <c r="R106"/>
  <c r="Q106"/>
  <c r="P106"/>
  <c r="O106"/>
  <c r="N106"/>
  <c r="M106"/>
  <c r="L106"/>
  <c r="K106"/>
  <c r="J106"/>
  <c r="I106"/>
  <c r="H106"/>
  <c r="G106"/>
  <c r="R105"/>
  <c r="Q105"/>
  <c r="P105"/>
  <c r="O105"/>
  <c r="N105"/>
  <c r="M105"/>
  <c r="L105"/>
  <c r="K105"/>
  <c r="J105"/>
  <c r="I105"/>
  <c r="H105"/>
  <c r="G105"/>
  <c r="R104"/>
  <c r="Q104"/>
  <c r="P104"/>
  <c r="O104"/>
  <c r="N104"/>
  <c r="M104"/>
  <c r="L104"/>
  <c r="K104"/>
  <c r="J104"/>
  <c r="I104"/>
  <c r="H104"/>
  <c r="G104"/>
  <c r="R103"/>
  <c r="Q103"/>
  <c r="P103"/>
  <c r="O103"/>
  <c r="N103"/>
  <c r="M103"/>
  <c r="L103"/>
  <c r="K103"/>
  <c r="J103"/>
  <c r="I103"/>
  <c r="H103"/>
  <c r="G103"/>
  <c r="R102"/>
  <c r="Q102"/>
  <c r="P102"/>
  <c r="O102"/>
  <c r="N102"/>
  <c r="M102"/>
  <c r="L102"/>
  <c r="K102"/>
  <c r="J102"/>
  <c r="I102"/>
  <c r="H102"/>
  <c r="G102"/>
  <c r="R101"/>
  <c r="Q101"/>
  <c r="P101"/>
  <c r="O101"/>
  <c r="N101"/>
  <c r="M101"/>
  <c r="L101"/>
  <c r="K101"/>
  <c r="J101"/>
  <c r="I101"/>
  <c r="H101"/>
  <c r="G101"/>
  <c r="R100"/>
  <c r="Q100"/>
  <c r="P100"/>
  <c r="O100"/>
  <c r="N100"/>
  <c r="M100"/>
  <c r="L100"/>
  <c r="K100"/>
  <c r="J100"/>
  <c r="I100"/>
  <c r="H100"/>
  <c r="G100"/>
  <c r="R99"/>
  <c r="Q99"/>
  <c r="P99"/>
  <c r="O99"/>
  <c r="N99"/>
  <c r="M99"/>
  <c r="L99"/>
  <c r="K99"/>
  <c r="J99"/>
  <c r="I99"/>
  <c r="H99"/>
  <c r="G99"/>
  <c r="R98"/>
  <c r="Q98"/>
  <c r="P98"/>
  <c r="O98"/>
  <c r="N98"/>
  <c r="M98"/>
  <c r="L98"/>
  <c r="K98"/>
  <c r="J98"/>
  <c r="I98"/>
  <c r="H98"/>
  <c r="G98"/>
  <c r="R97"/>
  <c r="Q97"/>
  <c r="P97"/>
  <c r="O97"/>
  <c r="N97"/>
  <c r="M97"/>
  <c r="L97"/>
  <c r="K97"/>
  <c r="J97"/>
  <c r="I97"/>
  <c r="H97"/>
  <c r="G97"/>
  <c r="R96"/>
  <c r="Q96"/>
  <c r="P96"/>
  <c r="O96"/>
  <c r="N96"/>
  <c r="M96"/>
  <c r="L96"/>
  <c r="K96"/>
  <c r="J96"/>
  <c r="I96"/>
  <c r="H96"/>
  <c r="G96"/>
  <c r="R95"/>
  <c r="Q95"/>
  <c r="P95"/>
  <c r="O95"/>
  <c r="N95"/>
  <c r="M95"/>
  <c r="L95"/>
  <c r="K95"/>
  <c r="J95"/>
  <c r="I95"/>
  <c r="H95"/>
  <c r="G95"/>
  <c r="R94"/>
  <c r="Q94"/>
  <c r="P94"/>
  <c r="O94"/>
  <c r="N94"/>
  <c r="M94"/>
  <c r="L94"/>
  <c r="K94"/>
  <c r="J94"/>
  <c r="I94"/>
  <c r="H94"/>
  <c r="G94"/>
  <c r="R93"/>
  <c r="Q93"/>
  <c r="P93"/>
  <c r="O93"/>
  <c r="N93"/>
  <c r="M93"/>
  <c r="L93"/>
  <c r="K93"/>
  <c r="J93"/>
  <c r="I93"/>
  <c r="H93"/>
  <c r="G93"/>
  <c r="R92"/>
  <c r="Q92"/>
  <c r="P92"/>
  <c r="O92"/>
  <c r="N92"/>
  <c r="M92"/>
  <c r="L92"/>
  <c r="K92"/>
  <c r="J92"/>
  <c r="I92"/>
  <c r="H92"/>
  <c r="G92"/>
  <c r="R91"/>
  <c r="Q91"/>
  <c r="P91"/>
  <c r="O91"/>
  <c r="N91"/>
  <c r="M91"/>
  <c r="L91"/>
  <c r="K91"/>
  <c r="J91"/>
  <c r="I91"/>
  <c r="H91"/>
  <c r="G91"/>
  <c r="R90"/>
  <c r="Q90"/>
  <c r="P90"/>
  <c r="O90"/>
  <c r="N90"/>
  <c r="M90"/>
  <c r="L90"/>
  <c r="K90"/>
  <c r="J90"/>
  <c r="I90"/>
  <c r="H90"/>
  <c r="G90"/>
  <c r="R89"/>
  <c r="Q89"/>
  <c r="P89"/>
  <c r="O89"/>
  <c r="N89"/>
  <c r="M89"/>
  <c r="L89"/>
  <c r="K89"/>
  <c r="J89"/>
  <c r="I89"/>
  <c r="H89"/>
  <c r="G89"/>
  <c r="R88"/>
  <c r="Q88"/>
  <c r="P88"/>
  <c r="O88"/>
  <c r="N88"/>
  <c r="M88"/>
  <c r="L88"/>
  <c r="K88"/>
  <c r="J88"/>
  <c r="I88"/>
  <c r="H88"/>
  <c r="G88"/>
  <c r="R87"/>
  <c r="Q87"/>
  <c r="P87"/>
  <c r="O87"/>
  <c r="N87"/>
  <c r="M87"/>
  <c r="L87"/>
  <c r="K87"/>
  <c r="J87"/>
  <c r="I87"/>
  <c r="H87"/>
  <c r="G87"/>
  <c r="R86"/>
  <c r="Q86"/>
  <c r="P86"/>
  <c r="O86"/>
  <c r="N86"/>
  <c r="M86"/>
  <c r="L86"/>
  <c r="K86"/>
  <c r="J86"/>
  <c r="I86"/>
  <c r="H86"/>
  <c r="G86"/>
  <c r="R85"/>
  <c r="Q85"/>
  <c r="P85"/>
  <c r="O85"/>
  <c r="N85"/>
  <c r="M85"/>
  <c r="L85"/>
  <c r="K85"/>
  <c r="J85"/>
  <c r="I85"/>
  <c r="H85"/>
  <c r="G85"/>
  <c r="R84"/>
  <c r="Q84"/>
  <c r="P84"/>
  <c r="O84"/>
  <c r="N84"/>
  <c r="M84"/>
  <c r="L84"/>
  <c r="K84"/>
  <c r="J84"/>
  <c r="I84"/>
  <c r="H84"/>
  <c r="G84"/>
  <c r="R83"/>
  <c r="Q83"/>
  <c r="P83"/>
  <c r="O83"/>
  <c r="N83"/>
  <c r="M83"/>
  <c r="L83"/>
  <c r="K83"/>
  <c r="J83"/>
  <c r="I83"/>
  <c r="H83"/>
  <c r="G83"/>
  <c r="R82"/>
  <c r="Q82"/>
  <c r="P82"/>
  <c r="O82"/>
  <c r="N82"/>
  <c r="M82"/>
  <c r="L82"/>
  <c r="K82"/>
  <c r="J82"/>
  <c r="I82"/>
  <c r="H82"/>
  <c r="G82"/>
  <c r="R81"/>
  <c r="Q81"/>
  <c r="P81"/>
  <c r="O81"/>
  <c r="N81"/>
  <c r="M81"/>
  <c r="L81"/>
  <c r="K81"/>
  <c r="J81"/>
  <c r="I81"/>
  <c r="H81"/>
  <c r="G81"/>
  <c r="R80"/>
  <c r="Q80"/>
  <c r="P80"/>
  <c r="O80"/>
  <c r="N80"/>
  <c r="M80"/>
  <c r="L80"/>
  <c r="K80"/>
  <c r="J80"/>
  <c r="I80"/>
  <c r="H80"/>
  <c r="G80"/>
  <c r="R79"/>
  <c r="Q79"/>
  <c r="P79"/>
  <c r="O79"/>
  <c r="N79"/>
  <c r="M79"/>
  <c r="L79"/>
  <c r="K79"/>
  <c r="J79"/>
  <c r="I79"/>
  <c r="H79"/>
  <c r="G79"/>
  <c r="R78"/>
  <c r="Q78"/>
  <c r="P78"/>
  <c r="O78"/>
  <c r="N78"/>
  <c r="M78"/>
  <c r="L78"/>
  <c r="K78"/>
  <c r="J78"/>
  <c r="I78"/>
  <c r="H78"/>
  <c r="G78"/>
  <c r="R77"/>
  <c r="Q77"/>
  <c r="P77"/>
  <c r="O77"/>
  <c r="N77"/>
  <c r="M77"/>
  <c r="L77"/>
  <c r="K77"/>
  <c r="J77"/>
  <c r="I77"/>
  <c r="H77"/>
  <c r="G77"/>
  <c r="R76"/>
  <c r="Q76"/>
  <c r="P76"/>
  <c r="O76"/>
  <c r="N76"/>
  <c r="M76"/>
  <c r="L76"/>
  <c r="K76"/>
  <c r="J76"/>
  <c r="I76"/>
  <c r="H76"/>
  <c r="G76"/>
  <c r="R75"/>
  <c r="Q75"/>
  <c r="P75"/>
  <c r="O75"/>
  <c r="N75"/>
  <c r="M75"/>
  <c r="L75"/>
  <c r="K75"/>
  <c r="J75"/>
  <c r="I75"/>
  <c r="H75"/>
  <c r="G75"/>
  <c r="R74"/>
  <c r="Q74"/>
  <c r="P74"/>
  <c r="O74"/>
  <c r="N74"/>
  <c r="M74"/>
  <c r="L74"/>
  <c r="K74"/>
  <c r="J74"/>
  <c r="I74"/>
  <c r="H74"/>
  <c r="G74"/>
  <c r="R73"/>
  <c r="Q73"/>
  <c r="P73"/>
  <c r="O73"/>
  <c r="N73"/>
  <c r="M73"/>
  <c r="L73"/>
  <c r="K73"/>
  <c r="J73"/>
  <c r="I73"/>
  <c r="H73"/>
  <c r="G73"/>
  <c r="R72"/>
  <c r="Q72"/>
  <c r="P72"/>
  <c r="O72"/>
  <c r="N72"/>
  <c r="M72"/>
  <c r="L72"/>
  <c r="K72"/>
  <c r="J72"/>
  <c r="I72"/>
  <c r="H72"/>
  <c r="G72"/>
  <c r="R71"/>
  <c r="Q138" s="1"/>
  <c r="Q71"/>
  <c r="P138" s="1"/>
  <c r="P71"/>
  <c r="O138" s="1"/>
  <c r="O71"/>
  <c r="O140" s="1"/>
  <c r="N71"/>
  <c r="N141" s="1"/>
  <c r="M71"/>
  <c r="M141" s="1"/>
  <c r="L71"/>
  <c r="L141" s="1"/>
  <c r="K71"/>
  <c r="K141" s="1"/>
  <c r="J71"/>
  <c r="I138" s="1"/>
  <c r="I71"/>
  <c r="H138" s="1"/>
  <c r="H71"/>
  <c r="G138" s="1"/>
  <c r="G71"/>
  <c r="G140" s="1"/>
  <c r="R155" i="9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/>
  <c r="R137"/>
  <c r="Q137"/>
  <c r="P137"/>
  <c r="O137"/>
  <c r="N137"/>
  <c r="M137"/>
  <c r="L137"/>
  <c r="K137"/>
  <c r="J137"/>
  <c r="I137"/>
  <c r="H137"/>
  <c r="G137"/>
  <c r="R136"/>
  <c r="Q136"/>
  <c r="P136"/>
  <c r="O136"/>
  <c r="N136"/>
  <c r="M136"/>
  <c r="L136"/>
  <c r="K136"/>
  <c r="J136"/>
  <c r="I136"/>
  <c r="H136"/>
  <c r="G136"/>
  <c r="R135"/>
  <c r="Q135"/>
  <c r="P135"/>
  <c r="O135"/>
  <c r="N135"/>
  <c r="M135"/>
  <c r="L135"/>
  <c r="K135"/>
  <c r="J135"/>
  <c r="I135"/>
  <c r="H135"/>
  <c r="G135"/>
  <c r="R134"/>
  <c r="Q134"/>
  <c r="P134"/>
  <c r="O134"/>
  <c r="N134"/>
  <c r="M134"/>
  <c r="L134"/>
  <c r="K134"/>
  <c r="J134"/>
  <c r="I134"/>
  <c r="H134"/>
  <c r="G134"/>
  <c r="R133"/>
  <c r="Q133"/>
  <c r="P133"/>
  <c r="O133"/>
  <c r="N133"/>
  <c r="M133"/>
  <c r="L133"/>
  <c r="K133"/>
  <c r="J133"/>
  <c r="I133"/>
  <c r="H133"/>
  <c r="G133"/>
  <c r="R132"/>
  <c r="Q132"/>
  <c r="P132"/>
  <c r="O132"/>
  <c r="N132"/>
  <c r="M132"/>
  <c r="L132"/>
  <c r="K132"/>
  <c r="J132"/>
  <c r="I132"/>
  <c r="H132"/>
  <c r="G132"/>
  <c r="R131"/>
  <c r="Q131"/>
  <c r="P131"/>
  <c r="O131"/>
  <c r="N131"/>
  <c r="M131"/>
  <c r="L131"/>
  <c r="K131"/>
  <c r="J131"/>
  <c r="I131"/>
  <c r="H131"/>
  <c r="G131"/>
  <c r="R130"/>
  <c r="Q130"/>
  <c r="P130"/>
  <c r="O130"/>
  <c r="N130"/>
  <c r="M130"/>
  <c r="L130"/>
  <c r="K130"/>
  <c r="J130"/>
  <c r="I130"/>
  <c r="H130"/>
  <c r="G130"/>
  <c r="R129"/>
  <c r="Q129"/>
  <c r="P129"/>
  <c r="O129"/>
  <c r="N129"/>
  <c r="M129"/>
  <c r="L129"/>
  <c r="K129"/>
  <c r="J129"/>
  <c r="I129"/>
  <c r="H129"/>
  <c r="G129"/>
  <c r="R128"/>
  <c r="Q128"/>
  <c r="P128"/>
  <c r="O128"/>
  <c r="N128"/>
  <c r="M128"/>
  <c r="L128"/>
  <c r="K128"/>
  <c r="J128"/>
  <c r="I128"/>
  <c r="H128"/>
  <c r="G128"/>
  <c r="R127"/>
  <c r="Q127"/>
  <c r="P127"/>
  <c r="O127"/>
  <c r="N127"/>
  <c r="M127"/>
  <c r="L127"/>
  <c r="K127"/>
  <c r="J127"/>
  <c r="I127"/>
  <c r="H127"/>
  <c r="G127"/>
  <c r="R126"/>
  <c r="Q126"/>
  <c r="P126"/>
  <c r="O126"/>
  <c r="N126"/>
  <c r="M126"/>
  <c r="L126"/>
  <c r="K126"/>
  <c r="J126"/>
  <c r="I126"/>
  <c r="H126"/>
  <c r="G126"/>
  <c r="R125"/>
  <c r="Q125"/>
  <c r="P125"/>
  <c r="O125"/>
  <c r="N125"/>
  <c r="M125"/>
  <c r="L125"/>
  <c r="K125"/>
  <c r="J125"/>
  <c r="I125"/>
  <c r="H125"/>
  <c r="G125"/>
  <c r="R124"/>
  <c r="Q124"/>
  <c r="P124"/>
  <c r="O124"/>
  <c r="N124"/>
  <c r="M124"/>
  <c r="L124"/>
  <c r="K124"/>
  <c r="J124"/>
  <c r="I124"/>
  <c r="H124"/>
  <c r="G124"/>
  <c r="R123"/>
  <c r="Q123"/>
  <c r="P123"/>
  <c r="O123"/>
  <c r="N123"/>
  <c r="M123"/>
  <c r="L123"/>
  <c r="K123"/>
  <c r="J123"/>
  <c r="I123"/>
  <c r="H123"/>
  <c r="G123"/>
  <c r="R122"/>
  <c r="Q122"/>
  <c r="P122"/>
  <c r="O122"/>
  <c r="N122"/>
  <c r="M122"/>
  <c r="L122"/>
  <c r="K122"/>
  <c r="J122"/>
  <c r="I122"/>
  <c r="H122"/>
  <c r="G122"/>
  <c r="R121"/>
  <c r="Q121"/>
  <c r="P121"/>
  <c r="O121"/>
  <c r="N121"/>
  <c r="M121"/>
  <c r="L121"/>
  <c r="K121"/>
  <c r="J121"/>
  <c r="I121"/>
  <c r="H121"/>
  <c r="G121"/>
  <c r="R120"/>
  <c r="Q120"/>
  <c r="P120"/>
  <c r="O120"/>
  <c r="N120"/>
  <c r="M120"/>
  <c r="L120"/>
  <c r="K120"/>
  <c r="J120"/>
  <c r="I120"/>
  <c r="H120"/>
  <c r="G120"/>
  <c r="R119"/>
  <c r="Q119"/>
  <c r="P119"/>
  <c r="O119"/>
  <c r="N119"/>
  <c r="M119"/>
  <c r="L119"/>
  <c r="K119"/>
  <c r="J119"/>
  <c r="I119"/>
  <c r="H119"/>
  <c r="G119"/>
  <c r="R118"/>
  <c r="Q118"/>
  <c r="P118"/>
  <c r="O118"/>
  <c r="N118"/>
  <c r="M118"/>
  <c r="L118"/>
  <c r="K118"/>
  <c r="J118"/>
  <c r="I118"/>
  <c r="H118"/>
  <c r="G118"/>
  <c r="R117"/>
  <c r="Q117"/>
  <c r="P117"/>
  <c r="O117"/>
  <c r="N117"/>
  <c r="M117"/>
  <c r="L117"/>
  <c r="K117"/>
  <c r="J117"/>
  <c r="I117"/>
  <c r="H117"/>
  <c r="G117"/>
  <c r="R116"/>
  <c r="Q116"/>
  <c r="P116"/>
  <c r="O116"/>
  <c r="N116"/>
  <c r="M116"/>
  <c r="L116"/>
  <c r="K116"/>
  <c r="J116"/>
  <c r="I116"/>
  <c r="H116"/>
  <c r="G116"/>
  <c r="R115"/>
  <c r="Q115"/>
  <c r="P115"/>
  <c r="O115"/>
  <c r="N115"/>
  <c r="M115"/>
  <c r="L115"/>
  <c r="K115"/>
  <c r="J115"/>
  <c r="I115"/>
  <c r="H115"/>
  <c r="G115"/>
  <c r="R114"/>
  <c r="Q114"/>
  <c r="P114"/>
  <c r="O114"/>
  <c r="N114"/>
  <c r="M114"/>
  <c r="L114"/>
  <c r="K114"/>
  <c r="J114"/>
  <c r="I114"/>
  <c r="H114"/>
  <c r="G114"/>
  <c r="R113"/>
  <c r="Q113"/>
  <c r="P113"/>
  <c r="O113"/>
  <c r="N113"/>
  <c r="M113"/>
  <c r="L113"/>
  <c r="K113"/>
  <c r="J113"/>
  <c r="I113"/>
  <c r="H113"/>
  <c r="G113"/>
  <c r="R112"/>
  <c r="Q112"/>
  <c r="P112"/>
  <c r="O112"/>
  <c r="N112"/>
  <c r="M112"/>
  <c r="L112"/>
  <c r="K112"/>
  <c r="J112"/>
  <c r="I112"/>
  <c r="H112"/>
  <c r="G112"/>
  <c r="R111"/>
  <c r="Q111"/>
  <c r="P111"/>
  <c r="O111"/>
  <c r="N111"/>
  <c r="M111"/>
  <c r="L111"/>
  <c r="K111"/>
  <c r="J111"/>
  <c r="I111"/>
  <c r="H111"/>
  <c r="G111"/>
  <c r="R110"/>
  <c r="Q110"/>
  <c r="P110"/>
  <c r="O110"/>
  <c r="N110"/>
  <c r="M110"/>
  <c r="L110"/>
  <c r="K110"/>
  <c r="J110"/>
  <c r="I110"/>
  <c r="H110"/>
  <c r="G110"/>
  <c r="R109"/>
  <c r="Q109"/>
  <c r="P109"/>
  <c r="O109"/>
  <c r="N109"/>
  <c r="M109"/>
  <c r="L109"/>
  <c r="K109"/>
  <c r="J109"/>
  <c r="I109"/>
  <c r="H109"/>
  <c r="G109"/>
  <c r="R108"/>
  <c r="Q108"/>
  <c r="P108"/>
  <c r="O108"/>
  <c r="N108"/>
  <c r="M108"/>
  <c r="L108"/>
  <c r="K108"/>
  <c r="J108"/>
  <c r="I108"/>
  <c r="H108"/>
  <c r="G108"/>
  <c r="R107"/>
  <c r="Q107"/>
  <c r="P107"/>
  <c r="O107"/>
  <c r="N107"/>
  <c r="M107"/>
  <c r="L107"/>
  <c r="K107"/>
  <c r="J107"/>
  <c r="I107"/>
  <c r="H107"/>
  <c r="G107"/>
  <c r="R106"/>
  <c r="Q106"/>
  <c r="P106"/>
  <c r="O106"/>
  <c r="N106"/>
  <c r="M106"/>
  <c r="L106"/>
  <c r="K106"/>
  <c r="J106"/>
  <c r="I106"/>
  <c r="H106"/>
  <c r="G106"/>
  <c r="R105"/>
  <c r="Q105"/>
  <c r="P105"/>
  <c r="O105"/>
  <c r="N105"/>
  <c r="M105"/>
  <c r="L105"/>
  <c r="K105"/>
  <c r="J105"/>
  <c r="I105"/>
  <c r="H105"/>
  <c r="G105"/>
  <c r="R104"/>
  <c r="Q104"/>
  <c r="P104"/>
  <c r="O104"/>
  <c r="N104"/>
  <c r="M104"/>
  <c r="L104"/>
  <c r="K104"/>
  <c r="J104"/>
  <c r="I104"/>
  <c r="H104"/>
  <c r="G104"/>
  <c r="R103"/>
  <c r="Q103"/>
  <c r="P103"/>
  <c r="O103"/>
  <c r="N103"/>
  <c r="M103"/>
  <c r="L103"/>
  <c r="K103"/>
  <c r="J103"/>
  <c r="I103"/>
  <c r="H103"/>
  <c r="G103"/>
  <c r="R102"/>
  <c r="Q102"/>
  <c r="P102"/>
  <c r="O102"/>
  <c r="N102"/>
  <c r="M102"/>
  <c r="L102"/>
  <c r="K102"/>
  <c r="J102"/>
  <c r="I102"/>
  <c r="H102"/>
  <c r="G102"/>
  <c r="R101"/>
  <c r="Q101"/>
  <c r="P101"/>
  <c r="O101"/>
  <c r="N101"/>
  <c r="M101"/>
  <c r="L101"/>
  <c r="K101"/>
  <c r="J101"/>
  <c r="I101"/>
  <c r="H101"/>
  <c r="G101"/>
  <c r="R100"/>
  <c r="Q100"/>
  <c r="P100"/>
  <c r="O100"/>
  <c r="N100"/>
  <c r="M100"/>
  <c r="L100"/>
  <c r="K100"/>
  <c r="J100"/>
  <c r="I100"/>
  <c r="H100"/>
  <c r="G100"/>
  <c r="R99"/>
  <c r="Q99"/>
  <c r="P99"/>
  <c r="O99"/>
  <c r="N99"/>
  <c r="M99"/>
  <c r="L99"/>
  <c r="K99"/>
  <c r="J99"/>
  <c r="I99"/>
  <c r="H99"/>
  <c r="G99"/>
  <c r="R98"/>
  <c r="Q98"/>
  <c r="P98"/>
  <c r="O98"/>
  <c r="N98"/>
  <c r="M98"/>
  <c r="L98"/>
  <c r="K98"/>
  <c r="J98"/>
  <c r="I98"/>
  <c r="H98"/>
  <c r="G98"/>
  <c r="R97"/>
  <c r="Q97"/>
  <c r="P97"/>
  <c r="O97"/>
  <c r="N97"/>
  <c r="M97"/>
  <c r="L97"/>
  <c r="K97"/>
  <c r="J97"/>
  <c r="I97"/>
  <c r="H97"/>
  <c r="G97"/>
  <c r="R96"/>
  <c r="Q96"/>
  <c r="P96"/>
  <c r="O96"/>
  <c r="N96"/>
  <c r="M96"/>
  <c r="L96"/>
  <c r="K96"/>
  <c r="J96"/>
  <c r="I96"/>
  <c r="H96"/>
  <c r="G96"/>
  <c r="R95"/>
  <c r="Q95"/>
  <c r="P95"/>
  <c r="O95"/>
  <c r="N95"/>
  <c r="M95"/>
  <c r="L95"/>
  <c r="K95"/>
  <c r="J95"/>
  <c r="I95"/>
  <c r="H95"/>
  <c r="G95"/>
  <c r="R94"/>
  <c r="Q94"/>
  <c r="P94"/>
  <c r="O94"/>
  <c r="N94"/>
  <c r="M94"/>
  <c r="L94"/>
  <c r="K94"/>
  <c r="J94"/>
  <c r="I94"/>
  <c r="H94"/>
  <c r="G94"/>
  <c r="R93"/>
  <c r="Q93"/>
  <c r="P93"/>
  <c r="O93"/>
  <c r="N93"/>
  <c r="M93"/>
  <c r="L93"/>
  <c r="K93"/>
  <c r="J93"/>
  <c r="I93"/>
  <c r="H93"/>
  <c r="G93"/>
  <c r="R92"/>
  <c r="Q92"/>
  <c r="P92"/>
  <c r="O92"/>
  <c r="N92"/>
  <c r="M92"/>
  <c r="L92"/>
  <c r="K92"/>
  <c r="J92"/>
  <c r="I92"/>
  <c r="H92"/>
  <c r="G92"/>
  <c r="R91"/>
  <c r="Q91"/>
  <c r="P91"/>
  <c r="O91"/>
  <c r="N91"/>
  <c r="M91"/>
  <c r="L91"/>
  <c r="K91"/>
  <c r="J91"/>
  <c r="I91"/>
  <c r="H91"/>
  <c r="G91"/>
  <c r="R90"/>
  <c r="Q90"/>
  <c r="P90"/>
  <c r="O90"/>
  <c r="N90"/>
  <c r="M90"/>
  <c r="L90"/>
  <c r="K90"/>
  <c r="J90"/>
  <c r="I90"/>
  <c r="H90"/>
  <c r="G90"/>
  <c r="R89"/>
  <c r="Q89"/>
  <c r="P89"/>
  <c r="O89"/>
  <c r="N89"/>
  <c r="M89"/>
  <c r="L89"/>
  <c r="K89"/>
  <c r="J89"/>
  <c r="I89"/>
  <c r="H89"/>
  <c r="G89"/>
  <c r="R88"/>
  <c r="Q88"/>
  <c r="P88"/>
  <c r="O88"/>
  <c r="N88"/>
  <c r="M88"/>
  <c r="L88"/>
  <c r="K88"/>
  <c r="J88"/>
  <c r="I88"/>
  <c r="H88"/>
  <c r="G88"/>
  <c r="R87"/>
  <c r="Q87"/>
  <c r="P87"/>
  <c r="O87"/>
  <c r="N87"/>
  <c r="M87"/>
  <c r="L87"/>
  <c r="K87"/>
  <c r="J87"/>
  <c r="I87"/>
  <c r="H87"/>
  <c r="G87"/>
  <c r="R86"/>
  <c r="Q86"/>
  <c r="P86"/>
  <c r="O86"/>
  <c r="N86"/>
  <c r="M86"/>
  <c r="L86"/>
  <c r="K86"/>
  <c r="J86"/>
  <c r="I86"/>
  <c r="H86"/>
  <c r="G86"/>
  <c r="R85"/>
  <c r="Q85"/>
  <c r="P85"/>
  <c r="O85"/>
  <c r="N85"/>
  <c r="M85"/>
  <c r="L85"/>
  <c r="K85"/>
  <c r="J85"/>
  <c r="I85"/>
  <c r="H85"/>
  <c r="G85"/>
  <c r="R84"/>
  <c r="Q84"/>
  <c r="P84"/>
  <c r="O84"/>
  <c r="N84"/>
  <c r="M84"/>
  <c r="L84"/>
  <c r="K84"/>
  <c r="J84"/>
  <c r="I84"/>
  <c r="H84"/>
  <c r="G84"/>
  <c r="R83"/>
  <c r="Q83"/>
  <c r="P83"/>
  <c r="O83"/>
  <c r="N83"/>
  <c r="M83"/>
  <c r="L83"/>
  <c r="K83"/>
  <c r="J83"/>
  <c r="I83"/>
  <c r="H83"/>
  <c r="G83"/>
  <c r="R82"/>
  <c r="Q82"/>
  <c r="P82"/>
  <c r="O82"/>
  <c r="N82"/>
  <c r="M82"/>
  <c r="L82"/>
  <c r="K82"/>
  <c r="J82"/>
  <c r="I82"/>
  <c r="H82"/>
  <c r="G82"/>
  <c r="R81"/>
  <c r="Q81"/>
  <c r="P81"/>
  <c r="O81"/>
  <c r="N81"/>
  <c r="M81"/>
  <c r="L81"/>
  <c r="K81"/>
  <c r="J81"/>
  <c r="I81"/>
  <c r="H81"/>
  <c r="G81"/>
  <c r="R80"/>
  <c r="Q80"/>
  <c r="P80"/>
  <c r="O80"/>
  <c r="N80"/>
  <c r="M80"/>
  <c r="L80"/>
  <c r="K80"/>
  <c r="J80"/>
  <c r="I80"/>
  <c r="H80"/>
  <c r="G80"/>
  <c r="R79"/>
  <c r="Q79"/>
  <c r="P79"/>
  <c r="O79"/>
  <c r="N79"/>
  <c r="M79"/>
  <c r="L79"/>
  <c r="K79"/>
  <c r="J79"/>
  <c r="I79"/>
  <c r="H79"/>
  <c r="G79"/>
  <c r="R78"/>
  <c r="Q78"/>
  <c r="P78"/>
  <c r="O78"/>
  <c r="N78"/>
  <c r="M78"/>
  <c r="L78"/>
  <c r="K78"/>
  <c r="J78"/>
  <c r="I78"/>
  <c r="H78"/>
  <c r="G78"/>
  <c r="R77"/>
  <c r="Q77"/>
  <c r="P77"/>
  <c r="O77"/>
  <c r="N77"/>
  <c r="M77"/>
  <c r="L77"/>
  <c r="K77"/>
  <c r="J77"/>
  <c r="I77"/>
  <c r="H77"/>
  <c r="G77"/>
  <c r="R76"/>
  <c r="Q76"/>
  <c r="P76"/>
  <c r="O76"/>
  <c r="N76"/>
  <c r="M76"/>
  <c r="L76"/>
  <c r="K76"/>
  <c r="J76"/>
  <c r="I76"/>
  <c r="H76"/>
  <c r="G76"/>
  <c r="R75"/>
  <c r="Q75"/>
  <c r="P75"/>
  <c r="O75"/>
  <c r="N75"/>
  <c r="M75"/>
  <c r="L75"/>
  <c r="K75"/>
  <c r="J75"/>
  <c r="I75"/>
  <c r="H75"/>
  <c r="G75"/>
  <c r="R74"/>
  <c r="Q74"/>
  <c r="P74"/>
  <c r="O74"/>
  <c r="N74"/>
  <c r="M74"/>
  <c r="L74"/>
  <c r="K74"/>
  <c r="J74"/>
  <c r="I74"/>
  <c r="H74"/>
  <c r="G74"/>
  <c r="R73"/>
  <c r="Q73"/>
  <c r="P73"/>
  <c r="O73"/>
  <c r="N73"/>
  <c r="M73"/>
  <c r="L73"/>
  <c r="K73"/>
  <c r="J73"/>
  <c r="I73"/>
  <c r="H73"/>
  <c r="G73"/>
  <c r="R72"/>
  <c r="Q72"/>
  <c r="P72"/>
  <c r="O72"/>
  <c r="N72"/>
  <c r="M72"/>
  <c r="L72"/>
  <c r="K72"/>
  <c r="J72"/>
  <c r="I72"/>
  <c r="H72"/>
  <c r="G72"/>
  <c r="R71"/>
  <c r="Q138" s="1"/>
  <c r="Q71"/>
  <c r="P138" s="1"/>
  <c r="P71"/>
  <c r="O138" s="1"/>
  <c r="O71"/>
  <c r="O140" s="1"/>
  <c r="N71"/>
  <c r="N141" s="1"/>
  <c r="M71"/>
  <c r="M141" s="1"/>
  <c r="L71"/>
  <c r="L141" s="1"/>
  <c r="K71"/>
  <c r="K141" s="1"/>
  <c r="J71"/>
  <c r="I138" s="1"/>
  <c r="I71"/>
  <c r="H138" s="1"/>
  <c r="H71"/>
  <c r="G138" s="1"/>
  <c r="G71"/>
  <c r="G140" s="1"/>
  <c r="R155" i="8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/>
  <c r="R137"/>
  <c r="Q137"/>
  <c r="P137"/>
  <c r="O137"/>
  <c r="N137"/>
  <c r="M137"/>
  <c r="L137"/>
  <c r="K137"/>
  <c r="J137"/>
  <c r="I137"/>
  <c r="H137"/>
  <c r="G137"/>
  <c r="R136"/>
  <c r="Q136"/>
  <c r="P136"/>
  <c r="O136"/>
  <c r="N136"/>
  <c r="M136"/>
  <c r="L136"/>
  <c r="K136"/>
  <c r="J136"/>
  <c r="I136"/>
  <c r="H136"/>
  <c r="G136"/>
  <c r="R135"/>
  <c r="Q135"/>
  <c r="P135"/>
  <c r="O135"/>
  <c r="N135"/>
  <c r="M135"/>
  <c r="L135"/>
  <c r="K135"/>
  <c r="J135"/>
  <c r="I135"/>
  <c r="H135"/>
  <c r="G135"/>
  <c r="R134"/>
  <c r="Q134"/>
  <c r="P134"/>
  <c r="O134"/>
  <c r="N134"/>
  <c r="M134"/>
  <c r="L134"/>
  <c r="K134"/>
  <c r="J134"/>
  <c r="I134"/>
  <c r="H134"/>
  <c r="G134"/>
  <c r="R133"/>
  <c r="Q133"/>
  <c r="P133"/>
  <c r="O133"/>
  <c r="N133"/>
  <c r="M133"/>
  <c r="L133"/>
  <c r="K133"/>
  <c r="J133"/>
  <c r="I133"/>
  <c r="H133"/>
  <c r="G133"/>
  <c r="R132"/>
  <c r="Q132"/>
  <c r="P132"/>
  <c r="O132"/>
  <c r="N132"/>
  <c r="M132"/>
  <c r="L132"/>
  <c r="K132"/>
  <c r="J132"/>
  <c r="I132"/>
  <c r="H132"/>
  <c r="G132"/>
  <c r="R131"/>
  <c r="Q131"/>
  <c r="P131"/>
  <c r="O131"/>
  <c r="N131"/>
  <c r="M131"/>
  <c r="L131"/>
  <c r="K131"/>
  <c r="J131"/>
  <c r="I131"/>
  <c r="H131"/>
  <c r="G131"/>
  <c r="R130"/>
  <c r="Q130"/>
  <c r="P130"/>
  <c r="O130"/>
  <c r="N130"/>
  <c r="M130"/>
  <c r="L130"/>
  <c r="K130"/>
  <c r="J130"/>
  <c r="I130"/>
  <c r="H130"/>
  <c r="G130"/>
  <c r="R129"/>
  <c r="Q129"/>
  <c r="P129"/>
  <c r="O129"/>
  <c r="N129"/>
  <c r="M129"/>
  <c r="L129"/>
  <c r="K129"/>
  <c r="J129"/>
  <c r="I129"/>
  <c r="H129"/>
  <c r="G129"/>
  <c r="R128"/>
  <c r="Q128"/>
  <c r="P128"/>
  <c r="O128"/>
  <c r="N128"/>
  <c r="M128"/>
  <c r="L128"/>
  <c r="K128"/>
  <c r="J128"/>
  <c r="I128"/>
  <c r="H128"/>
  <c r="G128"/>
  <c r="R127"/>
  <c r="Q127"/>
  <c r="P127"/>
  <c r="O127"/>
  <c r="N127"/>
  <c r="M127"/>
  <c r="L127"/>
  <c r="K127"/>
  <c r="J127"/>
  <c r="I127"/>
  <c r="H127"/>
  <c r="G127"/>
  <c r="R126"/>
  <c r="Q126"/>
  <c r="P126"/>
  <c r="O126"/>
  <c r="N126"/>
  <c r="M126"/>
  <c r="L126"/>
  <c r="K126"/>
  <c r="J126"/>
  <c r="I126"/>
  <c r="H126"/>
  <c r="G126"/>
  <c r="R125"/>
  <c r="Q125"/>
  <c r="P125"/>
  <c r="O125"/>
  <c r="N125"/>
  <c r="M125"/>
  <c r="L125"/>
  <c r="K125"/>
  <c r="J125"/>
  <c r="I125"/>
  <c r="H125"/>
  <c r="G125"/>
  <c r="R124"/>
  <c r="Q124"/>
  <c r="P124"/>
  <c r="O124"/>
  <c r="N124"/>
  <c r="M124"/>
  <c r="L124"/>
  <c r="K124"/>
  <c r="J124"/>
  <c r="I124"/>
  <c r="H124"/>
  <c r="G124"/>
  <c r="R123"/>
  <c r="Q123"/>
  <c r="P123"/>
  <c r="O123"/>
  <c r="N123"/>
  <c r="M123"/>
  <c r="L123"/>
  <c r="K123"/>
  <c r="J123"/>
  <c r="I123"/>
  <c r="H123"/>
  <c r="G123"/>
  <c r="R122"/>
  <c r="Q122"/>
  <c r="P122"/>
  <c r="O122"/>
  <c r="N122"/>
  <c r="M122"/>
  <c r="L122"/>
  <c r="K122"/>
  <c r="J122"/>
  <c r="I122"/>
  <c r="H122"/>
  <c r="G122"/>
  <c r="R121"/>
  <c r="Q121"/>
  <c r="P121"/>
  <c r="O121"/>
  <c r="N121"/>
  <c r="M121"/>
  <c r="L121"/>
  <c r="K121"/>
  <c r="J121"/>
  <c r="I121"/>
  <c r="H121"/>
  <c r="G121"/>
  <c r="R120"/>
  <c r="Q120"/>
  <c r="P120"/>
  <c r="O120"/>
  <c r="N120"/>
  <c r="M120"/>
  <c r="L120"/>
  <c r="K120"/>
  <c r="J120"/>
  <c r="I120"/>
  <c r="H120"/>
  <c r="G120"/>
  <c r="R119"/>
  <c r="Q119"/>
  <c r="P119"/>
  <c r="O119"/>
  <c r="N119"/>
  <c r="M119"/>
  <c r="L119"/>
  <c r="K119"/>
  <c r="J119"/>
  <c r="I119"/>
  <c r="H119"/>
  <c r="G119"/>
  <c r="R118"/>
  <c r="Q118"/>
  <c r="P118"/>
  <c r="O118"/>
  <c r="N118"/>
  <c r="M118"/>
  <c r="L118"/>
  <c r="K118"/>
  <c r="J118"/>
  <c r="I118"/>
  <c r="H118"/>
  <c r="G118"/>
  <c r="R117"/>
  <c r="Q117"/>
  <c r="P117"/>
  <c r="O117"/>
  <c r="N117"/>
  <c r="M117"/>
  <c r="L117"/>
  <c r="K117"/>
  <c r="J117"/>
  <c r="I117"/>
  <c r="H117"/>
  <c r="G117"/>
  <c r="R116"/>
  <c r="Q116"/>
  <c r="P116"/>
  <c r="O116"/>
  <c r="N116"/>
  <c r="M116"/>
  <c r="L116"/>
  <c r="K116"/>
  <c r="J116"/>
  <c r="I116"/>
  <c r="H116"/>
  <c r="G116"/>
  <c r="R115"/>
  <c r="Q115"/>
  <c r="P115"/>
  <c r="O115"/>
  <c r="N115"/>
  <c r="M115"/>
  <c r="L115"/>
  <c r="K115"/>
  <c r="J115"/>
  <c r="I115"/>
  <c r="H115"/>
  <c r="G115"/>
  <c r="R114"/>
  <c r="Q114"/>
  <c r="P114"/>
  <c r="O114"/>
  <c r="N114"/>
  <c r="M114"/>
  <c r="L114"/>
  <c r="K114"/>
  <c r="J114"/>
  <c r="I114"/>
  <c r="H114"/>
  <c r="G114"/>
  <c r="R113"/>
  <c r="Q113"/>
  <c r="P113"/>
  <c r="O113"/>
  <c r="N113"/>
  <c r="M113"/>
  <c r="L113"/>
  <c r="K113"/>
  <c r="J113"/>
  <c r="I113"/>
  <c r="H113"/>
  <c r="G113"/>
  <c r="R112"/>
  <c r="Q112"/>
  <c r="P112"/>
  <c r="O112"/>
  <c r="N112"/>
  <c r="M112"/>
  <c r="L112"/>
  <c r="K112"/>
  <c r="J112"/>
  <c r="I112"/>
  <c r="H112"/>
  <c r="G112"/>
  <c r="R111"/>
  <c r="Q111"/>
  <c r="P111"/>
  <c r="O111"/>
  <c r="N111"/>
  <c r="M111"/>
  <c r="L111"/>
  <c r="K111"/>
  <c r="J111"/>
  <c r="I111"/>
  <c r="H111"/>
  <c r="G111"/>
  <c r="R110"/>
  <c r="Q110"/>
  <c r="P110"/>
  <c r="O110"/>
  <c r="N110"/>
  <c r="M110"/>
  <c r="L110"/>
  <c r="K110"/>
  <c r="J110"/>
  <c r="I110"/>
  <c r="H110"/>
  <c r="G110"/>
  <c r="R109"/>
  <c r="Q109"/>
  <c r="P109"/>
  <c r="O109"/>
  <c r="N109"/>
  <c r="M109"/>
  <c r="L109"/>
  <c r="K109"/>
  <c r="J109"/>
  <c r="I109"/>
  <c r="H109"/>
  <c r="G109"/>
  <c r="R108"/>
  <c r="Q108"/>
  <c r="P108"/>
  <c r="O108"/>
  <c r="N108"/>
  <c r="M108"/>
  <c r="L108"/>
  <c r="K108"/>
  <c r="J108"/>
  <c r="I108"/>
  <c r="H108"/>
  <c r="G108"/>
  <c r="R107"/>
  <c r="Q107"/>
  <c r="P107"/>
  <c r="O107"/>
  <c r="N107"/>
  <c r="M107"/>
  <c r="L107"/>
  <c r="K107"/>
  <c r="J107"/>
  <c r="I107"/>
  <c r="H107"/>
  <c r="G107"/>
  <c r="R106"/>
  <c r="Q106"/>
  <c r="P106"/>
  <c r="O106"/>
  <c r="N106"/>
  <c r="M106"/>
  <c r="L106"/>
  <c r="K106"/>
  <c r="J106"/>
  <c r="I106"/>
  <c r="H106"/>
  <c r="G106"/>
  <c r="R105"/>
  <c r="Q105"/>
  <c r="P105"/>
  <c r="O105"/>
  <c r="N105"/>
  <c r="M105"/>
  <c r="L105"/>
  <c r="K105"/>
  <c r="J105"/>
  <c r="I105"/>
  <c r="H105"/>
  <c r="G105"/>
  <c r="R104"/>
  <c r="Q104"/>
  <c r="P104"/>
  <c r="O104"/>
  <c r="N104"/>
  <c r="M104"/>
  <c r="L104"/>
  <c r="K104"/>
  <c r="J104"/>
  <c r="I104"/>
  <c r="H104"/>
  <c r="G104"/>
  <c r="R103"/>
  <c r="Q103"/>
  <c r="P103"/>
  <c r="O103"/>
  <c r="N103"/>
  <c r="M103"/>
  <c r="L103"/>
  <c r="K103"/>
  <c r="J103"/>
  <c r="I103"/>
  <c r="H103"/>
  <c r="G103"/>
  <c r="R102"/>
  <c r="Q102"/>
  <c r="P102"/>
  <c r="O102"/>
  <c r="N102"/>
  <c r="M102"/>
  <c r="L102"/>
  <c r="K102"/>
  <c r="J102"/>
  <c r="I102"/>
  <c r="H102"/>
  <c r="G102"/>
  <c r="R101"/>
  <c r="Q101"/>
  <c r="P101"/>
  <c r="O101"/>
  <c r="N101"/>
  <c r="M101"/>
  <c r="L101"/>
  <c r="K101"/>
  <c r="J101"/>
  <c r="I101"/>
  <c r="H101"/>
  <c r="G101"/>
  <c r="R100"/>
  <c r="Q100"/>
  <c r="P100"/>
  <c r="O100"/>
  <c r="N100"/>
  <c r="M100"/>
  <c r="L100"/>
  <c r="K100"/>
  <c r="J100"/>
  <c r="I100"/>
  <c r="H100"/>
  <c r="G100"/>
  <c r="R99"/>
  <c r="Q99"/>
  <c r="P99"/>
  <c r="O99"/>
  <c r="N99"/>
  <c r="M99"/>
  <c r="L99"/>
  <c r="K99"/>
  <c r="J99"/>
  <c r="I99"/>
  <c r="H99"/>
  <c r="G99"/>
  <c r="R98"/>
  <c r="Q98"/>
  <c r="P98"/>
  <c r="O98"/>
  <c r="N98"/>
  <c r="M98"/>
  <c r="L98"/>
  <c r="K98"/>
  <c r="J98"/>
  <c r="I98"/>
  <c r="H98"/>
  <c r="G98"/>
  <c r="R97"/>
  <c r="Q97"/>
  <c r="P97"/>
  <c r="O97"/>
  <c r="N97"/>
  <c r="M97"/>
  <c r="L97"/>
  <c r="K97"/>
  <c r="J97"/>
  <c r="I97"/>
  <c r="H97"/>
  <c r="G97"/>
  <c r="R96"/>
  <c r="Q96"/>
  <c r="P96"/>
  <c r="O96"/>
  <c r="N96"/>
  <c r="M96"/>
  <c r="L96"/>
  <c r="K96"/>
  <c r="J96"/>
  <c r="I96"/>
  <c r="H96"/>
  <c r="G96"/>
  <c r="R95"/>
  <c r="Q95"/>
  <c r="P95"/>
  <c r="O95"/>
  <c r="N95"/>
  <c r="M95"/>
  <c r="L95"/>
  <c r="K95"/>
  <c r="J95"/>
  <c r="I95"/>
  <c r="H95"/>
  <c r="G95"/>
  <c r="R94"/>
  <c r="Q94"/>
  <c r="P94"/>
  <c r="O94"/>
  <c r="N94"/>
  <c r="M94"/>
  <c r="L94"/>
  <c r="K94"/>
  <c r="J94"/>
  <c r="I94"/>
  <c r="H94"/>
  <c r="G94"/>
  <c r="R93"/>
  <c r="Q93"/>
  <c r="P93"/>
  <c r="O93"/>
  <c r="N93"/>
  <c r="M93"/>
  <c r="L93"/>
  <c r="K93"/>
  <c r="J93"/>
  <c r="I93"/>
  <c r="H93"/>
  <c r="G93"/>
  <c r="R92"/>
  <c r="Q92"/>
  <c r="P92"/>
  <c r="O92"/>
  <c r="N92"/>
  <c r="M92"/>
  <c r="L92"/>
  <c r="K92"/>
  <c r="J92"/>
  <c r="I92"/>
  <c r="H92"/>
  <c r="G92"/>
  <c r="R91"/>
  <c r="Q91"/>
  <c r="P91"/>
  <c r="O91"/>
  <c r="N91"/>
  <c r="M91"/>
  <c r="L91"/>
  <c r="K91"/>
  <c r="J91"/>
  <c r="I91"/>
  <c r="H91"/>
  <c r="G91"/>
  <c r="R90"/>
  <c r="Q90"/>
  <c r="P90"/>
  <c r="O90"/>
  <c r="N90"/>
  <c r="M90"/>
  <c r="L90"/>
  <c r="K90"/>
  <c r="J90"/>
  <c r="I90"/>
  <c r="H90"/>
  <c r="G90"/>
  <c r="R89"/>
  <c r="Q89"/>
  <c r="P89"/>
  <c r="O89"/>
  <c r="N89"/>
  <c r="M89"/>
  <c r="L89"/>
  <c r="K89"/>
  <c r="J89"/>
  <c r="I89"/>
  <c r="H89"/>
  <c r="G89"/>
  <c r="R88"/>
  <c r="Q88"/>
  <c r="P88"/>
  <c r="O88"/>
  <c r="N88"/>
  <c r="M88"/>
  <c r="L88"/>
  <c r="K88"/>
  <c r="J88"/>
  <c r="I88"/>
  <c r="H88"/>
  <c r="G88"/>
  <c r="R87"/>
  <c r="Q87"/>
  <c r="P87"/>
  <c r="O87"/>
  <c r="N87"/>
  <c r="M87"/>
  <c r="L87"/>
  <c r="K87"/>
  <c r="J87"/>
  <c r="I87"/>
  <c r="H87"/>
  <c r="G87"/>
  <c r="R86"/>
  <c r="Q86"/>
  <c r="P86"/>
  <c r="O86"/>
  <c r="N86"/>
  <c r="M86"/>
  <c r="L86"/>
  <c r="K86"/>
  <c r="J86"/>
  <c r="I86"/>
  <c r="H86"/>
  <c r="G86"/>
  <c r="R85"/>
  <c r="Q85"/>
  <c r="P85"/>
  <c r="O85"/>
  <c r="N85"/>
  <c r="M85"/>
  <c r="L85"/>
  <c r="K85"/>
  <c r="J85"/>
  <c r="I85"/>
  <c r="H85"/>
  <c r="G85"/>
  <c r="R84"/>
  <c r="Q84"/>
  <c r="P84"/>
  <c r="O84"/>
  <c r="N84"/>
  <c r="M84"/>
  <c r="L84"/>
  <c r="K84"/>
  <c r="J84"/>
  <c r="I84"/>
  <c r="H84"/>
  <c r="G84"/>
  <c r="R83"/>
  <c r="Q83"/>
  <c r="P83"/>
  <c r="O83"/>
  <c r="N83"/>
  <c r="M83"/>
  <c r="L83"/>
  <c r="K83"/>
  <c r="J83"/>
  <c r="I83"/>
  <c r="H83"/>
  <c r="G83"/>
  <c r="R82"/>
  <c r="Q82"/>
  <c r="P82"/>
  <c r="O82"/>
  <c r="N82"/>
  <c r="M82"/>
  <c r="L82"/>
  <c r="K82"/>
  <c r="J82"/>
  <c r="I82"/>
  <c r="H82"/>
  <c r="G82"/>
  <c r="R81"/>
  <c r="Q81"/>
  <c r="P81"/>
  <c r="O81"/>
  <c r="N81"/>
  <c r="M81"/>
  <c r="L81"/>
  <c r="K81"/>
  <c r="J81"/>
  <c r="I81"/>
  <c r="H81"/>
  <c r="G81"/>
  <c r="R80"/>
  <c r="Q80"/>
  <c r="P80"/>
  <c r="O80"/>
  <c r="N80"/>
  <c r="M80"/>
  <c r="L80"/>
  <c r="K80"/>
  <c r="J80"/>
  <c r="I80"/>
  <c r="H80"/>
  <c r="G80"/>
  <c r="R79"/>
  <c r="Q79"/>
  <c r="P79"/>
  <c r="O79"/>
  <c r="N79"/>
  <c r="M79"/>
  <c r="L79"/>
  <c r="K79"/>
  <c r="J79"/>
  <c r="I79"/>
  <c r="H79"/>
  <c r="G79"/>
  <c r="R78"/>
  <c r="Q78"/>
  <c r="P78"/>
  <c r="O78"/>
  <c r="N78"/>
  <c r="M78"/>
  <c r="L78"/>
  <c r="K78"/>
  <c r="J78"/>
  <c r="I78"/>
  <c r="H78"/>
  <c r="G78"/>
  <c r="R77"/>
  <c r="Q77"/>
  <c r="P77"/>
  <c r="O77"/>
  <c r="N77"/>
  <c r="M77"/>
  <c r="L77"/>
  <c r="K77"/>
  <c r="J77"/>
  <c r="I77"/>
  <c r="H77"/>
  <c r="G77"/>
  <c r="R76"/>
  <c r="Q76"/>
  <c r="P76"/>
  <c r="O76"/>
  <c r="N76"/>
  <c r="M76"/>
  <c r="L76"/>
  <c r="K76"/>
  <c r="J76"/>
  <c r="I76"/>
  <c r="H76"/>
  <c r="G76"/>
  <c r="R75"/>
  <c r="Q75"/>
  <c r="P75"/>
  <c r="O75"/>
  <c r="N75"/>
  <c r="M75"/>
  <c r="L75"/>
  <c r="K75"/>
  <c r="J75"/>
  <c r="I75"/>
  <c r="H75"/>
  <c r="G75"/>
  <c r="R74"/>
  <c r="Q74"/>
  <c r="P74"/>
  <c r="O74"/>
  <c r="N74"/>
  <c r="M74"/>
  <c r="L74"/>
  <c r="K74"/>
  <c r="J74"/>
  <c r="I74"/>
  <c r="H74"/>
  <c r="G74"/>
  <c r="R73"/>
  <c r="Q73"/>
  <c r="P73"/>
  <c r="O73"/>
  <c r="N73"/>
  <c r="M73"/>
  <c r="L73"/>
  <c r="K73"/>
  <c r="J73"/>
  <c r="I73"/>
  <c r="H73"/>
  <c r="G73"/>
  <c r="R72"/>
  <c r="Q72"/>
  <c r="P72"/>
  <c r="O72"/>
  <c r="N72"/>
  <c r="M72"/>
  <c r="L72"/>
  <c r="K72"/>
  <c r="J72"/>
  <c r="I72"/>
  <c r="H72"/>
  <c r="G72"/>
  <c r="R71"/>
  <c r="Q138" s="1"/>
  <c r="Q71"/>
  <c r="P138" s="1"/>
  <c r="P71"/>
  <c r="O138" s="1"/>
  <c r="O71"/>
  <c r="O140" s="1"/>
  <c r="N71"/>
  <c r="N141" s="1"/>
  <c r="M71"/>
  <c r="M141" s="1"/>
  <c r="L71"/>
  <c r="L141" s="1"/>
  <c r="K71"/>
  <c r="K141" s="1"/>
  <c r="J71"/>
  <c r="I138" s="1"/>
  <c r="I71"/>
  <c r="H138" s="1"/>
  <c r="H71"/>
  <c r="G138" s="1"/>
  <c r="G71"/>
  <c r="G140" s="1"/>
  <c r="R155" i="7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/>
  <c r="R137"/>
  <c r="Q137"/>
  <c r="P137"/>
  <c r="O137"/>
  <c r="N137"/>
  <c r="M137"/>
  <c r="L137"/>
  <c r="K137"/>
  <c r="J137"/>
  <c r="I137"/>
  <c r="H137"/>
  <c r="G137"/>
  <c r="R136"/>
  <c r="Q136"/>
  <c r="P136"/>
  <c r="O136"/>
  <c r="N136"/>
  <c r="M136"/>
  <c r="L136"/>
  <c r="K136"/>
  <c r="J136"/>
  <c r="I136"/>
  <c r="H136"/>
  <c r="G136"/>
  <c r="R135"/>
  <c r="Q135"/>
  <c r="P135"/>
  <c r="O135"/>
  <c r="N135"/>
  <c r="M135"/>
  <c r="L135"/>
  <c r="K135"/>
  <c r="J135"/>
  <c r="I135"/>
  <c r="H135"/>
  <c r="G135"/>
  <c r="R134"/>
  <c r="Q134"/>
  <c r="P134"/>
  <c r="O134"/>
  <c r="N134"/>
  <c r="M134"/>
  <c r="L134"/>
  <c r="K134"/>
  <c r="J134"/>
  <c r="I134"/>
  <c r="H134"/>
  <c r="G134"/>
  <c r="R133"/>
  <c r="Q133"/>
  <c r="P133"/>
  <c r="O133"/>
  <c r="N133"/>
  <c r="M133"/>
  <c r="L133"/>
  <c r="K133"/>
  <c r="J133"/>
  <c r="I133"/>
  <c r="H133"/>
  <c r="G133"/>
  <c r="R132"/>
  <c r="Q132"/>
  <c r="P132"/>
  <c r="O132"/>
  <c r="N132"/>
  <c r="M132"/>
  <c r="L132"/>
  <c r="K132"/>
  <c r="J132"/>
  <c r="I132"/>
  <c r="H132"/>
  <c r="G132"/>
  <c r="R131"/>
  <c r="Q131"/>
  <c r="P131"/>
  <c r="O131"/>
  <c r="N131"/>
  <c r="M131"/>
  <c r="L131"/>
  <c r="K131"/>
  <c r="J131"/>
  <c r="I131"/>
  <c r="H131"/>
  <c r="G131"/>
  <c r="R130"/>
  <c r="Q130"/>
  <c r="P130"/>
  <c r="O130"/>
  <c r="N130"/>
  <c r="M130"/>
  <c r="L130"/>
  <c r="K130"/>
  <c r="J130"/>
  <c r="I130"/>
  <c r="H130"/>
  <c r="G130"/>
  <c r="R129"/>
  <c r="Q129"/>
  <c r="P129"/>
  <c r="O129"/>
  <c r="N129"/>
  <c r="M129"/>
  <c r="L129"/>
  <c r="K129"/>
  <c r="J129"/>
  <c r="I129"/>
  <c r="H129"/>
  <c r="G129"/>
  <c r="R128"/>
  <c r="Q128"/>
  <c r="P128"/>
  <c r="O128"/>
  <c r="N128"/>
  <c r="M128"/>
  <c r="L128"/>
  <c r="K128"/>
  <c r="J128"/>
  <c r="I128"/>
  <c r="H128"/>
  <c r="G128"/>
  <c r="R127"/>
  <c r="Q127"/>
  <c r="P127"/>
  <c r="O127"/>
  <c r="N127"/>
  <c r="M127"/>
  <c r="L127"/>
  <c r="K127"/>
  <c r="J127"/>
  <c r="I127"/>
  <c r="H127"/>
  <c r="G127"/>
  <c r="R126"/>
  <c r="Q126"/>
  <c r="P126"/>
  <c r="O126"/>
  <c r="N126"/>
  <c r="M126"/>
  <c r="L126"/>
  <c r="K126"/>
  <c r="J126"/>
  <c r="I126"/>
  <c r="H126"/>
  <c r="G126"/>
  <c r="R125"/>
  <c r="Q125"/>
  <c r="P125"/>
  <c r="O125"/>
  <c r="N125"/>
  <c r="M125"/>
  <c r="L125"/>
  <c r="K125"/>
  <c r="J125"/>
  <c r="I125"/>
  <c r="H125"/>
  <c r="G125"/>
  <c r="R124"/>
  <c r="Q124"/>
  <c r="P124"/>
  <c r="O124"/>
  <c r="N124"/>
  <c r="M124"/>
  <c r="L124"/>
  <c r="K124"/>
  <c r="J124"/>
  <c r="I124"/>
  <c r="H124"/>
  <c r="G124"/>
  <c r="R123"/>
  <c r="Q123"/>
  <c r="P123"/>
  <c r="O123"/>
  <c r="N123"/>
  <c r="M123"/>
  <c r="L123"/>
  <c r="K123"/>
  <c r="J123"/>
  <c r="I123"/>
  <c r="H123"/>
  <c r="G123"/>
  <c r="R122"/>
  <c r="Q122"/>
  <c r="P122"/>
  <c r="O122"/>
  <c r="N122"/>
  <c r="M122"/>
  <c r="L122"/>
  <c r="K122"/>
  <c r="J122"/>
  <c r="I122"/>
  <c r="H122"/>
  <c r="G122"/>
  <c r="R121"/>
  <c r="Q121"/>
  <c r="P121"/>
  <c r="O121"/>
  <c r="N121"/>
  <c r="M121"/>
  <c r="L121"/>
  <c r="K121"/>
  <c r="J121"/>
  <c r="I121"/>
  <c r="H121"/>
  <c r="G121"/>
  <c r="R120"/>
  <c r="Q120"/>
  <c r="P120"/>
  <c r="O120"/>
  <c r="N120"/>
  <c r="M120"/>
  <c r="L120"/>
  <c r="K120"/>
  <c r="J120"/>
  <c r="I120"/>
  <c r="H120"/>
  <c r="G120"/>
  <c r="R119"/>
  <c r="Q119"/>
  <c r="P119"/>
  <c r="O119"/>
  <c r="N119"/>
  <c r="M119"/>
  <c r="L119"/>
  <c r="K119"/>
  <c r="J119"/>
  <c r="I119"/>
  <c r="H119"/>
  <c r="G119"/>
  <c r="R118"/>
  <c r="Q118"/>
  <c r="P118"/>
  <c r="O118"/>
  <c r="N118"/>
  <c r="M118"/>
  <c r="L118"/>
  <c r="K118"/>
  <c r="J118"/>
  <c r="I118"/>
  <c r="H118"/>
  <c r="G118"/>
  <c r="R117"/>
  <c r="Q117"/>
  <c r="P117"/>
  <c r="O117"/>
  <c r="N117"/>
  <c r="M117"/>
  <c r="L117"/>
  <c r="K117"/>
  <c r="J117"/>
  <c r="I117"/>
  <c r="H117"/>
  <c r="G117"/>
  <c r="R116"/>
  <c r="Q116"/>
  <c r="P116"/>
  <c r="O116"/>
  <c r="N116"/>
  <c r="M116"/>
  <c r="L116"/>
  <c r="K116"/>
  <c r="J116"/>
  <c r="I116"/>
  <c r="H116"/>
  <c r="G116"/>
  <c r="R115"/>
  <c r="Q115"/>
  <c r="P115"/>
  <c r="O115"/>
  <c r="N115"/>
  <c r="M115"/>
  <c r="L115"/>
  <c r="K115"/>
  <c r="J115"/>
  <c r="I115"/>
  <c r="H115"/>
  <c r="G115"/>
  <c r="R114"/>
  <c r="Q114"/>
  <c r="P114"/>
  <c r="O114"/>
  <c r="N114"/>
  <c r="M114"/>
  <c r="L114"/>
  <c r="K114"/>
  <c r="J114"/>
  <c r="I114"/>
  <c r="H114"/>
  <c r="G114"/>
  <c r="R113"/>
  <c r="Q113"/>
  <c r="P113"/>
  <c r="O113"/>
  <c r="N113"/>
  <c r="M113"/>
  <c r="L113"/>
  <c r="K113"/>
  <c r="J113"/>
  <c r="I113"/>
  <c r="H113"/>
  <c r="G113"/>
  <c r="R112"/>
  <c r="Q112"/>
  <c r="P112"/>
  <c r="O112"/>
  <c r="N112"/>
  <c r="M112"/>
  <c r="L112"/>
  <c r="K112"/>
  <c r="J112"/>
  <c r="I112"/>
  <c r="H112"/>
  <c r="G112"/>
  <c r="R111"/>
  <c r="Q111"/>
  <c r="P111"/>
  <c r="O111"/>
  <c r="N111"/>
  <c r="M111"/>
  <c r="L111"/>
  <c r="K111"/>
  <c r="J111"/>
  <c r="I111"/>
  <c r="H111"/>
  <c r="G111"/>
  <c r="R110"/>
  <c r="Q110"/>
  <c r="P110"/>
  <c r="O110"/>
  <c r="N110"/>
  <c r="M110"/>
  <c r="L110"/>
  <c r="K110"/>
  <c r="J110"/>
  <c r="I110"/>
  <c r="H110"/>
  <c r="G110"/>
  <c r="R109"/>
  <c r="Q109"/>
  <c r="P109"/>
  <c r="O109"/>
  <c r="N109"/>
  <c r="M109"/>
  <c r="L109"/>
  <c r="K109"/>
  <c r="J109"/>
  <c r="I109"/>
  <c r="H109"/>
  <c r="G109"/>
  <c r="R108"/>
  <c r="Q108"/>
  <c r="P108"/>
  <c r="O108"/>
  <c r="N108"/>
  <c r="M108"/>
  <c r="L108"/>
  <c r="K108"/>
  <c r="J108"/>
  <c r="I108"/>
  <c r="H108"/>
  <c r="G108"/>
  <c r="R107"/>
  <c r="Q107"/>
  <c r="P107"/>
  <c r="O107"/>
  <c r="N107"/>
  <c r="M107"/>
  <c r="L107"/>
  <c r="K107"/>
  <c r="J107"/>
  <c r="I107"/>
  <c r="H107"/>
  <c r="G107"/>
  <c r="R106"/>
  <c r="Q106"/>
  <c r="P106"/>
  <c r="O106"/>
  <c r="N106"/>
  <c r="M106"/>
  <c r="L106"/>
  <c r="K106"/>
  <c r="J106"/>
  <c r="I106"/>
  <c r="H106"/>
  <c r="G106"/>
  <c r="R105"/>
  <c r="Q105"/>
  <c r="P105"/>
  <c r="O105"/>
  <c r="N105"/>
  <c r="M105"/>
  <c r="L105"/>
  <c r="K105"/>
  <c r="J105"/>
  <c r="I105"/>
  <c r="H105"/>
  <c r="G105"/>
  <c r="R104"/>
  <c r="Q104"/>
  <c r="P104"/>
  <c r="O104"/>
  <c r="N104"/>
  <c r="M104"/>
  <c r="L104"/>
  <c r="K104"/>
  <c r="J104"/>
  <c r="I104"/>
  <c r="H104"/>
  <c r="G104"/>
  <c r="R103"/>
  <c r="Q103"/>
  <c r="P103"/>
  <c r="O103"/>
  <c r="N103"/>
  <c r="M103"/>
  <c r="L103"/>
  <c r="K103"/>
  <c r="J103"/>
  <c r="I103"/>
  <c r="H103"/>
  <c r="G103"/>
  <c r="R102"/>
  <c r="Q102"/>
  <c r="P102"/>
  <c r="O102"/>
  <c r="N102"/>
  <c r="M102"/>
  <c r="L102"/>
  <c r="K102"/>
  <c r="J102"/>
  <c r="I102"/>
  <c r="H102"/>
  <c r="G102"/>
  <c r="R101"/>
  <c r="Q101"/>
  <c r="P101"/>
  <c r="O101"/>
  <c r="N101"/>
  <c r="M101"/>
  <c r="L101"/>
  <c r="K101"/>
  <c r="J101"/>
  <c r="I101"/>
  <c r="H101"/>
  <c r="G101"/>
  <c r="R100"/>
  <c r="Q100"/>
  <c r="P100"/>
  <c r="O100"/>
  <c r="N100"/>
  <c r="M100"/>
  <c r="L100"/>
  <c r="K100"/>
  <c r="J100"/>
  <c r="I100"/>
  <c r="H100"/>
  <c r="G100"/>
  <c r="R99"/>
  <c r="Q99"/>
  <c r="P99"/>
  <c r="O99"/>
  <c r="N99"/>
  <c r="M99"/>
  <c r="L99"/>
  <c r="K99"/>
  <c r="J99"/>
  <c r="I99"/>
  <c r="H99"/>
  <c r="G99"/>
  <c r="R98"/>
  <c r="Q98"/>
  <c r="P98"/>
  <c r="O98"/>
  <c r="N98"/>
  <c r="M98"/>
  <c r="L98"/>
  <c r="K98"/>
  <c r="J98"/>
  <c r="I98"/>
  <c r="H98"/>
  <c r="G98"/>
  <c r="R97"/>
  <c r="Q97"/>
  <c r="P97"/>
  <c r="O97"/>
  <c r="N97"/>
  <c r="M97"/>
  <c r="L97"/>
  <c r="K97"/>
  <c r="J97"/>
  <c r="I97"/>
  <c r="H97"/>
  <c r="G97"/>
  <c r="R96"/>
  <c r="Q96"/>
  <c r="P96"/>
  <c r="O96"/>
  <c r="N96"/>
  <c r="M96"/>
  <c r="L96"/>
  <c r="K96"/>
  <c r="J96"/>
  <c r="I96"/>
  <c r="H96"/>
  <c r="G96"/>
  <c r="R95"/>
  <c r="Q95"/>
  <c r="P95"/>
  <c r="O95"/>
  <c r="N95"/>
  <c r="M95"/>
  <c r="L95"/>
  <c r="K95"/>
  <c r="J95"/>
  <c r="I95"/>
  <c r="H95"/>
  <c r="G95"/>
  <c r="R94"/>
  <c r="Q94"/>
  <c r="P94"/>
  <c r="O94"/>
  <c r="N94"/>
  <c r="M94"/>
  <c r="L94"/>
  <c r="K94"/>
  <c r="J94"/>
  <c r="I94"/>
  <c r="H94"/>
  <c r="G94"/>
  <c r="R93"/>
  <c r="Q93"/>
  <c r="P93"/>
  <c r="O93"/>
  <c r="N93"/>
  <c r="M93"/>
  <c r="L93"/>
  <c r="K93"/>
  <c r="J93"/>
  <c r="I93"/>
  <c r="H93"/>
  <c r="G93"/>
  <c r="R92"/>
  <c r="Q92"/>
  <c r="P92"/>
  <c r="O92"/>
  <c r="N92"/>
  <c r="M92"/>
  <c r="L92"/>
  <c r="K92"/>
  <c r="J92"/>
  <c r="I92"/>
  <c r="H92"/>
  <c r="G92"/>
  <c r="R91"/>
  <c r="Q91"/>
  <c r="P91"/>
  <c r="O91"/>
  <c r="N91"/>
  <c r="M91"/>
  <c r="L91"/>
  <c r="K91"/>
  <c r="J91"/>
  <c r="I91"/>
  <c r="H91"/>
  <c r="G91"/>
  <c r="R90"/>
  <c r="Q90"/>
  <c r="P90"/>
  <c r="O90"/>
  <c r="N90"/>
  <c r="M90"/>
  <c r="L90"/>
  <c r="K90"/>
  <c r="J90"/>
  <c r="I90"/>
  <c r="H90"/>
  <c r="G90"/>
  <c r="R89"/>
  <c r="Q89"/>
  <c r="P89"/>
  <c r="O89"/>
  <c r="N89"/>
  <c r="M89"/>
  <c r="L89"/>
  <c r="K89"/>
  <c r="J89"/>
  <c r="I89"/>
  <c r="H89"/>
  <c r="G89"/>
  <c r="R88"/>
  <c r="Q88"/>
  <c r="P88"/>
  <c r="O88"/>
  <c r="N88"/>
  <c r="M88"/>
  <c r="L88"/>
  <c r="K88"/>
  <c r="J88"/>
  <c r="I88"/>
  <c r="H88"/>
  <c r="G88"/>
  <c r="R87"/>
  <c r="Q87"/>
  <c r="P87"/>
  <c r="O87"/>
  <c r="N87"/>
  <c r="M87"/>
  <c r="L87"/>
  <c r="K87"/>
  <c r="J87"/>
  <c r="I87"/>
  <c r="H87"/>
  <c r="G87"/>
  <c r="R86"/>
  <c r="Q86"/>
  <c r="P86"/>
  <c r="O86"/>
  <c r="N86"/>
  <c r="M86"/>
  <c r="L86"/>
  <c r="K86"/>
  <c r="J86"/>
  <c r="I86"/>
  <c r="H86"/>
  <c r="G86"/>
  <c r="R85"/>
  <c r="Q85"/>
  <c r="P85"/>
  <c r="O85"/>
  <c r="N85"/>
  <c r="M85"/>
  <c r="L85"/>
  <c r="K85"/>
  <c r="J85"/>
  <c r="I85"/>
  <c r="H85"/>
  <c r="G85"/>
  <c r="R84"/>
  <c r="Q84"/>
  <c r="P84"/>
  <c r="O84"/>
  <c r="N84"/>
  <c r="M84"/>
  <c r="L84"/>
  <c r="K84"/>
  <c r="J84"/>
  <c r="I84"/>
  <c r="H84"/>
  <c r="G84"/>
  <c r="R83"/>
  <c r="Q83"/>
  <c r="P83"/>
  <c r="O83"/>
  <c r="N83"/>
  <c r="M83"/>
  <c r="L83"/>
  <c r="K83"/>
  <c r="J83"/>
  <c r="I83"/>
  <c r="H83"/>
  <c r="G83"/>
  <c r="R82"/>
  <c r="Q82"/>
  <c r="P82"/>
  <c r="O82"/>
  <c r="N82"/>
  <c r="M82"/>
  <c r="L82"/>
  <c r="K82"/>
  <c r="J82"/>
  <c r="I82"/>
  <c r="H82"/>
  <c r="G82"/>
  <c r="R81"/>
  <c r="Q81"/>
  <c r="P81"/>
  <c r="O81"/>
  <c r="N81"/>
  <c r="M81"/>
  <c r="L81"/>
  <c r="K81"/>
  <c r="J81"/>
  <c r="I81"/>
  <c r="H81"/>
  <c r="G81"/>
  <c r="R80"/>
  <c r="Q80"/>
  <c r="P80"/>
  <c r="O80"/>
  <c r="N80"/>
  <c r="M80"/>
  <c r="L80"/>
  <c r="K80"/>
  <c r="J80"/>
  <c r="I80"/>
  <c r="H80"/>
  <c r="G80"/>
  <c r="R79"/>
  <c r="Q79"/>
  <c r="P79"/>
  <c r="O79"/>
  <c r="N79"/>
  <c r="M79"/>
  <c r="L79"/>
  <c r="K79"/>
  <c r="J79"/>
  <c r="I79"/>
  <c r="H79"/>
  <c r="G79"/>
  <c r="R78"/>
  <c r="Q78"/>
  <c r="P78"/>
  <c r="O78"/>
  <c r="N78"/>
  <c r="M78"/>
  <c r="L78"/>
  <c r="K78"/>
  <c r="J78"/>
  <c r="I78"/>
  <c r="H78"/>
  <c r="G78"/>
  <c r="R77"/>
  <c r="Q77"/>
  <c r="P77"/>
  <c r="O77"/>
  <c r="N77"/>
  <c r="M77"/>
  <c r="L77"/>
  <c r="K77"/>
  <c r="J77"/>
  <c r="I77"/>
  <c r="H77"/>
  <c r="G77"/>
  <c r="R76"/>
  <c r="Q76"/>
  <c r="P76"/>
  <c r="O76"/>
  <c r="N76"/>
  <c r="M76"/>
  <c r="L76"/>
  <c r="K76"/>
  <c r="J76"/>
  <c r="I76"/>
  <c r="H76"/>
  <c r="G76"/>
  <c r="R75"/>
  <c r="Q75"/>
  <c r="P75"/>
  <c r="O75"/>
  <c r="N75"/>
  <c r="M75"/>
  <c r="L75"/>
  <c r="K75"/>
  <c r="J75"/>
  <c r="I75"/>
  <c r="H75"/>
  <c r="G75"/>
  <c r="R74"/>
  <c r="Q74"/>
  <c r="P74"/>
  <c r="O74"/>
  <c r="N74"/>
  <c r="M74"/>
  <c r="L74"/>
  <c r="K74"/>
  <c r="J74"/>
  <c r="I74"/>
  <c r="H74"/>
  <c r="G74"/>
  <c r="R73"/>
  <c r="Q73"/>
  <c r="P73"/>
  <c r="O73"/>
  <c r="N73"/>
  <c r="M73"/>
  <c r="L73"/>
  <c r="K73"/>
  <c r="J73"/>
  <c r="I73"/>
  <c r="H73"/>
  <c r="G73"/>
  <c r="R72"/>
  <c r="Q72"/>
  <c r="P72"/>
  <c r="O72"/>
  <c r="N72"/>
  <c r="M72"/>
  <c r="L72"/>
  <c r="K72"/>
  <c r="J72"/>
  <c r="I72"/>
  <c r="H72"/>
  <c r="G72"/>
  <c r="R71"/>
  <c r="Q138" s="1"/>
  <c r="Q71"/>
  <c r="P138" s="1"/>
  <c r="P71"/>
  <c r="O138" s="1"/>
  <c r="O71"/>
  <c r="O140" s="1"/>
  <c r="N71"/>
  <c r="N141" s="1"/>
  <c r="M71"/>
  <c r="M141" s="1"/>
  <c r="L71"/>
  <c r="L141" s="1"/>
  <c r="K71"/>
  <c r="K141" s="1"/>
  <c r="J71"/>
  <c r="I138" s="1"/>
  <c r="I71"/>
  <c r="H138" s="1"/>
  <c r="H71"/>
  <c r="G138" s="1"/>
  <c r="G71"/>
  <c r="G140" s="1"/>
  <c r="R155" i="6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/>
  <c r="R137"/>
  <c r="Q137"/>
  <c r="P137"/>
  <c r="O137"/>
  <c r="N137"/>
  <c r="M137"/>
  <c r="L137"/>
  <c r="K137"/>
  <c r="J137"/>
  <c r="I137"/>
  <c r="H137"/>
  <c r="G137"/>
  <c r="R136"/>
  <c r="Q136"/>
  <c r="P136"/>
  <c r="O136"/>
  <c r="N136"/>
  <c r="M136"/>
  <c r="L136"/>
  <c r="K136"/>
  <c r="J136"/>
  <c r="I136"/>
  <c r="H136"/>
  <c r="G136"/>
  <c r="R135"/>
  <c r="Q135"/>
  <c r="P135"/>
  <c r="O135"/>
  <c r="N135"/>
  <c r="M135"/>
  <c r="L135"/>
  <c r="K135"/>
  <c r="J135"/>
  <c r="I135"/>
  <c r="H135"/>
  <c r="G135"/>
  <c r="R134"/>
  <c r="Q134"/>
  <c r="P134"/>
  <c r="O134"/>
  <c r="N134"/>
  <c r="M134"/>
  <c r="L134"/>
  <c r="K134"/>
  <c r="J134"/>
  <c r="I134"/>
  <c r="H134"/>
  <c r="G134"/>
  <c r="R133"/>
  <c r="Q133"/>
  <c r="P133"/>
  <c r="O133"/>
  <c r="N133"/>
  <c r="M133"/>
  <c r="L133"/>
  <c r="K133"/>
  <c r="J133"/>
  <c r="I133"/>
  <c r="H133"/>
  <c r="G133"/>
  <c r="R132"/>
  <c r="Q132"/>
  <c r="P132"/>
  <c r="O132"/>
  <c r="N132"/>
  <c r="M132"/>
  <c r="L132"/>
  <c r="K132"/>
  <c r="J132"/>
  <c r="I132"/>
  <c r="H132"/>
  <c r="G132"/>
  <c r="R131"/>
  <c r="Q131"/>
  <c r="P131"/>
  <c r="O131"/>
  <c r="N131"/>
  <c r="M131"/>
  <c r="L131"/>
  <c r="K131"/>
  <c r="J131"/>
  <c r="I131"/>
  <c r="H131"/>
  <c r="G131"/>
  <c r="R130"/>
  <c r="Q130"/>
  <c r="P130"/>
  <c r="O130"/>
  <c r="N130"/>
  <c r="M130"/>
  <c r="L130"/>
  <c r="K130"/>
  <c r="J130"/>
  <c r="I130"/>
  <c r="H130"/>
  <c r="G130"/>
  <c r="R129"/>
  <c r="Q129"/>
  <c r="P129"/>
  <c r="O129"/>
  <c r="N129"/>
  <c r="M129"/>
  <c r="L129"/>
  <c r="K129"/>
  <c r="J129"/>
  <c r="I129"/>
  <c r="H129"/>
  <c r="G129"/>
  <c r="R128"/>
  <c r="Q128"/>
  <c r="P128"/>
  <c r="O128"/>
  <c r="N128"/>
  <c r="M128"/>
  <c r="L128"/>
  <c r="K128"/>
  <c r="J128"/>
  <c r="I128"/>
  <c r="H128"/>
  <c r="G128"/>
  <c r="R127"/>
  <c r="Q127"/>
  <c r="P127"/>
  <c r="O127"/>
  <c r="N127"/>
  <c r="M127"/>
  <c r="L127"/>
  <c r="K127"/>
  <c r="J127"/>
  <c r="I127"/>
  <c r="H127"/>
  <c r="G127"/>
  <c r="R126"/>
  <c r="Q126"/>
  <c r="P126"/>
  <c r="O126"/>
  <c r="N126"/>
  <c r="M126"/>
  <c r="L126"/>
  <c r="K126"/>
  <c r="J126"/>
  <c r="I126"/>
  <c r="H126"/>
  <c r="G126"/>
  <c r="R125"/>
  <c r="Q125"/>
  <c r="P125"/>
  <c r="O125"/>
  <c r="N125"/>
  <c r="M125"/>
  <c r="L125"/>
  <c r="K125"/>
  <c r="J125"/>
  <c r="I125"/>
  <c r="H125"/>
  <c r="G125"/>
  <c r="R124"/>
  <c r="Q124"/>
  <c r="P124"/>
  <c r="O124"/>
  <c r="N124"/>
  <c r="M124"/>
  <c r="L124"/>
  <c r="K124"/>
  <c r="J124"/>
  <c r="I124"/>
  <c r="H124"/>
  <c r="G124"/>
  <c r="R123"/>
  <c r="Q123"/>
  <c r="P123"/>
  <c r="O123"/>
  <c r="N123"/>
  <c r="M123"/>
  <c r="L123"/>
  <c r="K123"/>
  <c r="J123"/>
  <c r="I123"/>
  <c r="H123"/>
  <c r="G123"/>
  <c r="R122"/>
  <c r="Q122"/>
  <c r="P122"/>
  <c r="O122"/>
  <c r="N122"/>
  <c r="M122"/>
  <c r="L122"/>
  <c r="K122"/>
  <c r="J122"/>
  <c r="I122"/>
  <c r="H122"/>
  <c r="G122"/>
  <c r="R121"/>
  <c r="Q121"/>
  <c r="P121"/>
  <c r="O121"/>
  <c r="N121"/>
  <c r="M121"/>
  <c r="L121"/>
  <c r="K121"/>
  <c r="J121"/>
  <c r="I121"/>
  <c r="H121"/>
  <c r="G121"/>
  <c r="R120"/>
  <c r="Q120"/>
  <c r="P120"/>
  <c r="O120"/>
  <c r="N120"/>
  <c r="M120"/>
  <c r="L120"/>
  <c r="K120"/>
  <c r="J120"/>
  <c r="I120"/>
  <c r="H120"/>
  <c r="G120"/>
  <c r="R119"/>
  <c r="Q119"/>
  <c r="P119"/>
  <c r="O119"/>
  <c r="N119"/>
  <c r="M119"/>
  <c r="L119"/>
  <c r="K119"/>
  <c r="J119"/>
  <c r="I119"/>
  <c r="H119"/>
  <c r="G119"/>
  <c r="R118"/>
  <c r="Q118"/>
  <c r="P118"/>
  <c r="O118"/>
  <c r="N118"/>
  <c r="M118"/>
  <c r="L118"/>
  <c r="K118"/>
  <c r="J118"/>
  <c r="I118"/>
  <c r="H118"/>
  <c r="G118"/>
  <c r="R117"/>
  <c r="Q117"/>
  <c r="P117"/>
  <c r="O117"/>
  <c r="N117"/>
  <c r="M117"/>
  <c r="L117"/>
  <c r="K117"/>
  <c r="J117"/>
  <c r="I117"/>
  <c r="H117"/>
  <c r="G117"/>
  <c r="R116"/>
  <c r="Q116"/>
  <c r="P116"/>
  <c r="O116"/>
  <c r="N116"/>
  <c r="M116"/>
  <c r="L116"/>
  <c r="K116"/>
  <c r="J116"/>
  <c r="I116"/>
  <c r="H116"/>
  <c r="G116"/>
  <c r="R115"/>
  <c r="Q115"/>
  <c r="P115"/>
  <c r="O115"/>
  <c r="N115"/>
  <c r="M115"/>
  <c r="L115"/>
  <c r="K115"/>
  <c r="J115"/>
  <c r="I115"/>
  <c r="H115"/>
  <c r="G115"/>
  <c r="R114"/>
  <c r="Q114"/>
  <c r="P114"/>
  <c r="O114"/>
  <c r="N114"/>
  <c r="M114"/>
  <c r="L114"/>
  <c r="K114"/>
  <c r="J114"/>
  <c r="I114"/>
  <c r="H114"/>
  <c r="G114"/>
  <c r="R113"/>
  <c r="Q113"/>
  <c r="P113"/>
  <c r="O113"/>
  <c r="N113"/>
  <c r="M113"/>
  <c r="L113"/>
  <c r="K113"/>
  <c r="J113"/>
  <c r="I113"/>
  <c r="H113"/>
  <c r="G113"/>
  <c r="R112"/>
  <c r="Q112"/>
  <c r="P112"/>
  <c r="O112"/>
  <c r="N112"/>
  <c r="M112"/>
  <c r="L112"/>
  <c r="K112"/>
  <c r="J112"/>
  <c r="I112"/>
  <c r="H112"/>
  <c r="G112"/>
  <c r="R111"/>
  <c r="Q111"/>
  <c r="P111"/>
  <c r="O111"/>
  <c r="N111"/>
  <c r="M111"/>
  <c r="L111"/>
  <c r="K111"/>
  <c r="J111"/>
  <c r="I111"/>
  <c r="H111"/>
  <c r="G111"/>
  <c r="R110"/>
  <c r="Q110"/>
  <c r="P110"/>
  <c r="O110"/>
  <c r="N110"/>
  <c r="M110"/>
  <c r="L110"/>
  <c r="K110"/>
  <c r="J110"/>
  <c r="I110"/>
  <c r="H110"/>
  <c r="G110"/>
  <c r="R109"/>
  <c r="Q109"/>
  <c r="P109"/>
  <c r="O109"/>
  <c r="N109"/>
  <c r="M109"/>
  <c r="L109"/>
  <c r="K109"/>
  <c r="J109"/>
  <c r="I109"/>
  <c r="H109"/>
  <c r="G109"/>
  <c r="R108"/>
  <c r="Q108"/>
  <c r="P108"/>
  <c r="O108"/>
  <c r="N108"/>
  <c r="M108"/>
  <c r="L108"/>
  <c r="K108"/>
  <c r="J108"/>
  <c r="I108"/>
  <c r="H108"/>
  <c r="G108"/>
  <c r="R107"/>
  <c r="Q107"/>
  <c r="P107"/>
  <c r="O107"/>
  <c r="N107"/>
  <c r="M107"/>
  <c r="L107"/>
  <c r="K107"/>
  <c r="J107"/>
  <c r="I107"/>
  <c r="H107"/>
  <c r="G107"/>
  <c r="R106"/>
  <c r="Q106"/>
  <c r="P106"/>
  <c r="O106"/>
  <c r="N106"/>
  <c r="M106"/>
  <c r="L106"/>
  <c r="K106"/>
  <c r="J106"/>
  <c r="I106"/>
  <c r="H106"/>
  <c r="G106"/>
  <c r="R105"/>
  <c r="Q105"/>
  <c r="P105"/>
  <c r="O105"/>
  <c r="N105"/>
  <c r="M105"/>
  <c r="L105"/>
  <c r="K105"/>
  <c r="J105"/>
  <c r="I105"/>
  <c r="H105"/>
  <c r="G105"/>
  <c r="R104"/>
  <c r="Q104"/>
  <c r="P104"/>
  <c r="O104"/>
  <c r="N104"/>
  <c r="M104"/>
  <c r="L104"/>
  <c r="K104"/>
  <c r="J104"/>
  <c r="I104"/>
  <c r="H104"/>
  <c r="G104"/>
  <c r="R103"/>
  <c r="Q103"/>
  <c r="P103"/>
  <c r="O103"/>
  <c r="N103"/>
  <c r="M103"/>
  <c r="L103"/>
  <c r="K103"/>
  <c r="J103"/>
  <c r="I103"/>
  <c r="H103"/>
  <c r="G103"/>
  <c r="R102"/>
  <c r="Q102"/>
  <c r="P102"/>
  <c r="O102"/>
  <c r="N102"/>
  <c r="M102"/>
  <c r="L102"/>
  <c r="K102"/>
  <c r="J102"/>
  <c r="I102"/>
  <c r="H102"/>
  <c r="G102"/>
  <c r="R101"/>
  <c r="Q101"/>
  <c r="P101"/>
  <c r="O101"/>
  <c r="N101"/>
  <c r="M101"/>
  <c r="L101"/>
  <c r="K101"/>
  <c r="J101"/>
  <c r="I101"/>
  <c r="H101"/>
  <c r="G101"/>
  <c r="R100"/>
  <c r="Q100"/>
  <c r="P100"/>
  <c r="O100"/>
  <c r="N100"/>
  <c r="M100"/>
  <c r="L100"/>
  <c r="K100"/>
  <c r="J100"/>
  <c r="I100"/>
  <c r="H100"/>
  <c r="G100"/>
  <c r="R99"/>
  <c r="Q99"/>
  <c r="P99"/>
  <c r="O99"/>
  <c r="N99"/>
  <c r="M99"/>
  <c r="L99"/>
  <c r="K99"/>
  <c r="J99"/>
  <c r="I99"/>
  <c r="H99"/>
  <c r="G99"/>
  <c r="R98"/>
  <c r="Q98"/>
  <c r="P98"/>
  <c r="O98"/>
  <c r="N98"/>
  <c r="M98"/>
  <c r="L98"/>
  <c r="K98"/>
  <c r="J98"/>
  <c r="I98"/>
  <c r="H98"/>
  <c r="G98"/>
  <c r="R97"/>
  <c r="Q97"/>
  <c r="P97"/>
  <c r="O97"/>
  <c r="N97"/>
  <c r="M97"/>
  <c r="L97"/>
  <c r="K97"/>
  <c r="J97"/>
  <c r="I97"/>
  <c r="H97"/>
  <c r="G97"/>
  <c r="R96"/>
  <c r="Q96"/>
  <c r="P96"/>
  <c r="O96"/>
  <c r="N96"/>
  <c r="M96"/>
  <c r="L96"/>
  <c r="K96"/>
  <c r="J96"/>
  <c r="I96"/>
  <c r="H96"/>
  <c r="G96"/>
  <c r="R95"/>
  <c r="Q95"/>
  <c r="P95"/>
  <c r="O95"/>
  <c r="N95"/>
  <c r="M95"/>
  <c r="L95"/>
  <c r="K95"/>
  <c r="J95"/>
  <c r="I95"/>
  <c r="H95"/>
  <c r="G95"/>
  <c r="R94"/>
  <c r="Q94"/>
  <c r="P94"/>
  <c r="O94"/>
  <c r="N94"/>
  <c r="M94"/>
  <c r="L94"/>
  <c r="K94"/>
  <c r="J94"/>
  <c r="I94"/>
  <c r="H94"/>
  <c r="G94"/>
  <c r="R93"/>
  <c r="Q93"/>
  <c r="P93"/>
  <c r="O93"/>
  <c r="N93"/>
  <c r="M93"/>
  <c r="L93"/>
  <c r="K93"/>
  <c r="J93"/>
  <c r="I93"/>
  <c r="H93"/>
  <c r="G93"/>
  <c r="R92"/>
  <c r="Q92"/>
  <c r="P92"/>
  <c r="O92"/>
  <c r="N92"/>
  <c r="M92"/>
  <c r="L92"/>
  <c r="K92"/>
  <c r="J92"/>
  <c r="I92"/>
  <c r="H92"/>
  <c r="G92"/>
  <c r="R91"/>
  <c r="Q91"/>
  <c r="P91"/>
  <c r="O91"/>
  <c r="N91"/>
  <c r="M91"/>
  <c r="L91"/>
  <c r="K91"/>
  <c r="J91"/>
  <c r="I91"/>
  <c r="H91"/>
  <c r="G91"/>
  <c r="R90"/>
  <c r="Q90"/>
  <c r="P90"/>
  <c r="O90"/>
  <c r="N90"/>
  <c r="M90"/>
  <c r="L90"/>
  <c r="K90"/>
  <c r="J90"/>
  <c r="I90"/>
  <c r="H90"/>
  <c r="G90"/>
  <c r="R89"/>
  <c r="Q89"/>
  <c r="P89"/>
  <c r="O89"/>
  <c r="N89"/>
  <c r="M89"/>
  <c r="L89"/>
  <c r="K89"/>
  <c r="J89"/>
  <c r="I89"/>
  <c r="H89"/>
  <c r="G89"/>
  <c r="R88"/>
  <c r="Q88"/>
  <c r="P88"/>
  <c r="O88"/>
  <c r="N88"/>
  <c r="M88"/>
  <c r="L88"/>
  <c r="K88"/>
  <c r="J88"/>
  <c r="I88"/>
  <c r="H88"/>
  <c r="G88"/>
  <c r="R87"/>
  <c r="Q87"/>
  <c r="P87"/>
  <c r="O87"/>
  <c r="N87"/>
  <c r="M87"/>
  <c r="L87"/>
  <c r="K87"/>
  <c r="J87"/>
  <c r="I87"/>
  <c r="H87"/>
  <c r="G87"/>
  <c r="R86"/>
  <c r="Q86"/>
  <c r="P86"/>
  <c r="O86"/>
  <c r="N86"/>
  <c r="M86"/>
  <c r="L86"/>
  <c r="K86"/>
  <c r="J86"/>
  <c r="I86"/>
  <c r="H86"/>
  <c r="G86"/>
  <c r="R85"/>
  <c r="Q85"/>
  <c r="P85"/>
  <c r="O85"/>
  <c r="N85"/>
  <c r="M85"/>
  <c r="L85"/>
  <c r="K85"/>
  <c r="J85"/>
  <c r="I85"/>
  <c r="H85"/>
  <c r="G85"/>
  <c r="R84"/>
  <c r="Q84"/>
  <c r="P84"/>
  <c r="O84"/>
  <c r="N84"/>
  <c r="M84"/>
  <c r="L84"/>
  <c r="K84"/>
  <c r="J84"/>
  <c r="I84"/>
  <c r="H84"/>
  <c r="G84"/>
  <c r="R83"/>
  <c r="Q83"/>
  <c r="P83"/>
  <c r="O83"/>
  <c r="N83"/>
  <c r="M83"/>
  <c r="L83"/>
  <c r="K83"/>
  <c r="J83"/>
  <c r="I83"/>
  <c r="H83"/>
  <c r="G83"/>
  <c r="R82"/>
  <c r="Q82"/>
  <c r="P82"/>
  <c r="O82"/>
  <c r="N82"/>
  <c r="M82"/>
  <c r="L82"/>
  <c r="K82"/>
  <c r="J82"/>
  <c r="I82"/>
  <c r="H82"/>
  <c r="G82"/>
  <c r="R81"/>
  <c r="Q81"/>
  <c r="P81"/>
  <c r="O81"/>
  <c r="N81"/>
  <c r="M81"/>
  <c r="L81"/>
  <c r="K81"/>
  <c r="J81"/>
  <c r="I81"/>
  <c r="H81"/>
  <c r="G81"/>
  <c r="R80"/>
  <c r="Q80"/>
  <c r="P80"/>
  <c r="O80"/>
  <c r="N80"/>
  <c r="M80"/>
  <c r="L80"/>
  <c r="K80"/>
  <c r="J80"/>
  <c r="I80"/>
  <c r="H80"/>
  <c r="G80"/>
  <c r="R79"/>
  <c r="Q79"/>
  <c r="P79"/>
  <c r="O79"/>
  <c r="N79"/>
  <c r="M79"/>
  <c r="L79"/>
  <c r="K79"/>
  <c r="J79"/>
  <c r="I79"/>
  <c r="H79"/>
  <c r="G79"/>
  <c r="R78"/>
  <c r="Q78"/>
  <c r="P78"/>
  <c r="O78"/>
  <c r="N78"/>
  <c r="M78"/>
  <c r="L78"/>
  <c r="K78"/>
  <c r="J78"/>
  <c r="I78"/>
  <c r="H78"/>
  <c r="G78"/>
  <c r="R77"/>
  <c r="Q77"/>
  <c r="P77"/>
  <c r="O77"/>
  <c r="N77"/>
  <c r="M77"/>
  <c r="L77"/>
  <c r="K77"/>
  <c r="J77"/>
  <c r="I77"/>
  <c r="H77"/>
  <c r="G77"/>
  <c r="R76"/>
  <c r="Q76"/>
  <c r="P76"/>
  <c r="O76"/>
  <c r="N76"/>
  <c r="M76"/>
  <c r="L76"/>
  <c r="K76"/>
  <c r="J76"/>
  <c r="I76"/>
  <c r="H76"/>
  <c r="G76"/>
  <c r="R75"/>
  <c r="Q75"/>
  <c r="P75"/>
  <c r="O75"/>
  <c r="N75"/>
  <c r="M75"/>
  <c r="L75"/>
  <c r="K75"/>
  <c r="J75"/>
  <c r="I75"/>
  <c r="H75"/>
  <c r="G75"/>
  <c r="R74"/>
  <c r="Q74"/>
  <c r="P74"/>
  <c r="O74"/>
  <c r="N74"/>
  <c r="M74"/>
  <c r="L74"/>
  <c r="K74"/>
  <c r="J74"/>
  <c r="I74"/>
  <c r="H74"/>
  <c r="G74"/>
  <c r="R73"/>
  <c r="Q73"/>
  <c r="P73"/>
  <c r="O73"/>
  <c r="N73"/>
  <c r="M73"/>
  <c r="L73"/>
  <c r="K73"/>
  <c r="J73"/>
  <c r="I73"/>
  <c r="H73"/>
  <c r="G73"/>
  <c r="R72"/>
  <c r="Q72"/>
  <c r="P72"/>
  <c r="O72"/>
  <c r="N72"/>
  <c r="M72"/>
  <c r="L72"/>
  <c r="K72"/>
  <c r="J72"/>
  <c r="I72"/>
  <c r="H72"/>
  <c r="G72"/>
  <c r="R71"/>
  <c r="Q138" s="1"/>
  <c r="Q71"/>
  <c r="P138" s="1"/>
  <c r="P71"/>
  <c r="O138" s="1"/>
  <c r="O71"/>
  <c r="O140" s="1"/>
  <c r="N71"/>
  <c r="N141" s="1"/>
  <c r="M71"/>
  <c r="M141" s="1"/>
  <c r="L71"/>
  <c r="L141" s="1"/>
  <c r="K71"/>
  <c r="K141" s="1"/>
  <c r="J71"/>
  <c r="I138" s="1"/>
  <c r="I71"/>
  <c r="H138" s="1"/>
  <c r="H71"/>
  <c r="G138" s="1"/>
  <c r="G71"/>
  <c r="G140" s="1"/>
  <c r="R155" i="5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/>
  <c r="R137"/>
  <c r="Q137"/>
  <c r="P137"/>
  <c r="O137"/>
  <c r="N137"/>
  <c r="M137"/>
  <c r="L137"/>
  <c r="K137"/>
  <c r="J137"/>
  <c r="I137"/>
  <c r="H137"/>
  <c r="G137"/>
  <c r="R136"/>
  <c r="Q136"/>
  <c r="P136"/>
  <c r="O136"/>
  <c r="N136"/>
  <c r="M136"/>
  <c r="L136"/>
  <c r="K136"/>
  <c r="J136"/>
  <c r="I136"/>
  <c r="H136"/>
  <c r="G136"/>
  <c r="R135"/>
  <c r="Q135"/>
  <c r="P135"/>
  <c r="O135"/>
  <c r="N135"/>
  <c r="M135"/>
  <c r="L135"/>
  <c r="K135"/>
  <c r="J135"/>
  <c r="I135"/>
  <c r="H135"/>
  <c r="G135"/>
  <c r="R134"/>
  <c r="Q134"/>
  <c r="P134"/>
  <c r="O134"/>
  <c r="N134"/>
  <c r="M134"/>
  <c r="L134"/>
  <c r="K134"/>
  <c r="J134"/>
  <c r="I134"/>
  <c r="H134"/>
  <c r="G134"/>
  <c r="R133"/>
  <c r="Q133"/>
  <c r="P133"/>
  <c r="O133"/>
  <c r="N133"/>
  <c r="M133"/>
  <c r="L133"/>
  <c r="K133"/>
  <c r="J133"/>
  <c r="I133"/>
  <c r="H133"/>
  <c r="G133"/>
  <c r="R132"/>
  <c r="Q132"/>
  <c r="P132"/>
  <c r="O132"/>
  <c r="N132"/>
  <c r="M132"/>
  <c r="L132"/>
  <c r="K132"/>
  <c r="J132"/>
  <c r="I132"/>
  <c r="H132"/>
  <c r="G132"/>
  <c r="R131"/>
  <c r="Q131"/>
  <c r="P131"/>
  <c r="O131"/>
  <c r="N131"/>
  <c r="M131"/>
  <c r="L131"/>
  <c r="K131"/>
  <c r="J131"/>
  <c r="I131"/>
  <c r="H131"/>
  <c r="G131"/>
  <c r="R130"/>
  <c r="Q130"/>
  <c r="P130"/>
  <c r="O130"/>
  <c r="N130"/>
  <c r="M130"/>
  <c r="L130"/>
  <c r="K130"/>
  <c r="J130"/>
  <c r="I130"/>
  <c r="H130"/>
  <c r="G130"/>
  <c r="R129"/>
  <c r="Q129"/>
  <c r="P129"/>
  <c r="O129"/>
  <c r="N129"/>
  <c r="M129"/>
  <c r="L129"/>
  <c r="K129"/>
  <c r="J129"/>
  <c r="I129"/>
  <c r="H129"/>
  <c r="G129"/>
  <c r="R128"/>
  <c r="Q128"/>
  <c r="P128"/>
  <c r="O128"/>
  <c r="N128"/>
  <c r="M128"/>
  <c r="L128"/>
  <c r="K128"/>
  <c r="J128"/>
  <c r="I128"/>
  <c r="H128"/>
  <c r="G128"/>
  <c r="R127"/>
  <c r="Q127"/>
  <c r="P127"/>
  <c r="O127"/>
  <c r="N127"/>
  <c r="M127"/>
  <c r="L127"/>
  <c r="K127"/>
  <c r="J127"/>
  <c r="I127"/>
  <c r="H127"/>
  <c r="G127"/>
  <c r="R126"/>
  <c r="Q126"/>
  <c r="P126"/>
  <c r="O126"/>
  <c r="N126"/>
  <c r="M126"/>
  <c r="L126"/>
  <c r="K126"/>
  <c r="J126"/>
  <c r="I126"/>
  <c r="H126"/>
  <c r="G126"/>
  <c r="R125"/>
  <c r="Q125"/>
  <c r="P125"/>
  <c r="O125"/>
  <c r="N125"/>
  <c r="M125"/>
  <c r="L125"/>
  <c r="K125"/>
  <c r="J125"/>
  <c r="I125"/>
  <c r="H125"/>
  <c r="G125"/>
  <c r="R124"/>
  <c r="Q124"/>
  <c r="P124"/>
  <c r="O124"/>
  <c r="N124"/>
  <c r="M124"/>
  <c r="L124"/>
  <c r="K124"/>
  <c r="J124"/>
  <c r="I124"/>
  <c r="H124"/>
  <c r="G124"/>
  <c r="R123"/>
  <c r="Q123"/>
  <c r="P123"/>
  <c r="O123"/>
  <c r="N123"/>
  <c r="M123"/>
  <c r="L123"/>
  <c r="K123"/>
  <c r="J123"/>
  <c r="I123"/>
  <c r="H123"/>
  <c r="G123"/>
  <c r="R122"/>
  <c r="Q122"/>
  <c r="P122"/>
  <c r="O122"/>
  <c r="N122"/>
  <c r="M122"/>
  <c r="L122"/>
  <c r="K122"/>
  <c r="J122"/>
  <c r="I122"/>
  <c r="H122"/>
  <c r="G122"/>
  <c r="R121"/>
  <c r="Q121"/>
  <c r="P121"/>
  <c r="O121"/>
  <c r="N121"/>
  <c r="M121"/>
  <c r="L121"/>
  <c r="K121"/>
  <c r="J121"/>
  <c r="I121"/>
  <c r="H121"/>
  <c r="G121"/>
  <c r="R120"/>
  <c r="Q120"/>
  <c r="P120"/>
  <c r="O120"/>
  <c r="N120"/>
  <c r="M120"/>
  <c r="L120"/>
  <c r="K120"/>
  <c r="J120"/>
  <c r="I120"/>
  <c r="H120"/>
  <c r="G120"/>
  <c r="R119"/>
  <c r="Q119"/>
  <c r="P119"/>
  <c r="O119"/>
  <c r="N119"/>
  <c r="M119"/>
  <c r="L119"/>
  <c r="K119"/>
  <c r="J119"/>
  <c r="I119"/>
  <c r="H119"/>
  <c r="G119"/>
  <c r="R118"/>
  <c r="Q118"/>
  <c r="P118"/>
  <c r="O118"/>
  <c r="N118"/>
  <c r="M118"/>
  <c r="L118"/>
  <c r="K118"/>
  <c r="J118"/>
  <c r="I118"/>
  <c r="H118"/>
  <c r="G118"/>
  <c r="R117"/>
  <c r="Q117"/>
  <c r="P117"/>
  <c r="O117"/>
  <c r="N117"/>
  <c r="M117"/>
  <c r="L117"/>
  <c r="K117"/>
  <c r="J117"/>
  <c r="I117"/>
  <c r="H117"/>
  <c r="G117"/>
  <c r="R116"/>
  <c r="Q116"/>
  <c r="P116"/>
  <c r="O116"/>
  <c r="N116"/>
  <c r="M116"/>
  <c r="L116"/>
  <c r="K116"/>
  <c r="J116"/>
  <c r="I116"/>
  <c r="H116"/>
  <c r="G116"/>
  <c r="R115"/>
  <c r="Q115"/>
  <c r="P115"/>
  <c r="O115"/>
  <c r="N115"/>
  <c r="M115"/>
  <c r="L115"/>
  <c r="K115"/>
  <c r="J115"/>
  <c r="I115"/>
  <c r="H115"/>
  <c r="G115"/>
  <c r="R114"/>
  <c r="Q114"/>
  <c r="P114"/>
  <c r="O114"/>
  <c r="N114"/>
  <c r="M114"/>
  <c r="L114"/>
  <c r="K114"/>
  <c r="J114"/>
  <c r="I114"/>
  <c r="H114"/>
  <c r="G114"/>
  <c r="R113"/>
  <c r="Q113"/>
  <c r="P113"/>
  <c r="O113"/>
  <c r="N113"/>
  <c r="M113"/>
  <c r="L113"/>
  <c r="K113"/>
  <c r="J113"/>
  <c r="I113"/>
  <c r="H113"/>
  <c r="G113"/>
  <c r="R112"/>
  <c r="Q112"/>
  <c r="P112"/>
  <c r="O112"/>
  <c r="N112"/>
  <c r="M112"/>
  <c r="L112"/>
  <c r="K112"/>
  <c r="J112"/>
  <c r="I112"/>
  <c r="H112"/>
  <c r="G112"/>
  <c r="R111"/>
  <c r="Q111"/>
  <c r="P111"/>
  <c r="O111"/>
  <c r="N111"/>
  <c r="M111"/>
  <c r="L111"/>
  <c r="K111"/>
  <c r="J111"/>
  <c r="I111"/>
  <c r="H111"/>
  <c r="G111"/>
  <c r="R110"/>
  <c r="Q110"/>
  <c r="P110"/>
  <c r="O110"/>
  <c r="N110"/>
  <c r="M110"/>
  <c r="L110"/>
  <c r="K110"/>
  <c r="J110"/>
  <c r="I110"/>
  <c r="H110"/>
  <c r="G110"/>
  <c r="R109"/>
  <c r="Q109"/>
  <c r="P109"/>
  <c r="O109"/>
  <c r="N109"/>
  <c r="M109"/>
  <c r="L109"/>
  <c r="K109"/>
  <c r="J109"/>
  <c r="I109"/>
  <c r="H109"/>
  <c r="G109"/>
  <c r="R108"/>
  <c r="Q108"/>
  <c r="P108"/>
  <c r="O108"/>
  <c r="N108"/>
  <c r="M108"/>
  <c r="L108"/>
  <c r="K108"/>
  <c r="J108"/>
  <c r="I108"/>
  <c r="H108"/>
  <c r="G108"/>
  <c r="R107"/>
  <c r="Q107"/>
  <c r="P107"/>
  <c r="O107"/>
  <c r="N107"/>
  <c r="M107"/>
  <c r="L107"/>
  <c r="K107"/>
  <c r="J107"/>
  <c r="I107"/>
  <c r="H107"/>
  <c r="G107"/>
  <c r="R106"/>
  <c r="Q106"/>
  <c r="P106"/>
  <c r="O106"/>
  <c r="N106"/>
  <c r="M106"/>
  <c r="L106"/>
  <c r="K106"/>
  <c r="J106"/>
  <c r="I106"/>
  <c r="H106"/>
  <c r="G106"/>
  <c r="R105"/>
  <c r="Q105"/>
  <c r="P105"/>
  <c r="O105"/>
  <c r="N105"/>
  <c r="M105"/>
  <c r="L105"/>
  <c r="K105"/>
  <c r="J105"/>
  <c r="I105"/>
  <c r="H105"/>
  <c r="G105"/>
  <c r="R104"/>
  <c r="Q104"/>
  <c r="P104"/>
  <c r="O104"/>
  <c r="N104"/>
  <c r="M104"/>
  <c r="L104"/>
  <c r="K104"/>
  <c r="J104"/>
  <c r="I104"/>
  <c r="H104"/>
  <c r="G104"/>
  <c r="R103"/>
  <c r="Q103"/>
  <c r="P103"/>
  <c r="O103"/>
  <c r="N103"/>
  <c r="M103"/>
  <c r="L103"/>
  <c r="K103"/>
  <c r="J103"/>
  <c r="I103"/>
  <c r="H103"/>
  <c r="G103"/>
  <c r="R102"/>
  <c r="Q102"/>
  <c r="P102"/>
  <c r="O102"/>
  <c r="N102"/>
  <c r="M102"/>
  <c r="L102"/>
  <c r="K102"/>
  <c r="J102"/>
  <c r="I102"/>
  <c r="H102"/>
  <c r="G102"/>
  <c r="R101"/>
  <c r="Q101"/>
  <c r="P101"/>
  <c r="O101"/>
  <c r="N101"/>
  <c r="M101"/>
  <c r="L101"/>
  <c r="K101"/>
  <c r="J101"/>
  <c r="I101"/>
  <c r="H101"/>
  <c r="G101"/>
  <c r="R100"/>
  <c r="Q100"/>
  <c r="P100"/>
  <c r="O100"/>
  <c r="N100"/>
  <c r="M100"/>
  <c r="L100"/>
  <c r="K100"/>
  <c r="J100"/>
  <c r="I100"/>
  <c r="H100"/>
  <c r="G100"/>
  <c r="R99"/>
  <c r="Q99"/>
  <c r="P99"/>
  <c r="O99"/>
  <c r="N99"/>
  <c r="M99"/>
  <c r="L99"/>
  <c r="K99"/>
  <c r="J99"/>
  <c r="I99"/>
  <c r="H99"/>
  <c r="G99"/>
  <c r="R98"/>
  <c r="Q98"/>
  <c r="P98"/>
  <c r="O98"/>
  <c r="N98"/>
  <c r="M98"/>
  <c r="L98"/>
  <c r="K98"/>
  <c r="J98"/>
  <c r="I98"/>
  <c r="H98"/>
  <c r="G98"/>
  <c r="R97"/>
  <c r="Q97"/>
  <c r="P97"/>
  <c r="O97"/>
  <c r="N97"/>
  <c r="M97"/>
  <c r="L97"/>
  <c r="K97"/>
  <c r="J97"/>
  <c r="I97"/>
  <c r="H97"/>
  <c r="G97"/>
  <c r="R96"/>
  <c r="Q96"/>
  <c r="P96"/>
  <c r="O96"/>
  <c r="N96"/>
  <c r="M96"/>
  <c r="L96"/>
  <c r="K96"/>
  <c r="J96"/>
  <c r="I96"/>
  <c r="H96"/>
  <c r="G96"/>
  <c r="R95"/>
  <c r="Q95"/>
  <c r="P95"/>
  <c r="O95"/>
  <c r="N95"/>
  <c r="M95"/>
  <c r="L95"/>
  <c r="K95"/>
  <c r="J95"/>
  <c r="I95"/>
  <c r="H95"/>
  <c r="G95"/>
  <c r="R94"/>
  <c r="Q94"/>
  <c r="P94"/>
  <c r="O94"/>
  <c r="N94"/>
  <c r="M94"/>
  <c r="L94"/>
  <c r="K94"/>
  <c r="J94"/>
  <c r="I94"/>
  <c r="H94"/>
  <c r="G94"/>
  <c r="R93"/>
  <c r="Q93"/>
  <c r="P93"/>
  <c r="O93"/>
  <c r="N93"/>
  <c r="M93"/>
  <c r="L93"/>
  <c r="K93"/>
  <c r="J93"/>
  <c r="I93"/>
  <c r="H93"/>
  <c r="G93"/>
  <c r="R92"/>
  <c r="Q92"/>
  <c r="P92"/>
  <c r="O92"/>
  <c r="N92"/>
  <c r="M92"/>
  <c r="L92"/>
  <c r="K92"/>
  <c r="J92"/>
  <c r="I92"/>
  <c r="H92"/>
  <c r="G92"/>
  <c r="R91"/>
  <c r="Q91"/>
  <c r="P91"/>
  <c r="O91"/>
  <c r="N91"/>
  <c r="M91"/>
  <c r="L91"/>
  <c r="K91"/>
  <c r="J91"/>
  <c r="I91"/>
  <c r="H91"/>
  <c r="G91"/>
  <c r="R90"/>
  <c r="Q90"/>
  <c r="P90"/>
  <c r="O90"/>
  <c r="N90"/>
  <c r="M90"/>
  <c r="L90"/>
  <c r="K90"/>
  <c r="J90"/>
  <c r="I90"/>
  <c r="H90"/>
  <c r="G90"/>
  <c r="R89"/>
  <c r="Q89"/>
  <c r="P89"/>
  <c r="O89"/>
  <c r="N89"/>
  <c r="M89"/>
  <c r="L89"/>
  <c r="K89"/>
  <c r="J89"/>
  <c r="I89"/>
  <c r="H89"/>
  <c r="G89"/>
  <c r="R88"/>
  <c r="Q88"/>
  <c r="P88"/>
  <c r="O88"/>
  <c r="N88"/>
  <c r="M88"/>
  <c r="L88"/>
  <c r="K88"/>
  <c r="J88"/>
  <c r="I88"/>
  <c r="H88"/>
  <c r="G88"/>
  <c r="R87"/>
  <c r="Q87"/>
  <c r="P87"/>
  <c r="O87"/>
  <c r="N87"/>
  <c r="M87"/>
  <c r="L87"/>
  <c r="K87"/>
  <c r="J87"/>
  <c r="I87"/>
  <c r="H87"/>
  <c r="G87"/>
  <c r="R86"/>
  <c r="Q86"/>
  <c r="P86"/>
  <c r="O86"/>
  <c r="N86"/>
  <c r="M86"/>
  <c r="L86"/>
  <c r="K86"/>
  <c r="J86"/>
  <c r="I86"/>
  <c r="H86"/>
  <c r="G86"/>
  <c r="R85"/>
  <c r="Q85"/>
  <c r="P85"/>
  <c r="O85"/>
  <c r="N85"/>
  <c r="M85"/>
  <c r="L85"/>
  <c r="K85"/>
  <c r="J85"/>
  <c r="I85"/>
  <c r="H85"/>
  <c r="G85"/>
  <c r="R84"/>
  <c r="Q84"/>
  <c r="P84"/>
  <c r="O84"/>
  <c r="N84"/>
  <c r="M84"/>
  <c r="L84"/>
  <c r="K84"/>
  <c r="J84"/>
  <c r="I84"/>
  <c r="H84"/>
  <c r="G84"/>
  <c r="R83"/>
  <c r="Q83"/>
  <c r="P83"/>
  <c r="O83"/>
  <c r="N83"/>
  <c r="M83"/>
  <c r="L83"/>
  <c r="K83"/>
  <c r="J83"/>
  <c r="I83"/>
  <c r="H83"/>
  <c r="G83"/>
  <c r="R82"/>
  <c r="Q82"/>
  <c r="P82"/>
  <c r="O82"/>
  <c r="N82"/>
  <c r="M82"/>
  <c r="L82"/>
  <c r="K82"/>
  <c r="J82"/>
  <c r="I82"/>
  <c r="H82"/>
  <c r="G82"/>
  <c r="R81"/>
  <c r="Q81"/>
  <c r="P81"/>
  <c r="O81"/>
  <c r="N81"/>
  <c r="M81"/>
  <c r="L81"/>
  <c r="K81"/>
  <c r="J81"/>
  <c r="I81"/>
  <c r="H81"/>
  <c r="G81"/>
  <c r="R80"/>
  <c r="Q80"/>
  <c r="P80"/>
  <c r="O80"/>
  <c r="N80"/>
  <c r="M80"/>
  <c r="L80"/>
  <c r="K80"/>
  <c r="J80"/>
  <c r="I80"/>
  <c r="H80"/>
  <c r="G80"/>
  <c r="R79"/>
  <c r="Q79"/>
  <c r="P79"/>
  <c r="O79"/>
  <c r="N79"/>
  <c r="M79"/>
  <c r="L79"/>
  <c r="K79"/>
  <c r="J79"/>
  <c r="I79"/>
  <c r="H79"/>
  <c r="G79"/>
  <c r="R78"/>
  <c r="Q78"/>
  <c r="P78"/>
  <c r="O78"/>
  <c r="N78"/>
  <c r="M78"/>
  <c r="L78"/>
  <c r="K78"/>
  <c r="J78"/>
  <c r="I78"/>
  <c r="H78"/>
  <c r="G78"/>
  <c r="R77"/>
  <c r="Q77"/>
  <c r="P77"/>
  <c r="O77"/>
  <c r="N77"/>
  <c r="M77"/>
  <c r="L77"/>
  <c r="K77"/>
  <c r="J77"/>
  <c r="I77"/>
  <c r="H77"/>
  <c r="G77"/>
  <c r="R76"/>
  <c r="Q76"/>
  <c r="P76"/>
  <c r="O76"/>
  <c r="N76"/>
  <c r="M76"/>
  <c r="L76"/>
  <c r="K76"/>
  <c r="J76"/>
  <c r="I76"/>
  <c r="H76"/>
  <c r="G76"/>
  <c r="R75"/>
  <c r="Q75"/>
  <c r="P75"/>
  <c r="O75"/>
  <c r="N75"/>
  <c r="M75"/>
  <c r="L75"/>
  <c r="K75"/>
  <c r="J75"/>
  <c r="I75"/>
  <c r="H75"/>
  <c r="G75"/>
  <c r="R74"/>
  <c r="Q74"/>
  <c r="P74"/>
  <c r="O74"/>
  <c r="N74"/>
  <c r="M74"/>
  <c r="L74"/>
  <c r="K74"/>
  <c r="J74"/>
  <c r="I74"/>
  <c r="H74"/>
  <c r="G74"/>
  <c r="R73"/>
  <c r="Q73"/>
  <c r="P73"/>
  <c r="O73"/>
  <c r="N73"/>
  <c r="M73"/>
  <c r="L73"/>
  <c r="K73"/>
  <c r="J73"/>
  <c r="I73"/>
  <c r="H73"/>
  <c r="G73"/>
  <c r="R72"/>
  <c r="Q72"/>
  <c r="P72"/>
  <c r="O72"/>
  <c r="N72"/>
  <c r="M72"/>
  <c r="L72"/>
  <c r="K72"/>
  <c r="J72"/>
  <c r="I72"/>
  <c r="H72"/>
  <c r="G72"/>
  <c r="R71"/>
  <c r="Q138" s="1"/>
  <c r="Q71"/>
  <c r="P138" s="1"/>
  <c r="P71"/>
  <c r="O138" s="1"/>
  <c r="O71"/>
  <c r="O140" s="1"/>
  <c r="N71"/>
  <c r="N141" s="1"/>
  <c r="M71"/>
  <c r="M141" s="1"/>
  <c r="L71"/>
  <c r="L141" s="1"/>
  <c r="K71"/>
  <c r="K141" s="1"/>
  <c r="J71"/>
  <c r="I138" s="1"/>
  <c r="I71"/>
  <c r="H138" s="1"/>
  <c r="H71"/>
  <c r="G138" s="1"/>
  <c r="G71"/>
  <c r="G140" s="1"/>
  <c r="R155" i="4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/>
  <c r="R137"/>
  <c r="Q137"/>
  <c r="P137"/>
  <c r="O137"/>
  <c r="N137"/>
  <c r="M137"/>
  <c r="L137"/>
  <c r="K137"/>
  <c r="J137"/>
  <c r="I137"/>
  <c r="H137"/>
  <c r="G137"/>
  <c r="R136"/>
  <c r="Q136"/>
  <c r="P136"/>
  <c r="O136"/>
  <c r="N136"/>
  <c r="M136"/>
  <c r="L136"/>
  <c r="K136"/>
  <c r="J136"/>
  <c r="I136"/>
  <c r="H136"/>
  <c r="G136"/>
  <c r="R135"/>
  <c r="Q135"/>
  <c r="P135"/>
  <c r="O135"/>
  <c r="N135"/>
  <c r="M135"/>
  <c r="L135"/>
  <c r="K135"/>
  <c r="J135"/>
  <c r="I135"/>
  <c r="H135"/>
  <c r="G135"/>
  <c r="R134"/>
  <c r="Q134"/>
  <c r="P134"/>
  <c r="O134"/>
  <c r="N134"/>
  <c r="M134"/>
  <c r="L134"/>
  <c r="K134"/>
  <c r="J134"/>
  <c r="I134"/>
  <c r="H134"/>
  <c r="G134"/>
  <c r="R133"/>
  <c r="Q133"/>
  <c r="P133"/>
  <c r="O133"/>
  <c r="N133"/>
  <c r="M133"/>
  <c r="L133"/>
  <c r="K133"/>
  <c r="J133"/>
  <c r="I133"/>
  <c r="H133"/>
  <c r="G133"/>
  <c r="R132"/>
  <c r="Q132"/>
  <c r="P132"/>
  <c r="O132"/>
  <c r="N132"/>
  <c r="M132"/>
  <c r="L132"/>
  <c r="K132"/>
  <c r="J132"/>
  <c r="I132"/>
  <c r="H132"/>
  <c r="G132"/>
  <c r="R131"/>
  <c r="Q131"/>
  <c r="P131"/>
  <c r="O131"/>
  <c r="N131"/>
  <c r="M131"/>
  <c r="L131"/>
  <c r="K131"/>
  <c r="J131"/>
  <c r="I131"/>
  <c r="H131"/>
  <c r="G131"/>
  <c r="R130"/>
  <c r="Q130"/>
  <c r="P130"/>
  <c r="O130"/>
  <c r="N130"/>
  <c r="M130"/>
  <c r="L130"/>
  <c r="K130"/>
  <c r="J130"/>
  <c r="I130"/>
  <c r="H130"/>
  <c r="G130"/>
  <c r="R129"/>
  <c r="Q129"/>
  <c r="P129"/>
  <c r="O129"/>
  <c r="N129"/>
  <c r="M129"/>
  <c r="L129"/>
  <c r="K129"/>
  <c r="J129"/>
  <c r="I129"/>
  <c r="H129"/>
  <c r="G129"/>
  <c r="R128"/>
  <c r="Q128"/>
  <c r="P128"/>
  <c r="O128"/>
  <c r="N128"/>
  <c r="M128"/>
  <c r="L128"/>
  <c r="K128"/>
  <c r="J128"/>
  <c r="I128"/>
  <c r="H128"/>
  <c r="G128"/>
  <c r="R127"/>
  <c r="Q127"/>
  <c r="P127"/>
  <c r="O127"/>
  <c r="N127"/>
  <c r="M127"/>
  <c r="L127"/>
  <c r="K127"/>
  <c r="J127"/>
  <c r="I127"/>
  <c r="H127"/>
  <c r="G127"/>
  <c r="R126"/>
  <c r="Q126"/>
  <c r="P126"/>
  <c r="O126"/>
  <c r="N126"/>
  <c r="M126"/>
  <c r="L126"/>
  <c r="K126"/>
  <c r="J126"/>
  <c r="I126"/>
  <c r="H126"/>
  <c r="G126"/>
  <c r="R125"/>
  <c r="Q125"/>
  <c r="P125"/>
  <c r="O125"/>
  <c r="N125"/>
  <c r="M125"/>
  <c r="L125"/>
  <c r="K125"/>
  <c r="J125"/>
  <c r="I125"/>
  <c r="H125"/>
  <c r="G125"/>
  <c r="R124"/>
  <c r="Q124"/>
  <c r="P124"/>
  <c r="O124"/>
  <c r="N124"/>
  <c r="M124"/>
  <c r="L124"/>
  <c r="K124"/>
  <c r="J124"/>
  <c r="I124"/>
  <c r="H124"/>
  <c r="G124"/>
  <c r="R123"/>
  <c r="Q123"/>
  <c r="P123"/>
  <c r="O123"/>
  <c r="N123"/>
  <c r="M123"/>
  <c r="L123"/>
  <c r="K123"/>
  <c r="J123"/>
  <c r="I123"/>
  <c r="H123"/>
  <c r="G123"/>
  <c r="R122"/>
  <c r="Q122"/>
  <c r="P122"/>
  <c r="O122"/>
  <c r="N122"/>
  <c r="M122"/>
  <c r="L122"/>
  <c r="K122"/>
  <c r="J122"/>
  <c r="I122"/>
  <c r="H122"/>
  <c r="G122"/>
  <c r="R121"/>
  <c r="Q121"/>
  <c r="P121"/>
  <c r="O121"/>
  <c r="N121"/>
  <c r="M121"/>
  <c r="L121"/>
  <c r="K121"/>
  <c r="J121"/>
  <c r="I121"/>
  <c r="H121"/>
  <c r="G121"/>
  <c r="R120"/>
  <c r="Q120"/>
  <c r="P120"/>
  <c r="O120"/>
  <c r="N120"/>
  <c r="M120"/>
  <c r="L120"/>
  <c r="K120"/>
  <c r="J120"/>
  <c r="I120"/>
  <c r="H120"/>
  <c r="G120"/>
  <c r="R119"/>
  <c r="Q119"/>
  <c r="P119"/>
  <c r="O119"/>
  <c r="N119"/>
  <c r="M119"/>
  <c r="L119"/>
  <c r="K119"/>
  <c r="J119"/>
  <c r="I119"/>
  <c r="H119"/>
  <c r="G119"/>
  <c r="R118"/>
  <c r="Q118"/>
  <c r="P118"/>
  <c r="O118"/>
  <c r="N118"/>
  <c r="M118"/>
  <c r="L118"/>
  <c r="K118"/>
  <c r="J118"/>
  <c r="I118"/>
  <c r="H118"/>
  <c r="G118"/>
  <c r="R117"/>
  <c r="Q117"/>
  <c r="P117"/>
  <c r="O117"/>
  <c r="N117"/>
  <c r="M117"/>
  <c r="L117"/>
  <c r="K117"/>
  <c r="J117"/>
  <c r="I117"/>
  <c r="H117"/>
  <c r="G117"/>
  <c r="R116"/>
  <c r="Q116"/>
  <c r="P116"/>
  <c r="O116"/>
  <c r="N116"/>
  <c r="M116"/>
  <c r="L116"/>
  <c r="K116"/>
  <c r="J116"/>
  <c r="I116"/>
  <c r="H116"/>
  <c r="G116"/>
  <c r="R115"/>
  <c r="Q115"/>
  <c r="P115"/>
  <c r="O115"/>
  <c r="N115"/>
  <c r="M115"/>
  <c r="L115"/>
  <c r="K115"/>
  <c r="J115"/>
  <c r="I115"/>
  <c r="H115"/>
  <c r="G115"/>
  <c r="R114"/>
  <c r="Q114"/>
  <c r="P114"/>
  <c r="O114"/>
  <c r="N114"/>
  <c r="M114"/>
  <c r="L114"/>
  <c r="K114"/>
  <c r="J114"/>
  <c r="I114"/>
  <c r="H114"/>
  <c r="G114"/>
  <c r="R113"/>
  <c r="Q113"/>
  <c r="P113"/>
  <c r="O113"/>
  <c r="N113"/>
  <c r="M113"/>
  <c r="L113"/>
  <c r="K113"/>
  <c r="J113"/>
  <c r="I113"/>
  <c r="H113"/>
  <c r="G113"/>
  <c r="R112"/>
  <c r="Q112"/>
  <c r="P112"/>
  <c r="O112"/>
  <c r="N112"/>
  <c r="M112"/>
  <c r="L112"/>
  <c r="K112"/>
  <c r="J112"/>
  <c r="I112"/>
  <c r="H112"/>
  <c r="G112"/>
  <c r="R111"/>
  <c r="Q111"/>
  <c r="P111"/>
  <c r="O111"/>
  <c r="N111"/>
  <c r="M111"/>
  <c r="L111"/>
  <c r="K111"/>
  <c r="J111"/>
  <c r="I111"/>
  <c r="H111"/>
  <c r="G111"/>
  <c r="R110"/>
  <c r="Q110"/>
  <c r="P110"/>
  <c r="O110"/>
  <c r="N110"/>
  <c r="M110"/>
  <c r="L110"/>
  <c r="K110"/>
  <c r="J110"/>
  <c r="I110"/>
  <c r="H110"/>
  <c r="G110"/>
  <c r="R109"/>
  <c r="Q109"/>
  <c r="P109"/>
  <c r="O109"/>
  <c r="N109"/>
  <c r="M109"/>
  <c r="L109"/>
  <c r="K109"/>
  <c r="J109"/>
  <c r="I109"/>
  <c r="H109"/>
  <c r="G109"/>
  <c r="R108"/>
  <c r="Q108"/>
  <c r="P108"/>
  <c r="O108"/>
  <c r="N108"/>
  <c r="M108"/>
  <c r="L108"/>
  <c r="K108"/>
  <c r="J108"/>
  <c r="I108"/>
  <c r="H108"/>
  <c r="G108"/>
  <c r="R107"/>
  <c r="Q107"/>
  <c r="P107"/>
  <c r="O107"/>
  <c r="N107"/>
  <c r="M107"/>
  <c r="L107"/>
  <c r="K107"/>
  <c r="J107"/>
  <c r="I107"/>
  <c r="H107"/>
  <c r="G107"/>
  <c r="R106"/>
  <c r="Q106"/>
  <c r="P106"/>
  <c r="O106"/>
  <c r="N106"/>
  <c r="M106"/>
  <c r="L106"/>
  <c r="K106"/>
  <c r="J106"/>
  <c r="I106"/>
  <c r="H106"/>
  <c r="G106"/>
  <c r="R105"/>
  <c r="Q105"/>
  <c r="P105"/>
  <c r="O105"/>
  <c r="N105"/>
  <c r="M105"/>
  <c r="L105"/>
  <c r="K105"/>
  <c r="J105"/>
  <c r="I105"/>
  <c r="H105"/>
  <c r="G105"/>
  <c r="R104"/>
  <c r="Q104"/>
  <c r="P104"/>
  <c r="O104"/>
  <c r="N104"/>
  <c r="M104"/>
  <c r="L104"/>
  <c r="K104"/>
  <c r="J104"/>
  <c r="I104"/>
  <c r="H104"/>
  <c r="G104"/>
  <c r="R103"/>
  <c r="Q103"/>
  <c r="P103"/>
  <c r="O103"/>
  <c r="N103"/>
  <c r="M103"/>
  <c r="L103"/>
  <c r="K103"/>
  <c r="J103"/>
  <c r="I103"/>
  <c r="H103"/>
  <c r="G103"/>
  <c r="R102"/>
  <c r="Q102"/>
  <c r="P102"/>
  <c r="O102"/>
  <c r="N102"/>
  <c r="M102"/>
  <c r="L102"/>
  <c r="K102"/>
  <c r="J102"/>
  <c r="I102"/>
  <c r="H102"/>
  <c r="G102"/>
  <c r="R101"/>
  <c r="Q101"/>
  <c r="P101"/>
  <c r="O101"/>
  <c r="N101"/>
  <c r="M101"/>
  <c r="L101"/>
  <c r="K101"/>
  <c r="J101"/>
  <c r="I101"/>
  <c r="H101"/>
  <c r="G101"/>
  <c r="R100"/>
  <c r="Q100"/>
  <c r="P100"/>
  <c r="O100"/>
  <c r="N100"/>
  <c r="M100"/>
  <c r="L100"/>
  <c r="K100"/>
  <c r="J100"/>
  <c r="I100"/>
  <c r="H100"/>
  <c r="G100"/>
  <c r="R99"/>
  <c r="Q99"/>
  <c r="P99"/>
  <c r="O99"/>
  <c r="N99"/>
  <c r="M99"/>
  <c r="L99"/>
  <c r="K99"/>
  <c r="J99"/>
  <c r="I99"/>
  <c r="H99"/>
  <c r="G99"/>
  <c r="R98"/>
  <c r="Q98"/>
  <c r="P98"/>
  <c r="O98"/>
  <c r="N98"/>
  <c r="M98"/>
  <c r="L98"/>
  <c r="K98"/>
  <c r="J98"/>
  <c r="I98"/>
  <c r="H98"/>
  <c r="G98"/>
  <c r="R97"/>
  <c r="Q97"/>
  <c r="P97"/>
  <c r="O97"/>
  <c r="N97"/>
  <c r="M97"/>
  <c r="L97"/>
  <c r="K97"/>
  <c r="J97"/>
  <c r="I97"/>
  <c r="H97"/>
  <c r="G97"/>
  <c r="R96"/>
  <c r="Q96"/>
  <c r="P96"/>
  <c r="O96"/>
  <c r="N96"/>
  <c r="M96"/>
  <c r="L96"/>
  <c r="K96"/>
  <c r="J96"/>
  <c r="I96"/>
  <c r="H96"/>
  <c r="G96"/>
  <c r="R95"/>
  <c r="Q95"/>
  <c r="P95"/>
  <c r="O95"/>
  <c r="N95"/>
  <c r="M95"/>
  <c r="L95"/>
  <c r="K95"/>
  <c r="J95"/>
  <c r="I95"/>
  <c r="H95"/>
  <c r="G95"/>
  <c r="R94"/>
  <c r="Q94"/>
  <c r="P94"/>
  <c r="O94"/>
  <c r="N94"/>
  <c r="M94"/>
  <c r="L94"/>
  <c r="K94"/>
  <c r="J94"/>
  <c r="I94"/>
  <c r="H94"/>
  <c r="G94"/>
  <c r="R93"/>
  <c r="Q93"/>
  <c r="P93"/>
  <c r="O93"/>
  <c r="N93"/>
  <c r="M93"/>
  <c r="L93"/>
  <c r="K93"/>
  <c r="J93"/>
  <c r="I93"/>
  <c r="H93"/>
  <c r="G93"/>
  <c r="R92"/>
  <c r="Q92"/>
  <c r="P92"/>
  <c r="O92"/>
  <c r="N92"/>
  <c r="M92"/>
  <c r="L92"/>
  <c r="K92"/>
  <c r="J92"/>
  <c r="I92"/>
  <c r="H92"/>
  <c r="G92"/>
  <c r="R91"/>
  <c r="Q91"/>
  <c r="P91"/>
  <c r="O91"/>
  <c r="N91"/>
  <c r="M91"/>
  <c r="L91"/>
  <c r="K91"/>
  <c r="J91"/>
  <c r="I91"/>
  <c r="H91"/>
  <c r="G91"/>
  <c r="R90"/>
  <c r="Q90"/>
  <c r="P90"/>
  <c r="O90"/>
  <c r="N90"/>
  <c r="M90"/>
  <c r="L90"/>
  <c r="K90"/>
  <c r="J90"/>
  <c r="I90"/>
  <c r="H90"/>
  <c r="G90"/>
  <c r="R89"/>
  <c r="Q89"/>
  <c r="P89"/>
  <c r="O89"/>
  <c r="N89"/>
  <c r="M89"/>
  <c r="L89"/>
  <c r="K89"/>
  <c r="J89"/>
  <c r="I89"/>
  <c r="H89"/>
  <c r="G89"/>
  <c r="R88"/>
  <c r="Q88"/>
  <c r="P88"/>
  <c r="O88"/>
  <c r="N88"/>
  <c r="M88"/>
  <c r="L88"/>
  <c r="K88"/>
  <c r="J88"/>
  <c r="I88"/>
  <c r="H88"/>
  <c r="G88"/>
  <c r="R87"/>
  <c r="Q87"/>
  <c r="P87"/>
  <c r="O87"/>
  <c r="N87"/>
  <c r="M87"/>
  <c r="L87"/>
  <c r="K87"/>
  <c r="J87"/>
  <c r="I87"/>
  <c r="H87"/>
  <c r="G87"/>
  <c r="R86"/>
  <c r="Q86"/>
  <c r="P86"/>
  <c r="O86"/>
  <c r="N86"/>
  <c r="M86"/>
  <c r="L86"/>
  <c r="K86"/>
  <c r="J86"/>
  <c r="I86"/>
  <c r="H86"/>
  <c r="G86"/>
  <c r="R85"/>
  <c r="Q85"/>
  <c r="P85"/>
  <c r="O85"/>
  <c r="N85"/>
  <c r="M85"/>
  <c r="L85"/>
  <c r="K85"/>
  <c r="J85"/>
  <c r="I85"/>
  <c r="H85"/>
  <c r="G85"/>
  <c r="R84"/>
  <c r="Q84"/>
  <c r="P84"/>
  <c r="O84"/>
  <c r="N84"/>
  <c r="M84"/>
  <c r="L84"/>
  <c r="K84"/>
  <c r="J84"/>
  <c r="I84"/>
  <c r="H84"/>
  <c r="G84"/>
  <c r="R83"/>
  <c r="Q83"/>
  <c r="P83"/>
  <c r="O83"/>
  <c r="N83"/>
  <c r="M83"/>
  <c r="L83"/>
  <c r="K83"/>
  <c r="J83"/>
  <c r="I83"/>
  <c r="H83"/>
  <c r="G83"/>
  <c r="R82"/>
  <c r="Q82"/>
  <c r="P82"/>
  <c r="O82"/>
  <c r="N82"/>
  <c r="M82"/>
  <c r="L82"/>
  <c r="K82"/>
  <c r="J82"/>
  <c r="I82"/>
  <c r="H82"/>
  <c r="G82"/>
  <c r="R81"/>
  <c r="Q81"/>
  <c r="P81"/>
  <c r="O81"/>
  <c r="N81"/>
  <c r="M81"/>
  <c r="L81"/>
  <c r="K81"/>
  <c r="J81"/>
  <c r="I81"/>
  <c r="H81"/>
  <c r="G81"/>
  <c r="R80"/>
  <c r="Q80"/>
  <c r="P80"/>
  <c r="O80"/>
  <c r="N80"/>
  <c r="M80"/>
  <c r="L80"/>
  <c r="K80"/>
  <c r="J80"/>
  <c r="I80"/>
  <c r="H80"/>
  <c r="G80"/>
  <c r="R79"/>
  <c r="Q79"/>
  <c r="P79"/>
  <c r="O79"/>
  <c r="N79"/>
  <c r="M79"/>
  <c r="L79"/>
  <c r="K79"/>
  <c r="J79"/>
  <c r="I79"/>
  <c r="H79"/>
  <c r="G79"/>
  <c r="R78"/>
  <c r="Q78"/>
  <c r="P78"/>
  <c r="O78"/>
  <c r="N78"/>
  <c r="M78"/>
  <c r="L78"/>
  <c r="K78"/>
  <c r="J78"/>
  <c r="I78"/>
  <c r="H78"/>
  <c r="G78"/>
  <c r="R77"/>
  <c r="Q77"/>
  <c r="P77"/>
  <c r="O77"/>
  <c r="N77"/>
  <c r="M77"/>
  <c r="L77"/>
  <c r="K77"/>
  <c r="J77"/>
  <c r="I77"/>
  <c r="H77"/>
  <c r="G77"/>
  <c r="R76"/>
  <c r="Q76"/>
  <c r="P76"/>
  <c r="O76"/>
  <c r="N76"/>
  <c r="M76"/>
  <c r="L76"/>
  <c r="K76"/>
  <c r="J76"/>
  <c r="I76"/>
  <c r="H76"/>
  <c r="G76"/>
  <c r="R75"/>
  <c r="Q75"/>
  <c r="P75"/>
  <c r="O75"/>
  <c r="N75"/>
  <c r="M75"/>
  <c r="L75"/>
  <c r="K75"/>
  <c r="J75"/>
  <c r="I75"/>
  <c r="H75"/>
  <c r="G75"/>
  <c r="R74"/>
  <c r="Q74"/>
  <c r="P74"/>
  <c r="O74"/>
  <c r="N74"/>
  <c r="M74"/>
  <c r="L74"/>
  <c r="K74"/>
  <c r="J74"/>
  <c r="I74"/>
  <c r="H74"/>
  <c r="G74"/>
  <c r="R73"/>
  <c r="Q73"/>
  <c r="P73"/>
  <c r="O73"/>
  <c r="N73"/>
  <c r="M73"/>
  <c r="L73"/>
  <c r="K73"/>
  <c r="J73"/>
  <c r="I73"/>
  <c r="H73"/>
  <c r="G73"/>
  <c r="R72"/>
  <c r="Q72"/>
  <c r="P72"/>
  <c r="O72"/>
  <c r="N72"/>
  <c r="M72"/>
  <c r="L72"/>
  <c r="K72"/>
  <c r="J72"/>
  <c r="I72"/>
  <c r="H72"/>
  <c r="G72"/>
  <c r="R71"/>
  <c r="Q138" s="1"/>
  <c r="Q71"/>
  <c r="P138" s="1"/>
  <c r="P71"/>
  <c r="O138" s="1"/>
  <c r="O71"/>
  <c r="O140" s="1"/>
  <c r="N71"/>
  <c r="N141" s="1"/>
  <c r="M71"/>
  <c r="M141" s="1"/>
  <c r="L71"/>
  <c r="L141" s="1"/>
  <c r="K71"/>
  <c r="K141" s="1"/>
  <c r="J71"/>
  <c r="I138" s="1"/>
  <c r="I71"/>
  <c r="H138" s="1"/>
  <c r="H71"/>
  <c r="G138" s="1"/>
  <c r="G71"/>
  <c r="G140" s="1"/>
  <c r="R155" i="3"/>
  <c r="Q155"/>
  <c r="P155"/>
  <c r="O155"/>
  <c r="N155"/>
  <c r="M155"/>
  <c r="L155"/>
  <c r="K155"/>
  <c r="J155"/>
  <c r="I155"/>
  <c r="H155"/>
  <c r="G155"/>
  <c r="R154"/>
  <c r="Q154"/>
  <c r="P154"/>
  <c r="O154"/>
  <c r="N154"/>
  <c r="M154"/>
  <c r="L154"/>
  <c r="K154"/>
  <c r="J154"/>
  <c r="I154"/>
  <c r="H154"/>
  <c r="G154"/>
  <c r="R138"/>
  <c r="R137"/>
  <c r="Q137"/>
  <c r="P137"/>
  <c r="O137"/>
  <c r="N137"/>
  <c r="M137"/>
  <c r="L137"/>
  <c r="K137"/>
  <c r="J137"/>
  <c r="I137"/>
  <c r="H137"/>
  <c r="G137"/>
  <c r="R136"/>
  <c r="Q136"/>
  <c r="P136"/>
  <c r="O136"/>
  <c r="N136"/>
  <c r="M136"/>
  <c r="L136"/>
  <c r="K136"/>
  <c r="J136"/>
  <c r="I136"/>
  <c r="H136"/>
  <c r="G136"/>
  <c r="R135"/>
  <c r="Q135"/>
  <c r="P135"/>
  <c r="O135"/>
  <c r="N135"/>
  <c r="M135"/>
  <c r="L135"/>
  <c r="K135"/>
  <c r="J135"/>
  <c r="I135"/>
  <c r="H135"/>
  <c r="G135"/>
  <c r="R134"/>
  <c r="Q134"/>
  <c r="P134"/>
  <c r="O134"/>
  <c r="N134"/>
  <c r="M134"/>
  <c r="L134"/>
  <c r="K134"/>
  <c r="J134"/>
  <c r="I134"/>
  <c r="H134"/>
  <c r="G134"/>
  <c r="R133"/>
  <c r="Q133"/>
  <c r="P133"/>
  <c r="O133"/>
  <c r="N133"/>
  <c r="M133"/>
  <c r="L133"/>
  <c r="K133"/>
  <c r="J133"/>
  <c r="I133"/>
  <c r="H133"/>
  <c r="G133"/>
  <c r="R132"/>
  <c r="Q132"/>
  <c r="P132"/>
  <c r="O132"/>
  <c r="N132"/>
  <c r="M132"/>
  <c r="L132"/>
  <c r="K132"/>
  <c r="J132"/>
  <c r="I132"/>
  <c r="H132"/>
  <c r="G132"/>
  <c r="R131"/>
  <c r="Q131"/>
  <c r="P131"/>
  <c r="O131"/>
  <c r="N131"/>
  <c r="M131"/>
  <c r="L131"/>
  <c r="K131"/>
  <c r="J131"/>
  <c r="I131"/>
  <c r="H131"/>
  <c r="G131"/>
  <c r="R130"/>
  <c r="Q130"/>
  <c r="P130"/>
  <c r="O130"/>
  <c r="N130"/>
  <c r="M130"/>
  <c r="L130"/>
  <c r="K130"/>
  <c r="J130"/>
  <c r="I130"/>
  <c r="H130"/>
  <c r="G130"/>
  <c r="R129"/>
  <c r="Q129"/>
  <c r="P129"/>
  <c r="O129"/>
  <c r="N129"/>
  <c r="M129"/>
  <c r="L129"/>
  <c r="K129"/>
  <c r="J129"/>
  <c r="I129"/>
  <c r="H129"/>
  <c r="G129"/>
  <c r="R128"/>
  <c r="Q128"/>
  <c r="P128"/>
  <c r="O128"/>
  <c r="N128"/>
  <c r="M128"/>
  <c r="L128"/>
  <c r="K128"/>
  <c r="J128"/>
  <c r="I128"/>
  <c r="H128"/>
  <c r="G128"/>
  <c r="R127"/>
  <c r="Q127"/>
  <c r="P127"/>
  <c r="O127"/>
  <c r="N127"/>
  <c r="M127"/>
  <c r="L127"/>
  <c r="K127"/>
  <c r="J127"/>
  <c r="I127"/>
  <c r="H127"/>
  <c r="G127"/>
  <c r="R126"/>
  <c r="Q126"/>
  <c r="P126"/>
  <c r="O126"/>
  <c r="N126"/>
  <c r="M126"/>
  <c r="L126"/>
  <c r="K126"/>
  <c r="J126"/>
  <c r="I126"/>
  <c r="H126"/>
  <c r="G126"/>
  <c r="R125"/>
  <c r="Q125"/>
  <c r="P125"/>
  <c r="O125"/>
  <c r="N125"/>
  <c r="M125"/>
  <c r="L125"/>
  <c r="K125"/>
  <c r="J125"/>
  <c r="I125"/>
  <c r="H125"/>
  <c r="G125"/>
  <c r="R124"/>
  <c r="Q124"/>
  <c r="P124"/>
  <c r="O124"/>
  <c r="N124"/>
  <c r="M124"/>
  <c r="L124"/>
  <c r="K124"/>
  <c r="J124"/>
  <c r="I124"/>
  <c r="H124"/>
  <c r="G124"/>
  <c r="R123"/>
  <c r="Q123"/>
  <c r="P123"/>
  <c r="O123"/>
  <c r="N123"/>
  <c r="M123"/>
  <c r="L123"/>
  <c r="K123"/>
  <c r="J123"/>
  <c r="I123"/>
  <c r="H123"/>
  <c r="G123"/>
  <c r="R122"/>
  <c r="Q122"/>
  <c r="P122"/>
  <c r="O122"/>
  <c r="N122"/>
  <c r="M122"/>
  <c r="L122"/>
  <c r="K122"/>
  <c r="J122"/>
  <c r="I122"/>
  <c r="H122"/>
  <c r="G122"/>
  <c r="R121"/>
  <c r="Q121"/>
  <c r="P121"/>
  <c r="O121"/>
  <c r="N121"/>
  <c r="M121"/>
  <c r="L121"/>
  <c r="K121"/>
  <c r="J121"/>
  <c r="I121"/>
  <c r="H121"/>
  <c r="G121"/>
  <c r="R120"/>
  <c r="Q120"/>
  <c r="P120"/>
  <c r="O120"/>
  <c r="N120"/>
  <c r="M120"/>
  <c r="L120"/>
  <c r="K120"/>
  <c r="J120"/>
  <c r="I120"/>
  <c r="H120"/>
  <c r="G120"/>
  <c r="R119"/>
  <c r="Q119"/>
  <c r="P119"/>
  <c r="O119"/>
  <c r="N119"/>
  <c r="M119"/>
  <c r="L119"/>
  <c r="K119"/>
  <c r="J119"/>
  <c r="I119"/>
  <c r="H119"/>
  <c r="G119"/>
  <c r="R118"/>
  <c r="Q118"/>
  <c r="P118"/>
  <c r="O118"/>
  <c r="N118"/>
  <c r="M118"/>
  <c r="L118"/>
  <c r="K118"/>
  <c r="J118"/>
  <c r="I118"/>
  <c r="H118"/>
  <c r="G118"/>
  <c r="R117"/>
  <c r="Q117"/>
  <c r="P117"/>
  <c r="O117"/>
  <c r="N117"/>
  <c r="M117"/>
  <c r="L117"/>
  <c r="K117"/>
  <c r="J117"/>
  <c r="I117"/>
  <c r="H117"/>
  <c r="G117"/>
  <c r="R116"/>
  <c r="Q116"/>
  <c r="P116"/>
  <c r="O116"/>
  <c r="N116"/>
  <c r="M116"/>
  <c r="L116"/>
  <c r="K116"/>
  <c r="J116"/>
  <c r="I116"/>
  <c r="H116"/>
  <c r="G116"/>
  <c r="R115"/>
  <c r="Q115"/>
  <c r="P115"/>
  <c r="O115"/>
  <c r="N115"/>
  <c r="M115"/>
  <c r="L115"/>
  <c r="K115"/>
  <c r="J115"/>
  <c r="I115"/>
  <c r="H115"/>
  <c r="G115"/>
  <c r="R114"/>
  <c r="Q114"/>
  <c r="P114"/>
  <c r="O114"/>
  <c r="N114"/>
  <c r="M114"/>
  <c r="L114"/>
  <c r="K114"/>
  <c r="J114"/>
  <c r="I114"/>
  <c r="H114"/>
  <c r="G114"/>
  <c r="R113"/>
  <c r="Q113"/>
  <c r="P113"/>
  <c r="O113"/>
  <c r="N113"/>
  <c r="M113"/>
  <c r="L113"/>
  <c r="K113"/>
  <c r="J113"/>
  <c r="I113"/>
  <c r="H113"/>
  <c r="G113"/>
  <c r="R112"/>
  <c r="Q112"/>
  <c r="P112"/>
  <c r="O112"/>
  <c r="N112"/>
  <c r="M112"/>
  <c r="L112"/>
  <c r="K112"/>
  <c r="J112"/>
  <c r="I112"/>
  <c r="H112"/>
  <c r="G112"/>
  <c r="R111"/>
  <c r="Q111"/>
  <c r="P111"/>
  <c r="O111"/>
  <c r="N111"/>
  <c r="M111"/>
  <c r="L111"/>
  <c r="K111"/>
  <c r="J111"/>
  <c r="I111"/>
  <c r="H111"/>
  <c r="G111"/>
  <c r="R110"/>
  <c r="Q110"/>
  <c r="P110"/>
  <c r="O110"/>
  <c r="N110"/>
  <c r="M110"/>
  <c r="L110"/>
  <c r="K110"/>
  <c r="J110"/>
  <c r="I110"/>
  <c r="H110"/>
  <c r="G110"/>
  <c r="R109"/>
  <c r="Q109"/>
  <c r="P109"/>
  <c r="O109"/>
  <c r="N109"/>
  <c r="M109"/>
  <c r="L109"/>
  <c r="K109"/>
  <c r="J109"/>
  <c r="I109"/>
  <c r="H109"/>
  <c r="G109"/>
  <c r="R108"/>
  <c r="Q108"/>
  <c r="P108"/>
  <c r="O108"/>
  <c r="N108"/>
  <c r="M108"/>
  <c r="L108"/>
  <c r="K108"/>
  <c r="J108"/>
  <c r="I108"/>
  <c r="H108"/>
  <c r="G108"/>
  <c r="R107"/>
  <c r="Q107"/>
  <c r="P107"/>
  <c r="O107"/>
  <c r="N107"/>
  <c r="M107"/>
  <c r="L107"/>
  <c r="K107"/>
  <c r="J107"/>
  <c r="I107"/>
  <c r="H107"/>
  <c r="G107"/>
  <c r="R106"/>
  <c r="Q106"/>
  <c r="P106"/>
  <c r="O106"/>
  <c r="N106"/>
  <c r="M106"/>
  <c r="L106"/>
  <c r="K106"/>
  <c r="J106"/>
  <c r="I106"/>
  <c r="H106"/>
  <c r="G106"/>
  <c r="R105"/>
  <c r="Q105"/>
  <c r="P105"/>
  <c r="O105"/>
  <c r="N105"/>
  <c r="M105"/>
  <c r="L105"/>
  <c r="K105"/>
  <c r="J105"/>
  <c r="I105"/>
  <c r="H105"/>
  <c r="G105"/>
  <c r="R104"/>
  <c r="Q104"/>
  <c r="P104"/>
  <c r="O104"/>
  <c r="N104"/>
  <c r="M104"/>
  <c r="L104"/>
  <c r="K104"/>
  <c r="J104"/>
  <c r="I104"/>
  <c r="H104"/>
  <c r="G104"/>
  <c r="R103"/>
  <c r="Q103"/>
  <c r="P103"/>
  <c r="O103"/>
  <c r="N103"/>
  <c r="M103"/>
  <c r="L103"/>
  <c r="K103"/>
  <c r="J103"/>
  <c r="I103"/>
  <c r="H103"/>
  <c r="G103"/>
  <c r="R102"/>
  <c r="Q102"/>
  <c r="P102"/>
  <c r="O102"/>
  <c r="N102"/>
  <c r="M102"/>
  <c r="L102"/>
  <c r="K102"/>
  <c r="J102"/>
  <c r="I102"/>
  <c r="H102"/>
  <c r="G102"/>
  <c r="R101"/>
  <c r="Q101"/>
  <c r="P101"/>
  <c r="O101"/>
  <c r="N101"/>
  <c r="M101"/>
  <c r="L101"/>
  <c r="K101"/>
  <c r="J101"/>
  <c r="I101"/>
  <c r="H101"/>
  <c r="G101"/>
  <c r="R100"/>
  <c r="Q100"/>
  <c r="P100"/>
  <c r="O100"/>
  <c r="N100"/>
  <c r="M100"/>
  <c r="L100"/>
  <c r="K100"/>
  <c r="J100"/>
  <c r="I100"/>
  <c r="H100"/>
  <c r="G100"/>
  <c r="R99"/>
  <c r="Q99"/>
  <c r="P99"/>
  <c r="O99"/>
  <c r="N99"/>
  <c r="M99"/>
  <c r="L99"/>
  <c r="K99"/>
  <c r="J99"/>
  <c r="I99"/>
  <c r="H99"/>
  <c r="G99"/>
  <c r="R98"/>
  <c r="Q98"/>
  <c r="P98"/>
  <c r="O98"/>
  <c r="N98"/>
  <c r="M98"/>
  <c r="L98"/>
  <c r="K98"/>
  <c r="J98"/>
  <c r="I98"/>
  <c r="H98"/>
  <c r="G98"/>
  <c r="R97"/>
  <c r="Q97"/>
  <c r="P97"/>
  <c r="O97"/>
  <c r="N97"/>
  <c r="M97"/>
  <c r="L97"/>
  <c r="K97"/>
  <c r="J97"/>
  <c r="I97"/>
  <c r="H97"/>
  <c r="G97"/>
  <c r="R96"/>
  <c r="Q96"/>
  <c r="P96"/>
  <c r="O96"/>
  <c r="N96"/>
  <c r="M96"/>
  <c r="L96"/>
  <c r="K96"/>
  <c r="J96"/>
  <c r="I96"/>
  <c r="H96"/>
  <c r="G96"/>
  <c r="R95"/>
  <c r="Q95"/>
  <c r="P95"/>
  <c r="O95"/>
  <c r="N95"/>
  <c r="M95"/>
  <c r="L95"/>
  <c r="K95"/>
  <c r="J95"/>
  <c r="I95"/>
  <c r="H95"/>
  <c r="G95"/>
  <c r="R94"/>
  <c r="Q94"/>
  <c r="P94"/>
  <c r="O94"/>
  <c r="N94"/>
  <c r="M94"/>
  <c r="L94"/>
  <c r="K94"/>
  <c r="J94"/>
  <c r="I94"/>
  <c r="H94"/>
  <c r="G94"/>
  <c r="R93"/>
  <c r="Q93"/>
  <c r="P93"/>
  <c r="O93"/>
  <c r="N93"/>
  <c r="M93"/>
  <c r="L93"/>
  <c r="K93"/>
  <c r="J93"/>
  <c r="I93"/>
  <c r="H93"/>
  <c r="G93"/>
  <c r="R92"/>
  <c r="Q92"/>
  <c r="P92"/>
  <c r="O92"/>
  <c r="N92"/>
  <c r="M92"/>
  <c r="L92"/>
  <c r="K92"/>
  <c r="J92"/>
  <c r="I92"/>
  <c r="H92"/>
  <c r="G92"/>
  <c r="R91"/>
  <c r="Q91"/>
  <c r="P91"/>
  <c r="O91"/>
  <c r="N91"/>
  <c r="M91"/>
  <c r="L91"/>
  <c r="K91"/>
  <c r="J91"/>
  <c r="I91"/>
  <c r="H91"/>
  <c r="G91"/>
  <c r="R90"/>
  <c r="Q90"/>
  <c r="P90"/>
  <c r="O90"/>
  <c r="N90"/>
  <c r="M90"/>
  <c r="L90"/>
  <c r="K90"/>
  <c r="J90"/>
  <c r="I90"/>
  <c r="H90"/>
  <c r="G90"/>
  <c r="R89"/>
  <c r="Q89"/>
  <c r="P89"/>
  <c r="O89"/>
  <c r="N89"/>
  <c r="M89"/>
  <c r="L89"/>
  <c r="K89"/>
  <c r="J89"/>
  <c r="I89"/>
  <c r="H89"/>
  <c r="G89"/>
  <c r="R88"/>
  <c r="Q88"/>
  <c r="P88"/>
  <c r="O88"/>
  <c r="N88"/>
  <c r="M88"/>
  <c r="L88"/>
  <c r="K88"/>
  <c r="J88"/>
  <c r="I88"/>
  <c r="H88"/>
  <c r="G88"/>
  <c r="R87"/>
  <c r="Q87"/>
  <c r="P87"/>
  <c r="O87"/>
  <c r="N87"/>
  <c r="M87"/>
  <c r="L87"/>
  <c r="K87"/>
  <c r="J87"/>
  <c r="I87"/>
  <c r="H87"/>
  <c r="G87"/>
  <c r="R86"/>
  <c r="Q86"/>
  <c r="P86"/>
  <c r="O86"/>
  <c r="N86"/>
  <c r="M86"/>
  <c r="L86"/>
  <c r="K86"/>
  <c r="J86"/>
  <c r="I86"/>
  <c r="H86"/>
  <c r="G86"/>
  <c r="R85"/>
  <c r="Q85"/>
  <c r="P85"/>
  <c r="O85"/>
  <c r="N85"/>
  <c r="M85"/>
  <c r="L85"/>
  <c r="K85"/>
  <c r="J85"/>
  <c r="I85"/>
  <c r="H85"/>
  <c r="G85"/>
  <c r="R84"/>
  <c r="Q84"/>
  <c r="P84"/>
  <c r="O84"/>
  <c r="N84"/>
  <c r="M84"/>
  <c r="L84"/>
  <c r="K84"/>
  <c r="J84"/>
  <c r="I84"/>
  <c r="H84"/>
  <c r="G84"/>
  <c r="R83"/>
  <c r="Q83"/>
  <c r="P83"/>
  <c r="O83"/>
  <c r="N83"/>
  <c r="M83"/>
  <c r="L83"/>
  <c r="K83"/>
  <c r="J83"/>
  <c r="I83"/>
  <c r="H83"/>
  <c r="G83"/>
  <c r="R82"/>
  <c r="Q82"/>
  <c r="P82"/>
  <c r="O82"/>
  <c r="N82"/>
  <c r="M82"/>
  <c r="L82"/>
  <c r="K82"/>
  <c r="J82"/>
  <c r="I82"/>
  <c r="H82"/>
  <c r="G82"/>
  <c r="R81"/>
  <c r="Q81"/>
  <c r="P81"/>
  <c r="O81"/>
  <c r="N81"/>
  <c r="M81"/>
  <c r="L81"/>
  <c r="K81"/>
  <c r="J81"/>
  <c r="I81"/>
  <c r="H81"/>
  <c r="G81"/>
  <c r="R80"/>
  <c r="Q80"/>
  <c r="P80"/>
  <c r="O80"/>
  <c r="N80"/>
  <c r="M80"/>
  <c r="L80"/>
  <c r="K80"/>
  <c r="J80"/>
  <c r="I80"/>
  <c r="H80"/>
  <c r="G80"/>
  <c r="R79"/>
  <c r="Q79"/>
  <c r="P79"/>
  <c r="O79"/>
  <c r="N79"/>
  <c r="M79"/>
  <c r="L79"/>
  <c r="K79"/>
  <c r="J79"/>
  <c r="I79"/>
  <c r="H79"/>
  <c r="G79"/>
  <c r="R78"/>
  <c r="Q78"/>
  <c r="P78"/>
  <c r="O78"/>
  <c r="N78"/>
  <c r="M78"/>
  <c r="L78"/>
  <c r="K78"/>
  <c r="J78"/>
  <c r="I78"/>
  <c r="H78"/>
  <c r="G78"/>
  <c r="R77"/>
  <c r="Q77"/>
  <c r="P77"/>
  <c r="O77"/>
  <c r="N77"/>
  <c r="M77"/>
  <c r="L77"/>
  <c r="K77"/>
  <c r="J77"/>
  <c r="I77"/>
  <c r="H77"/>
  <c r="G77"/>
  <c r="R76"/>
  <c r="Q76"/>
  <c r="P76"/>
  <c r="O76"/>
  <c r="N76"/>
  <c r="M76"/>
  <c r="L76"/>
  <c r="K76"/>
  <c r="J76"/>
  <c r="I76"/>
  <c r="H76"/>
  <c r="G76"/>
  <c r="R75"/>
  <c r="Q75"/>
  <c r="P75"/>
  <c r="O75"/>
  <c r="N75"/>
  <c r="M75"/>
  <c r="L75"/>
  <c r="K75"/>
  <c r="J75"/>
  <c r="I75"/>
  <c r="H75"/>
  <c r="G75"/>
  <c r="R74"/>
  <c r="Q74"/>
  <c r="P74"/>
  <c r="O74"/>
  <c r="N74"/>
  <c r="M74"/>
  <c r="L74"/>
  <c r="K74"/>
  <c r="J74"/>
  <c r="I74"/>
  <c r="H74"/>
  <c r="G74"/>
  <c r="R73"/>
  <c r="Q73"/>
  <c r="P73"/>
  <c r="O73"/>
  <c r="N73"/>
  <c r="M73"/>
  <c r="L73"/>
  <c r="K73"/>
  <c r="J73"/>
  <c r="I73"/>
  <c r="H73"/>
  <c r="G73"/>
  <c r="R72"/>
  <c r="Q72"/>
  <c r="P72"/>
  <c r="O72"/>
  <c r="N72"/>
  <c r="M72"/>
  <c r="L72"/>
  <c r="K72"/>
  <c r="J72"/>
  <c r="I72"/>
  <c r="H72"/>
  <c r="G72"/>
  <c r="R71"/>
  <c r="Q138" s="1"/>
  <c r="Q71"/>
  <c r="P138" s="1"/>
  <c r="P71"/>
  <c r="O138" s="1"/>
  <c r="O71"/>
  <c r="O140" s="1"/>
  <c r="N71"/>
  <c r="N141" s="1"/>
  <c r="M71"/>
  <c r="M141" s="1"/>
  <c r="L71"/>
  <c r="L141" s="1"/>
  <c r="K71"/>
  <c r="K141" s="1"/>
  <c r="J71"/>
  <c r="I138" s="1"/>
  <c r="I71"/>
  <c r="H138" s="1"/>
  <c r="H71"/>
  <c r="G138" s="1"/>
  <c r="G71"/>
  <c r="G140" s="1"/>
  <c r="R71" i="2"/>
  <c r="Q137"/>
  <c r="Q136"/>
  <c r="Q135"/>
  <c r="Q134"/>
  <c r="Q133"/>
  <c r="Q132"/>
  <c r="Q131"/>
  <c r="Q130"/>
  <c r="Q129"/>
  <c r="Q128"/>
  <c r="Q127"/>
  <c r="Q126"/>
  <c r="Q125"/>
  <c r="Q124"/>
  <c r="Q123"/>
  <c r="Q122"/>
  <c r="Q121"/>
  <c r="Q120"/>
  <c r="Q119"/>
  <c r="Q118"/>
  <c r="Q117"/>
  <c r="Q116"/>
  <c r="Q115"/>
  <c r="Q114"/>
  <c r="Q113"/>
  <c r="Q112"/>
  <c r="Q111"/>
  <c r="Q110"/>
  <c r="Q109"/>
  <c r="Q108"/>
  <c r="Q107"/>
  <c r="Q106"/>
  <c r="Q105"/>
  <c r="Q104"/>
  <c r="Q103"/>
  <c r="Q102"/>
  <c r="Q101"/>
  <c r="Q100"/>
  <c r="Q99"/>
  <c r="Q98"/>
  <c r="Q97"/>
  <c r="Q96"/>
  <c r="Q95"/>
  <c r="Q94"/>
  <c r="Q93"/>
  <c r="Q92"/>
  <c r="Q91"/>
  <c r="Q90"/>
  <c r="Q89"/>
  <c r="Q88"/>
  <c r="Q87"/>
  <c r="Q86"/>
  <c r="Q85"/>
  <c r="Q84"/>
  <c r="Q83"/>
  <c r="Q82"/>
  <c r="Q81"/>
  <c r="Q80"/>
  <c r="Q79"/>
  <c r="Q78"/>
  <c r="Q77"/>
  <c r="Q76"/>
  <c r="Q75"/>
  <c r="Q74"/>
  <c r="Q73"/>
  <c r="Q72"/>
  <c r="Q71"/>
  <c r="P137"/>
  <c r="P136"/>
  <c r="P135"/>
  <c r="P134"/>
  <c r="P133"/>
  <c r="P132"/>
  <c r="P131"/>
  <c r="P130"/>
  <c r="P129"/>
  <c r="P128"/>
  <c r="P127"/>
  <c r="P126"/>
  <c r="P125"/>
  <c r="P124"/>
  <c r="P123"/>
  <c r="P122"/>
  <c r="P121"/>
  <c r="P120"/>
  <c r="P119"/>
  <c r="P118"/>
  <c r="P117"/>
  <c r="P116"/>
  <c r="P115"/>
  <c r="P114"/>
  <c r="P113"/>
  <c r="P112"/>
  <c r="P111"/>
  <c r="P110"/>
  <c r="P109"/>
  <c r="P108"/>
  <c r="P107"/>
  <c r="P106"/>
  <c r="P105"/>
  <c r="P104"/>
  <c r="P103"/>
  <c r="P102"/>
  <c r="P101"/>
  <c r="P100"/>
  <c r="P99"/>
  <c r="P98"/>
  <c r="P97"/>
  <c r="P96"/>
  <c r="P95"/>
  <c r="P94"/>
  <c r="P93"/>
  <c r="P92"/>
  <c r="P91"/>
  <c r="P90"/>
  <c r="P89"/>
  <c r="P88"/>
  <c r="P87"/>
  <c r="P86"/>
  <c r="P85"/>
  <c r="P84"/>
  <c r="P83"/>
  <c r="P82"/>
  <c r="P81"/>
  <c r="P80"/>
  <c r="P79"/>
  <c r="P78"/>
  <c r="P77"/>
  <c r="P76"/>
  <c r="P75"/>
  <c r="P74"/>
  <c r="P73"/>
  <c r="P72"/>
  <c r="P71"/>
  <c r="O137"/>
  <c r="O136"/>
  <c r="O135"/>
  <c r="O134"/>
  <c r="O133"/>
  <c r="O132"/>
  <c r="O131"/>
  <c r="O130"/>
  <c r="O129"/>
  <c r="O128"/>
  <c r="O127"/>
  <c r="O126"/>
  <c r="O125"/>
  <c r="O124"/>
  <c r="O123"/>
  <c r="O122"/>
  <c r="O121"/>
  <c r="O120"/>
  <c r="O119"/>
  <c r="O118"/>
  <c r="O117"/>
  <c r="O116"/>
  <c r="O115"/>
  <c r="O114"/>
  <c r="O113"/>
  <c r="O112"/>
  <c r="O111"/>
  <c r="O110"/>
  <c r="O109"/>
  <c r="O108"/>
  <c r="O107"/>
  <c r="O106"/>
  <c r="O105"/>
  <c r="O104"/>
  <c r="O103"/>
  <c r="O102"/>
  <c r="O101"/>
  <c r="O100"/>
  <c r="O99"/>
  <c r="O98"/>
  <c r="O97"/>
  <c r="O96"/>
  <c r="O95"/>
  <c r="O94"/>
  <c r="O93"/>
  <c r="O92"/>
  <c r="O91"/>
  <c r="O90"/>
  <c r="O89"/>
  <c r="O88"/>
  <c r="O87"/>
  <c r="O86"/>
  <c r="O85"/>
  <c r="O84"/>
  <c r="O83"/>
  <c r="O82"/>
  <c r="O81"/>
  <c r="O80"/>
  <c r="O79"/>
  <c r="O78"/>
  <c r="O77"/>
  <c r="O76"/>
  <c r="O75"/>
  <c r="O74"/>
  <c r="O73"/>
  <c r="O72"/>
  <c r="O71"/>
  <c r="R155"/>
  <c r="P155"/>
  <c r="O155"/>
  <c r="Q155"/>
  <c r="N155"/>
  <c r="M155"/>
  <c r="L155"/>
  <c r="K155"/>
  <c r="J155"/>
  <c r="I155"/>
  <c r="H155"/>
  <c r="G155"/>
  <c r="R154"/>
  <c r="P154"/>
  <c r="O154"/>
  <c r="Q154"/>
  <c r="N154"/>
  <c r="M154"/>
  <c r="L154"/>
  <c r="K154"/>
  <c r="J154"/>
  <c r="I154"/>
  <c r="H154"/>
  <c r="G154"/>
  <c r="N145"/>
  <c r="M145"/>
  <c r="L145"/>
  <c r="K145"/>
  <c r="J145"/>
  <c r="I145"/>
  <c r="R138"/>
  <c r="M138"/>
  <c r="N144" s="1"/>
  <c r="K32" i="15" s="1"/>
  <c r="L138" i="2"/>
  <c r="K138"/>
  <c r="L144" s="1"/>
  <c r="I32" i="15" s="1"/>
  <c r="J138" i="2"/>
  <c r="K144" s="1"/>
  <c r="H32" i="15" s="1"/>
  <c r="I138" i="2"/>
  <c r="H138"/>
  <c r="I144"/>
  <c r="F32" i="15" s="1"/>
  <c r="M144" i="2"/>
  <c r="J32" i="15" s="1"/>
  <c r="J144" i="2"/>
  <c r="G32" i="15" s="1"/>
  <c r="G145" i="2"/>
  <c r="G144"/>
  <c r="D32" i="15" s="1"/>
  <c r="B36" l="1"/>
  <c r="B44"/>
  <c r="B35"/>
  <c r="B43"/>
  <c r="B34"/>
  <c r="B42"/>
  <c r="B33"/>
  <c r="B41"/>
  <c r="B32"/>
  <c r="B40"/>
  <c r="B39"/>
  <c r="B38"/>
  <c r="F138" i="14"/>
  <c r="N138"/>
  <c r="J139"/>
  <c r="R139"/>
  <c r="N140"/>
  <c r="J141"/>
  <c r="R141"/>
  <c r="M138"/>
  <c r="I139"/>
  <c r="Q139"/>
  <c r="M140"/>
  <c r="I141"/>
  <c r="Q141"/>
  <c r="L138"/>
  <c r="H139"/>
  <c r="P139"/>
  <c r="L140"/>
  <c r="H141"/>
  <c r="P141"/>
  <c r="K138"/>
  <c r="G139"/>
  <c r="O139"/>
  <c r="K140"/>
  <c r="G141"/>
  <c r="O141"/>
  <c r="J138"/>
  <c r="N139"/>
  <c r="J140"/>
  <c r="R140"/>
  <c r="M139"/>
  <c r="I140"/>
  <c r="Q140"/>
  <c r="L139"/>
  <c r="H140"/>
  <c r="P140"/>
  <c r="K139"/>
  <c r="F138" i="13"/>
  <c r="N138"/>
  <c r="J139"/>
  <c r="R139"/>
  <c r="N140"/>
  <c r="J141"/>
  <c r="R141"/>
  <c r="M138"/>
  <c r="I139"/>
  <c r="Q139"/>
  <c r="M140"/>
  <c r="I141"/>
  <c r="Q141"/>
  <c r="L138"/>
  <c r="H139"/>
  <c r="P139"/>
  <c r="L140"/>
  <c r="H141"/>
  <c r="P141"/>
  <c r="K138"/>
  <c r="G139"/>
  <c r="O139"/>
  <c r="K140"/>
  <c r="G141"/>
  <c r="O141"/>
  <c r="J138"/>
  <c r="N139"/>
  <c r="J140"/>
  <c r="R140"/>
  <c r="M139"/>
  <c r="I140"/>
  <c r="Q140"/>
  <c r="L139"/>
  <c r="H140"/>
  <c r="P140"/>
  <c r="K139"/>
  <c r="F138" i="12"/>
  <c r="N138"/>
  <c r="J139"/>
  <c r="R139"/>
  <c r="N140"/>
  <c r="J141"/>
  <c r="R141"/>
  <c r="M138"/>
  <c r="I139"/>
  <c r="Q139"/>
  <c r="M140"/>
  <c r="I141"/>
  <c r="Q141"/>
  <c r="L138"/>
  <c r="H139"/>
  <c r="P139"/>
  <c r="L140"/>
  <c r="H141"/>
  <c r="P141"/>
  <c r="K138"/>
  <c r="G139"/>
  <c r="O139"/>
  <c r="K140"/>
  <c r="G141"/>
  <c r="O141"/>
  <c r="J138"/>
  <c r="N139"/>
  <c r="J140"/>
  <c r="R140"/>
  <c r="M139"/>
  <c r="I140"/>
  <c r="Q140"/>
  <c r="L139"/>
  <c r="H140"/>
  <c r="P140"/>
  <c r="K139"/>
  <c r="F138" i="11"/>
  <c r="N138"/>
  <c r="J139"/>
  <c r="R139"/>
  <c r="N140"/>
  <c r="J141"/>
  <c r="R141"/>
  <c r="M138"/>
  <c r="I139"/>
  <c r="Q139"/>
  <c r="M140"/>
  <c r="I141"/>
  <c r="Q141"/>
  <c r="L138"/>
  <c r="H139"/>
  <c r="P139"/>
  <c r="L140"/>
  <c r="H141"/>
  <c r="P141"/>
  <c r="K138"/>
  <c r="G139"/>
  <c r="O139"/>
  <c r="K140"/>
  <c r="G141"/>
  <c r="O141"/>
  <c r="J138"/>
  <c r="N139"/>
  <c r="J140"/>
  <c r="R140"/>
  <c r="M139"/>
  <c r="I140"/>
  <c r="Q140"/>
  <c r="L139"/>
  <c r="H140"/>
  <c r="P140"/>
  <c r="K139"/>
  <c r="F138" i="10"/>
  <c r="N138"/>
  <c r="J139"/>
  <c r="R139"/>
  <c r="N140"/>
  <c r="J141"/>
  <c r="R141"/>
  <c r="M138"/>
  <c r="I139"/>
  <c r="Q139"/>
  <c r="M140"/>
  <c r="I141"/>
  <c r="Q141"/>
  <c r="L138"/>
  <c r="H139"/>
  <c r="P139"/>
  <c r="L140"/>
  <c r="H141"/>
  <c r="P141"/>
  <c r="K138"/>
  <c r="G139"/>
  <c r="O139"/>
  <c r="K140"/>
  <c r="G141"/>
  <c r="O141"/>
  <c r="J138"/>
  <c r="N139"/>
  <c r="J140"/>
  <c r="R140"/>
  <c r="M139"/>
  <c r="I140"/>
  <c r="Q140"/>
  <c r="L139"/>
  <c r="H140"/>
  <c r="P140"/>
  <c r="K139"/>
  <c r="F138" i="9"/>
  <c r="N138"/>
  <c r="J139"/>
  <c r="R139"/>
  <c r="N140"/>
  <c r="J141"/>
  <c r="R141"/>
  <c r="M138"/>
  <c r="I139"/>
  <c r="Q139"/>
  <c r="M140"/>
  <c r="I141"/>
  <c r="Q141"/>
  <c r="L138"/>
  <c r="H139"/>
  <c r="P139"/>
  <c r="L140"/>
  <c r="H141"/>
  <c r="P141"/>
  <c r="K138"/>
  <c r="G139"/>
  <c r="O139"/>
  <c r="K140"/>
  <c r="G141"/>
  <c r="O141"/>
  <c r="J138"/>
  <c r="N139"/>
  <c r="J140"/>
  <c r="R140"/>
  <c r="M139"/>
  <c r="I140"/>
  <c r="Q140"/>
  <c r="L139"/>
  <c r="H140"/>
  <c r="P140"/>
  <c r="K139"/>
  <c r="F138" i="8"/>
  <c r="N138"/>
  <c r="J139"/>
  <c r="R139"/>
  <c r="N140"/>
  <c r="J141"/>
  <c r="R141"/>
  <c r="M138"/>
  <c r="I139"/>
  <c r="Q139"/>
  <c r="M140"/>
  <c r="I141"/>
  <c r="Q141"/>
  <c r="L138"/>
  <c r="H139"/>
  <c r="P139"/>
  <c r="L140"/>
  <c r="H141"/>
  <c r="P141"/>
  <c r="K138"/>
  <c r="G139"/>
  <c r="O139"/>
  <c r="K140"/>
  <c r="G141"/>
  <c r="O141"/>
  <c r="J138"/>
  <c r="N139"/>
  <c r="J140"/>
  <c r="R140"/>
  <c r="M139"/>
  <c r="I140"/>
  <c r="Q140"/>
  <c r="L139"/>
  <c r="H140"/>
  <c r="P140"/>
  <c r="K139"/>
  <c r="F138" i="7"/>
  <c r="N138"/>
  <c r="J139"/>
  <c r="R139"/>
  <c r="N140"/>
  <c r="J141"/>
  <c r="R141"/>
  <c r="M138"/>
  <c r="I139"/>
  <c r="Q139"/>
  <c r="M140"/>
  <c r="I141"/>
  <c r="Q141"/>
  <c r="L138"/>
  <c r="H139"/>
  <c r="P139"/>
  <c r="L140"/>
  <c r="H141"/>
  <c r="P141"/>
  <c r="K138"/>
  <c r="G139"/>
  <c r="O139"/>
  <c r="K140"/>
  <c r="G141"/>
  <c r="O141"/>
  <c r="J138"/>
  <c r="N139"/>
  <c r="J140"/>
  <c r="R140"/>
  <c r="M139"/>
  <c r="I140"/>
  <c r="Q140"/>
  <c r="L139"/>
  <c r="H140"/>
  <c r="P140"/>
  <c r="K139"/>
  <c r="F138" i="6"/>
  <c r="N138"/>
  <c r="J139"/>
  <c r="R139"/>
  <c r="N140"/>
  <c r="J141"/>
  <c r="R141"/>
  <c r="M138"/>
  <c r="I139"/>
  <c r="Q139"/>
  <c r="M140"/>
  <c r="I141"/>
  <c r="Q141"/>
  <c r="L138"/>
  <c r="H139"/>
  <c r="P139"/>
  <c r="L140"/>
  <c r="H141"/>
  <c r="P141"/>
  <c r="K138"/>
  <c r="G139"/>
  <c r="O139"/>
  <c r="K140"/>
  <c r="G141"/>
  <c r="O141"/>
  <c r="J138"/>
  <c r="N139"/>
  <c r="J140"/>
  <c r="R140"/>
  <c r="M139"/>
  <c r="I140"/>
  <c r="Q140"/>
  <c r="L139"/>
  <c r="H140"/>
  <c r="P140"/>
  <c r="K139"/>
  <c r="F138" i="5"/>
  <c r="N138"/>
  <c r="J139"/>
  <c r="R139"/>
  <c r="N140"/>
  <c r="J141"/>
  <c r="R141"/>
  <c r="M138"/>
  <c r="I139"/>
  <c r="Q139"/>
  <c r="M140"/>
  <c r="I141"/>
  <c r="Q141"/>
  <c r="L138"/>
  <c r="H139"/>
  <c r="P139"/>
  <c r="L140"/>
  <c r="H141"/>
  <c r="P141"/>
  <c r="K138"/>
  <c r="G139"/>
  <c r="O139"/>
  <c r="K140"/>
  <c r="G141"/>
  <c r="O141"/>
  <c r="J138"/>
  <c r="N139"/>
  <c r="J140"/>
  <c r="R140"/>
  <c r="M139"/>
  <c r="I140"/>
  <c r="Q140"/>
  <c r="L139"/>
  <c r="H140"/>
  <c r="P140"/>
  <c r="K139"/>
  <c r="F138" i="4"/>
  <c r="N138"/>
  <c r="J139"/>
  <c r="R139"/>
  <c r="N140"/>
  <c r="J141"/>
  <c r="R141"/>
  <c r="M138"/>
  <c r="I139"/>
  <c r="Q139"/>
  <c r="M140"/>
  <c r="I141"/>
  <c r="Q141"/>
  <c r="L138"/>
  <c r="H139"/>
  <c r="P139"/>
  <c r="L140"/>
  <c r="H141"/>
  <c r="P141"/>
  <c r="K138"/>
  <c r="G139"/>
  <c r="O139"/>
  <c r="K140"/>
  <c r="G141"/>
  <c r="O141"/>
  <c r="J138"/>
  <c r="N139"/>
  <c r="J140"/>
  <c r="R140"/>
  <c r="M139"/>
  <c r="I140"/>
  <c r="Q140"/>
  <c r="L139"/>
  <c r="H140"/>
  <c r="P140"/>
  <c r="K139"/>
  <c r="F138" i="3"/>
  <c r="N138"/>
  <c r="J139"/>
  <c r="R139"/>
  <c r="N140"/>
  <c r="J141"/>
  <c r="R141"/>
  <c r="M138"/>
  <c r="I139"/>
  <c r="Q139"/>
  <c r="M140"/>
  <c r="I141"/>
  <c r="Q141"/>
  <c r="L138"/>
  <c r="H139"/>
  <c r="P139"/>
  <c r="L140"/>
  <c r="H141"/>
  <c r="P141"/>
  <c r="K138"/>
  <c r="G139"/>
  <c r="O139"/>
  <c r="K140"/>
  <c r="G141"/>
  <c r="O141"/>
  <c r="J138"/>
  <c r="N139"/>
  <c r="J140"/>
  <c r="R140"/>
  <c r="M139"/>
  <c r="I140"/>
  <c r="Q140"/>
  <c r="L139"/>
  <c r="H140"/>
  <c r="P140"/>
  <c r="K139"/>
  <c r="N141" i="2"/>
  <c r="M141"/>
  <c r="L141"/>
  <c r="K141"/>
  <c r="J141"/>
  <c r="I141"/>
  <c r="G141"/>
  <c r="N140"/>
  <c r="M140"/>
  <c r="L140"/>
  <c r="K140"/>
  <c r="J140"/>
  <c r="I140"/>
  <c r="G140"/>
  <c r="N139"/>
  <c r="M139"/>
  <c r="L139"/>
  <c r="K139"/>
  <c r="J139"/>
  <c r="I139"/>
  <c r="G139"/>
  <c r="F138"/>
  <c r="P137" i="1"/>
  <c r="P136"/>
  <c r="P135"/>
  <c r="P134"/>
  <c r="P133"/>
  <c r="P132"/>
  <c r="P131"/>
  <c r="P130"/>
  <c r="P129"/>
  <c r="P128"/>
  <c r="P127"/>
  <c r="P126"/>
  <c r="P125"/>
  <c r="P124"/>
  <c r="P123"/>
  <c r="P122"/>
  <c r="P121"/>
  <c r="P120"/>
  <c r="P119"/>
  <c r="P118"/>
  <c r="P117"/>
  <c r="P116"/>
  <c r="P115"/>
  <c r="P114"/>
  <c r="P113"/>
  <c r="P112"/>
  <c r="P111"/>
  <c r="P110"/>
  <c r="P109"/>
  <c r="P108"/>
  <c r="P107"/>
  <c r="P106"/>
  <c r="P105"/>
  <c r="P104"/>
  <c r="P103"/>
  <c r="P102"/>
  <c r="P101"/>
  <c r="P100"/>
  <c r="P99"/>
  <c r="P98"/>
  <c r="P97"/>
  <c r="P96"/>
  <c r="P95"/>
  <c r="P94"/>
  <c r="P93"/>
  <c r="P92"/>
  <c r="P91"/>
  <c r="P90"/>
  <c r="P89"/>
  <c r="P88"/>
  <c r="P87"/>
  <c r="P86"/>
  <c r="P85"/>
  <c r="P84"/>
  <c r="P83"/>
  <c r="P82"/>
  <c r="P81"/>
  <c r="P80"/>
  <c r="P79"/>
  <c r="P78"/>
  <c r="P77"/>
  <c r="P76"/>
  <c r="P75"/>
  <c r="P74"/>
  <c r="P73"/>
  <c r="P72"/>
  <c r="P71"/>
  <c r="O137"/>
  <c r="O136"/>
  <c r="O135"/>
  <c r="O134"/>
  <c r="O133"/>
  <c r="O132"/>
  <c r="O131"/>
  <c r="O130"/>
  <c r="O129"/>
  <c r="O128"/>
  <c r="O127"/>
  <c r="O126"/>
  <c r="O125"/>
  <c r="O124"/>
  <c r="O123"/>
  <c r="O122"/>
  <c r="O121"/>
  <c r="O120"/>
  <c r="O119"/>
  <c r="O118"/>
  <c r="O117"/>
  <c r="O116"/>
  <c r="O115"/>
  <c r="O114"/>
  <c r="O113"/>
  <c r="O112"/>
  <c r="O111"/>
  <c r="O110"/>
  <c r="O109"/>
  <c r="O108"/>
  <c r="O107"/>
  <c r="O106"/>
  <c r="O105"/>
  <c r="O104"/>
  <c r="O103"/>
  <c r="O102"/>
  <c r="O101"/>
  <c r="O100"/>
  <c r="O99"/>
  <c r="O98"/>
  <c r="O97"/>
  <c r="O96"/>
  <c r="O95"/>
  <c r="O94"/>
  <c r="O93"/>
  <c r="O92"/>
  <c r="O91"/>
  <c r="O90"/>
  <c r="O89"/>
  <c r="O88"/>
  <c r="O87"/>
  <c r="O86"/>
  <c r="O85"/>
  <c r="O84"/>
  <c r="O83"/>
  <c r="O82"/>
  <c r="O81"/>
  <c r="O80"/>
  <c r="O79"/>
  <c r="O78"/>
  <c r="O77"/>
  <c r="O76"/>
  <c r="O75"/>
  <c r="O74"/>
  <c r="O73"/>
  <c r="O72"/>
  <c r="O71"/>
  <c r="N137"/>
  <c r="N136"/>
  <c r="N135"/>
  <c r="N134"/>
  <c r="N133"/>
  <c r="N132"/>
  <c r="N131"/>
  <c r="N130"/>
  <c r="N129"/>
  <c r="N128"/>
  <c r="N127"/>
  <c r="N126"/>
  <c r="N125"/>
  <c r="N124"/>
  <c r="N123"/>
  <c r="N122"/>
  <c r="N121"/>
  <c r="N120"/>
  <c r="N119"/>
  <c r="N118"/>
  <c r="N117"/>
  <c r="N116"/>
  <c r="N115"/>
  <c r="N114"/>
  <c r="N113"/>
  <c r="N112"/>
  <c r="N111"/>
  <c r="N110"/>
  <c r="N109"/>
  <c r="N108"/>
  <c r="N107"/>
  <c r="N106"/>
  <c r="N105"/>
  <c r="N104"/>
  <c r="N103"/>
  <c r="N102"/>
  <c r="N101"/>
  <c r="N100"/>
  <c r="N99"/>
  <c r="N98"/>
  <c r="N97"/>
  <c r="N96"/>
  <c r="N95"/>
  <c r="N94"/>
  <c r="N93"/>
  <c r="N92"/>
  <c r="N91"/>
  <c r="N90"/>
  <c r="N89"/>
  <c r="N88"/>
  <c r="N87"/>
  <c r="N86"/>
  <c r="N85"/>
  <c r="N84"/>
  <c r="N83"/>
  <c r="N82"/>
  <c r="N81"/>
  <c r="N80"/>
  <c r="N79"/>
  <c r="N78"/>
  <c r="N77"/>
  <c r="N76"/>
  <c r="N75"/>
  <c r="N74"/>
  <c r="N73"/>
  <c r="N72"/>
  <c r="N71"/>
  <c r="M137"/>
  <c r="M136"/>
  <c r="M135"/>
  <c r="M134"/>
  <c r="M133"/>
  <c r="M132"/>
  <c r="M131"/>
  <c r="M130"/>
  <c r="M129"/>
  <c r="M128"/>
  <c r="M127"/>
  <c r="M126"/>
  <c r="M125"/>
  <c r="M124"/>
  <c r="M123"/>
  <c r="M122"/>
  <c r="M121"/>
  <c r="M120"/>
  <c r="M119"/>
  <c r="M118"/>
  <c r="M117"/>
  <c r="M116"/>
  <c r="M115"/>
  <c r="M114"/>
  <c r="M113"/>
  <c r="M112"/>
  <c r="M111"/>
  <c r="M110"/>
  <c r="M109"/>
  <c r="M108"/>
  <c r="M107"/>
  <c r="M106"/>
  <c r="M105"/>
  <c r="M104"/>
  <c r="M103"/>
  <c r="M102"/>
  <c r="M101"/>
  <c r="M100"/>
  <c r="M99"/>
  <c r="M98"/>
  <c r="M97"/>
  <c r="M9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75"/>
  <c r="M74"/>
  <c r="M73"/>
  <c r="M72"/>
  <c r="M71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K137"/>
  <c r="K136"/>
  <c r="K135"/>
  <c r="K134"/>
  <c r="K133"/>
  <c r="K132"/>
  <c r="K13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J137"/>
  <c r="J136"/>
  <c r="J135"/>
  <c r="J134"/>
  <c r="J133"/>
  <c r="J132"/>
  <c r="J131"/>
  <c r="J130"/>
  <c r="J129"/>
  <c r="J128"/>
  <c r="J127"/>
  <c r="J126"/>
  <c r="J125"/>
  <c r="J124"/>
  <c r="J123"/>
  <c r="J122"/>
  <c r="J121"/>
  <c r="J120"/>
  <c r="J119"/>
  <c r="J118"/>
  <c r="J117"/>
  <c r="J116"/>
  <c r="J115"/>
  <c r="J114"/>
  <c r="J113"/>
  <c r="J112"/>
  <c r="J111"/>
  <c r="J110"/>
  <c r="J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R137" i="2"/>
  <c r="R136"/>
  <c r="R135"/>
  <c r="R134"/>
  <c r="R133"/>
  <c r="R132"/>
  <c r="R131"/>
  <c r="R130"/>
  <c r="R129"/>
  <c r="R128"/>
  <c r="R127"/>
  <c r="R126"/>
  <c r="R125"/>
  <c r="R124"/>
  <c r="R123"/>
  <c r="R122"/>
  <c r="R121"/>
  <c r="R120"/>
  <c r="R119"/>
  <c r="R118"/>
  <c r="R117"/>
  <c r="R116"/>
  <c r="R115"/>
  <c r="R114"/>
  <c r="R113"/>
  <c r="R112"/>
  <c r="R111"/>
  <c r="R110"/>
  <c r="R109"/>
  <c r="R108"/>
  <c r="R107"/>
  <c r="R106"/>
  <c r="R105"/>
  <c r="R104"/>
  <c r="R103"/>
  <c r="R102"/>
  <c r="R101"/>
  <c r="R100"/>
  <c r="R99"/>
  <c r="R98"/>
  <c r="R97"/>
  <c r="R96"/>
  <c r="R95"/>
  <c r="R94"/>
  <c r="R93"/>
  <c r="R92"/>
  <c r="R91"/>
  <c r="R90"/>
  <c r="R89"/>
  <c r="R88"/>
  <c r="R87"/>
  <c r="R86"/>
  <c r="R85"/>
  <c r="R84"/>
  <c r="R83"/>
  <c r="R82"/>
  <c r="R81"/>
  <c r="R80"/>
  <c r="R79"/>
  <c r="R78"/>
  <c r="R77"/>
  <c r="R76"/>
  <c r="R75"/>
  <c r="R74"/>
  <c r="R73"/>
  <c r="R72"/>
  <c r="R139"/>
  <c r="O138"/>
  <c r="B2" i="15" a="1"/>
  <c r="B8" s="1"/>
  <c r="P138" i="2"/>
  <c r="N137"/>
  <c r="N136"/>
  <c r="N135"/>
  <c r="N134"/>
  <c r="N133"/>
  <c r="N132"/>
  <c r="N131"/>
  <c r="N130"/>
  <c r="N129"/>
  <c r="N128"/>
  <c r="N127"/>
  <c r="N126"/>
  <c r="N125"/>
  <c r="N124"/>
  <c r="N123"/>
  <c r="N122"/>
  <c r="N121"/>
  <c r="N120"/>
  <c r="N119"/>
  <c r="N118"/>
  <c r="N117"/>
  <c r="N116"/>
  <c r="N115"/>
  <c r="N114"/>
  <c r="N113"/>
  <c r="N112"/>
  <c r="N111"/>
  <c r="N110"/>
  <c r="N109"/>
  <c r="N108"/>
  <c r="N107"/>
  <c r="N106"/>
  <c r="N105"/>
  <c r="N104"/>
  <c r="N103"/>
  <c r="N102"/>
  <c r="N101"/>
  <c r="N100"/>
  <c r="N99"/>
  <c r="N98"/>
  <c r="N97"/>
  <c r="N96"/>
  <c r="N95"/>
  <c r="N94"/>
  <c r="N93"/>
  <c r="N92"/>
  <c r="N91"/>
  <c r="N90"/>
  <c r="N89"/>
  <c r="N88"/>
  <c r="N87"/>
  <c r="N86"/>
  <c r="N85"/>
  <c r="N84"/>
  <c r="N83"/>
  <c r="N82"/>
  <c r="N81"/>
  <c r="N80"/>
  <c r="N79"/>
  <c r="N78"/>
  <c r="N77"/>
  <c r="N76"/>
  <c r="N75"/>
  <c r="N74"/>
  <c r="N73"/>
  <c r="N72"/>
  <c r="N71"/>
  <c r="M137"/>
  <c r="M136"/>
  <c r="M135"/>
  <c r="M134"/>
  <c r="M133"/>
  <c r="M132"/>
  <c r="M131"/>
  <c r="M130"/>
  <c r="M129"/>
  <c r="M128"/>
  <c r="M127"/>
  <c r="M126"/>
  <c r="M125"/>
  <c r="M124"/>
  <c r="M123"/>
  <c r="M122"/>
  <c r="M121"/>
  <c r="M120"/>
  <c r="M119"/>
  <c r="M118"/>
  <c r="M117"/>
  <c r="M116"/>
  <c r="M115"/>
  <c r="M114"/>
  <c r="M113"/>
  <c r="M112"/>
  <c r="M111"/>
  <c r="M110"/>
  <c r="M109"/>
  <c r="M108"/>
  <c r="M107"/>
  <c r="M106"/>
  <c r="M105"/>
  <c r="M104"/>
  <c r="M103"/>
  <c r="M102"/>
  <c r="M101"/>
  <c r="M100"/>
  <c r="M99"/>
  <c r="M98"/>
  <c r="M97"/>
  <c r="M9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75"/>
  <c r="M74"/>
  <c r="M73"/>
  <c r="M72"/>
  <c r="M71"/>
  <c r="L137"/>
  <c r="L136"/>
  <c r="L135"/>
  <c r="L134"/>
  <c r="L133"/>
  <c r="L132"/>
  <c r="L131"/>
  <c r="L130"/>
  <c r="L129"/>
  <c r="L128"/>
  <c r="L127"/>
  <c r="L126"/>
  <c r="L125"/>
  <c r="L124"/>
  <c r="L123"/>
  <c r="L122"/>
  <c r="L121"/>
  <c r="L120"/>
  <c r="L119"/>
  <c r="L118"/>
  <c r="L117"/>
  <c r="L116"/>
  <c r="L115"/>
  <c r="L114"/>
  <c r="L113"/>
  <c r="L112"/>
  <c r="L111"/>
  <c r="L110"/>
  <c r="L109"/>
  <c r="L108"/>
  <c r="L107"/>
  <c r="L106"/>
  <c r="L105"/>
  <c r="L104"/>
  <c r="L103"/>
  <c r="L102"/>
  <c r="L101"/>
  <c r="L100"/>
  <c r="L99"/>
  <c r="L98"/>
  <c r="L97"/>
  <c r="L96"/>
  <c r="L95"/>
  <c r="L94"/>
  <c r="L93"/>
  <c r="L92"/>
  <c r="L91"/>
  <c r="L90"/>
  <c r="L89"/>
  <c r="L88"/>
  <c r="L87"/>
  <c r="L86"/>
  <c r="L85"/>
  <c r="L84"/>
  <c r="L83"/>
  <c r="L82"/>
  <c r="L81"/>
  <c r="L80"/>
  <c r="L79"/>
  <c r="L78"/>
  <c r="L77"/>
  <c r="L76"/>
  <c r="L75"/>
  <c r="L74"/>
  <c r="L73"/>
  <c r="L72"/>
  <c r="L71"/>
  <c r="K137"/>
  <c r="K136"/>
  <c r="K135"/>
  <c r="K134"/>
  <c r="K133"/>
  <c r="K132"/>
  <c r="K131"/>
  <c r="K130"/>
  <c r="K129"/>
  <c r="K128"/>
  <c r="K127"/>
  <c r="K126"/>
  <c r="K125"/>
  <c r="K124"/>
  <c r="K123"/>
  <c r="K122"/>
  <c r="K121"/>
  <c r="K120"/>
  <c r="K119"/>
  <c r="K118"/>
  <c r="K117"/>
  <c r="K116"/>
  <c r="K115"/>
  <c r="K114"/>
  <c r="K113"/>
  <c r="K112"/>
  <c r="K111"/>
  <c r="K110"/>
  <c r="K109"/>
  <c r="K108"/>
  <c r="K107"/>
  <c r="K106"/>
  <c r="K105"/>
  <c r="K104"/>
  <c r="K103"/>
  <c r="K102"/>
  <c r="K101"/>
  <c r="K100"/>
  <c r="K99"/>
  <c r="K98"/>
  <c r="K97"/>
  <c r="K96"/>
  <c r="K95"/>
  <c r="K94"/>
  <c r="K93"/>
  <c r="K92"/>
  <c r="K91"/>
  <c r="K90"/>
  <c r="K89"/>
  <c r="K88"/>
  <c r="K87"/>
  <c r="K86"/>
  <c r="K85"/>
  <c r="K84"/>
  <c r="K83"/>
  <c r="K82"/>
  <c r="K81"/>
  <c r="K80"/>
  <c r="K79"/>
  <c r="K78"/>
  <c r="K77"/>
  <c r="K76"/>
  <c r="K75"/>
  <c r="K74"/>
  <c r="K73"/>
  <c r="K72"/>
  <c r="K71"/>
  <c r="J137"/>
  <c r="J136"/>
  <c r="J135"/>
  <c r="J134"/>
  <c r="J133"/>
  <c r="J132"/>
  <c r="J131"/>
  <c r="J130"/>
  <c r="J129"/>
  <c r="J128"/>
  <c r="J127"/>
  <c r="J126"/>
  <c r="J125"/>
  <c r="J124"/>
  <c r="J123"/>
  <c r="J122"/>
  <c r="J121"/>
  <c r="J120"/>
  <c r="J119"/>
  <c r="J118"/>
  <c r="J117"/>
  <c r="J116"/>
  <c r="J115"/>
  <c r="J114"/>
  <c r="J113"/>
  <c r="J112"/>
  <c r="J111"/>
  <c r="J110"/>
  <c r="J109"/>
  <c r="J108"/>
  <c r="J107"/>
  <c r="J106"/>
  <c r="J105"/>
  <c r="J104"/>
  <c r="J103"/>
  <c r="J102"/>
  <c r="J101"/>
  <c r="J100"/>
  <c r="J99"/>
  <c r="J98"/>
  <c r="J97"/>
  <c r="J96"/>
  <c r="J95"/>
  <c r="J94"/>
  <c r="J93"/>
  <c r="J92"/>
  <c r="J91"/>
  <c r="J90"/>
  <c r="J89"/>
  <c r="J88"/>
  <c r="J87"/>
  <c r="J86"/>
  <c r="J85"/>
  <c r="J84"/>
  <c r="J83"/>
  <c r="J82"/>
  <c r="J81"/>
  <c r="J80"/>
  <c r="J79"/>
  <c r="J78"/>
  <c r="J77"/>
  <c r="J76"/>
  <c r="J75"/>
  <c r="J74"/>
  <c r="J73"/>
  <c r="J72"/>
  <c r="J71"/>
  <c r="I137"/>
  <c r="I136"/>
  <c r="I135"/>
  <c r="I134"/>
  <c r="I133"/>
  <c r="I132"/>
  <c r="I131"/>
  <c r="I130"/>
  <c r="I129"/>
  <c r="I128"/>
  <c r="I127"/>
  <c r="I126"/>
  <c r="I125"/>
  <c r="I124"/>
  <c r="I123"/>
  <c r="I122"/>
  <c r="I121"/>
  <c r="I120"/>
  <c r="I119"/>
  <c r="I118"/>
  <c r="I117"/>
  <c r="I116"/>
  <c r="I115"/>
  <c r="I114"/>
  <c r="I113"/>
  <c r="I112"/>
  <c r="I111"/>
  <c r="I110"/>
  <c r="I109"/>
  <c r="I108"/>
  <c r="I107"/>
  <c r="I106"/>
  <c r="I105"/>
  <c r="I104"/>
  <c r="I103"/>
  <c r="I102"/>
  <c r="I101"/>
  <c r="I100"/>
  <c r="I99"/>
  <c r="I98"/>
  <c r="I97"/>
  <c r="I96"/>
  <c r="I95"/>
  <c r="I94"/>
  <c r="I93"/>
  <c r="I92"/>
  <c r="I91"/>
  <c r="I90"/>
  <c r="I89"/>
  <c r="I88"/>
  <c r="I87"/>
  <c r="I86"/>
  <c r="I85"/>
  <c r="I84"/>
  <c r="I83"/>
  <c r="I82"/>
  <c r="I81"/>
  <c r="I80"/>
  <c r="I79"/>
  <c r="I78"/>
  <c r="I77"/>
  <c r="I76"/>
  <c r="I75"/>
  <c r="I74"/>
  <c r="I73"/>
  <c r="I72"/>
  <c r="I71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E68" i="14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13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12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11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10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9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7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6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5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4"/>
  <c r="E67"/>
  <c r="E66"/>
  <c r="H135" i="2" s="1"/>
  <c r="E65" i="4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F108" i="1" s="1"/>
  <c r="E38" i="4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H73" i="2" s="1"/>
  <c r="E3" i="4"/>
  <c r="E2"/>
  <c r="E68" i="3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68" i="2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X6" i="1"/>
  <c r="X4"/>
  <c r="X2"/>
  <c r="S68"/>
  <c r="T68" s="1"/>
  <c r="S67"/>
  <c r="T67" s="1"/>
  <c r="S66"/>
  <c r="T66" s="1"/>
  <c r="S65"/>
  <c r="T65" s="1"/>
  <c r="S64"/>
  <c r="T64" s="1"/>
  <c r="S63"/>
  <c r="T63" s="1"/>
  <c r="S62"/>
  <c r="T62" s="1"/>
  <c r="S61"/>
  <c r="T61" s="1"/>
  <c r="S60"/>
  <c r="T60" s="1"/>
  <c r="S59"/>
  <c r="T59" s="1"/>
  <c r="S58"/>
  <c r="T58" s="1"/>
  <c r="S57"/>
  <c r="T57" s="1"/>
  <c r="S56"/>
  <c r="T56" s="1"/>
  <c r="S55"/>
  <c r="T55" s="1"/>
  <c r="S54"/>
  <c r="T54" s="1"/>
  <c r="S53"/>
  <c r="T53" s="1"/>
  <c r="S52"/>
  <c r="T52" s="1"/>
  <c r="S51"/>
  <c r="T51" s="1"/>
  <c r="S50"/>
  <c r="T50" s="1"/>
  <c r="S49"/>
  <c r="T49" s="1"/>
  <c r="S48"/>
  <c r="T48" s="1"/>
  <c r="S47"/>
  <c r="T47" s="1"/>
  <c r="S46"/>
  <c r="T46" s="1"/>
  <c r="S45"/>
  <c r="T45" s="1"/>
  <c r="S44"/>
  <c r="T44" s="1"/>
  <c r="S43"/>
  <c r="T43" s="1"/>
  <c r="S42"/>
  <c r="T42" s="1"/>
  <c r="S41"/>
  <c r="T41" s="1"/>
  <c r="S40"/>
  <c r="T40" s="1"/>
  <c r="S39"/>
  <c r="T39" s="1"/>
  <c r="S38"/>
  <c r="T38" s="1"/>
  <c r="S37"/>
  <c r="T37" s="1"/>
  <c r="S36"/>
  <c r="T36" s="1"/>
  <c r="S35"/>
  <c r="T35" s="1"/>
  <c r="S34"/>
  <c r="T34" s="1"/>
  <c r="S33"/>
  <c r="T33" s="1"/>
  <c r="S32"/>
  <c r="T32" s="1"/>
  <c r="S31"/>
  <c r="T31" s="1"/>
  <c r="S30"/>
  <c r="T30" s="1"/>
  <c r="S29"/>
  <c r="T29" s="1"/>
  <c r="S28"/>
  <c r="T28" s="1"/>
  <c r="S27"/>
  <c r="T27" s="1"/>
  <c r="S26"/>
  <c r="T26" s="1"/>
  <c r="S25"/>
  <c r="T25" s="1"/>
  <c r="S24"/>
  <c r="T24" s="1"/>
  <c r="S23"/>
  <c r="T23" s="1"/>
  <c r="S22"/>
  <c r="T22" s="1"/>
  <c r="S21"/>
  <c r="T21" s="1"/>
  <c r="S20"/>
  <c r="T20" s="1"/>
  <c r="S19"/>
  <c r="T19" s="1"/>
  <c r="S18"/>
  <c r="T18" s="1"/>
  <c r="S17"/>
  <c r="T17" s="1"/>
  <c r="S16"/>
  <c r="T16" s="1"/>
  <c r="S15"/>
  <c r="T15" s="1"/>
  <c r="S14"/>
  <c r="T14" s="1"/>
  <c r="S13"/>
  <c r="T13" s="1"/>
  <c r="S12"/>
  <c r="T12" s="1"/>
  <c r="S11"/>
  <c r="T11" s="1"/>
  <c r="S10"/>
  <c r="T10" s="1"/>
  <c r="S9"/>
  <c r="S8"/>
  <c r="S7"/>
  <c r="T7" s="1"/>
  <c r="S6"/>
  <c r="T6" s="1"/>
  <c r="S5"/>
  <c r="T5" s="1"/>
  <c r="S4"/>
  <c r="T4" s="1"/>
  <c r="S3"/>
  <c r="T3" s="1"/>
  <c r="S2"/>
  <c r="T2" s="1"/>
  <c r="L145" i="14" l="1"/>
  <c r="L144"/>
  <c r="I144"/>
  <c r="I145"/>
  <c r="Q144"/>
  <c r="Q145"/>
  <c r="N145"/>
  <c r="N144"/>
  <c r="J144"/>
  <c r="J145"/>
  <c r="K145"/>
  <c r="K144"/>
  <c r="R144"/>
  <c r="R145"/>
  <c r="G144"/>
  <c r="G145"/>
  <c r="M145"/>
  <c r="M144"/>
  <c r="O144"/>
  <c r="O145"/>
  <c r="H144"/>
  <c r="H145"/>
  <c r="P144"/>
  <c r="P145"/>
  <c r="L145" i="13"/>
  <c r="L144"/>
  <c r="I144"/>
  <c r="I145"/>
  <c r="Q144"/>
  <c r="Q145"/>
  <c r="N145"/>
  <c r="N144"/>
  <c r="J144"/>
  <c r="J145"/>
  <c r="K145"/>
  <c r="K144"/>
  <c r="R144"/>
  <c r="R145"/>
  <c r="G144"/>
  <c r="G145"/>
  <c r="M145"/>
  <c r="M144"/>
  <c r="O144"/>
  <c r="O145"/>
  <c r="H144"/>
  <c r="H145"/>
  <c r="P144"/>
  <c r="P145"/>
  <c r="Q144" i="12"/>
  <c r="N42" i="15" s="1"/>
  <c r="Q145" i="12"/>
  <c r="N145"/>
  <c r="N144"/>
  <c r="J144"/>
  <c r="J145"/>
  <c r="I144"/>
  <c r="I145"/>
  <c r="K145"/>
  <c r="K144"/>
  <c r="R144"/>
  <c r="R145"/>
  <c r="G144"/>
  <c r="G145"/>
  <c r="M145"/>
  <c r="M144"/>
  <c r="O144"/>
  <c r="O145"/>
  <c r="L145"/>
  <c r="L144"/>
  <c r="H144"/>
  <c r="H145"/>
  <c r="P144"/>
  <c r="P145"/>
  <c r="L145" i="11"/>
  <c r="L144"/>
  <c r="I144"/>
  <c r="I145"/>
  <c r="Q144"/>
  <c r="Q145"/>
  <c r="N145"/>
  <c r="N144"/>
  <c r="J144"/>
  <c r="J145"/>
  <c r="K145"/>
  <c r="K144"/>
  <c r="R144"/>
  <c r="R145"/>
  <c r="G144"/>
  <c r="G145"/>
  <c r="M145"/>
  <c r="M144"/>
  <c r="O144"/>
  <c r="O145"/>
  <c r="H144"/>
  <c r="H145"/>
  <c r="P144"/>
  <c r="M41" i="15" s="1"/>
  <c r="P145" i="11"/>
  <c r="L145" i="10"/>
  <c r="L144"/>
  <c r="I144"/>
  <c r="I145"/>
  <c r="Q144"/>
  <c r="Q145"/>
  <c r="N145"/>
  <c r="N144"/>
  <c r="J144"/>
  <c r="J145"/>
  <c r="K145"/>
  <c r="K144"/>
  <c r="R144"/>
  <c r="R145"/>
  <c r="G144"/>
  <c r="G145"/>
  <c r="M145"/>
  <c r="M144"/>
  <c r="O144"/>
  <c r="L40" i="15" s="1"/>
  <c r="O145" i="10"/>
  <c r="H144"/>
  <c r="H145"/>
  <c r="P144"/>
  <c r="M40" i="15" s="1"/>
  <c r="P145" i="10"/>
  <c r="L145" i="9"/>
  <c r="L144"/>
  <c r="I144"/>
  <c r="I145"/>
  <c r="Q144"/>
  <c r="Q145"/>
  <c r="N145"/>
  <c r="N144"/>
  <c r="K39" i="15" s="1"/>
  <c r="J144" i="9"/>
  <c r="J145"/>
  <c r="K145"/>
  <c r="K144"/>
  <c r="R144"/>
  <c r="R145"/>
  <c r="G144"/>
  <c r="G145"/>
  <c r="M145"/>
  <c r="M144"/>
  <c r="O144"/>
  <c r="L39" i="15" s="1"/>
  <c r="O145" i="9"/>
  <c r="H144"/>
  <c r="H145"/>
  <c r="P144"/>
  <c r="P145"/>
  <c r="L145" i="8"/>
  <c r="L144"/>
  <c r="I144"/>
  <c r="I145"/>
  <c r="Q144"/>
  <c r="Q145"/>
  <c r="N145"/>
  <c r="N144"/>
  <c r="J144"/>
  <c r="J145"/>
  <c r="K145"/>
  <c r="K144"/>
  <c r="R144"/>
  <c r="R145"/>
  <c r="G144"/>
  <c r="G145"/>
  <c r="M145"/>
  <c r="M144"/>
  <c r="J38" i="15" s="1"/>
  <c r="O144" i="8"/>
  <c r="L38" i="15" s="1"/>
  <c r="O145" i="8"/>
  <c r="H144"/>
  <c r="H145"/>
  <c r="P144"/>
  <c r="M38" i="15" s="1"/>
  <c r="P145" i="8"/>
  <c r="L145" i="7"/>
  <c r="L144"/>
  <c r="I37" i="15" s="1"/>
  <c r="I144" i="7"/>
  <c r="I145"/>
  <c r="Q144"/>
  <c r="Q145"/>
  <c r="N145"/>
  <c r="N144"/>
  <c r="K37" i="15" s="1"/>
  <c r="J144" i="7"/>
  <c r="J145"/>
  <c r="K145"/>
  <c r="K144"/>
  <c r="R144"/>
  <c r="R145"/>
  <c r="G144"/>
  <c r="G145"/>
  <c r="M145"/>
  <c r="M144"/>
  <c r="J37" i="15" s="1"/>
  <c r="O144" i="7"/>
  <c r="L37" i="15" s="1"/>
  <c r="O145" i="7"/>
  <c r="H144"/>
  <c r="H145"/>
  <c r="P144"/>
  <c r="P145"/>
  <c r="L145" i="6"/>
  <c r="L144"/>
  <c r="I144"/>
  <c r="I145"/>
  <c r="Q144"/>
  <c r="Q145"/>
  <c r="N145"/>
  <c r="N144"/>
  <c r="J144"/>
  <c r="J145"/>
  <c r="K145"/>
  <c r="K144"/>
  <c r="R144"/>
  <c r="R145"/>
  <c r="G144"/>
  <c r="G145"/>
  <c r="M145"/>
  <c r="M144"/>
  <c r="O144"/>
  <c r="O145"/>
  <c r="H144"/>
  <c r="H145"/>
  <c r="P144"/>
  <c r="M36" i="15" s="1"/>
  <c r="P145" i="6"/>
  <c r="L145" i="5"/>
  <c r="L144"/>
  <c r="I144"/>
  <c r="I145"/>
  <c r="Q144"/>
  <c r="N35" i="15" s="1"/>
  <c r="Q145" i="5"/>
  <c r="N145"/>
  <c r="N144"/>
  <c r="K35" i="15" s="1"/>
  <c r="J144" i="5"/>
  <c r="G35" i="15" s="1"/>
  <c r="J145" i="5"/>
  <c r="K145"/>
  <c r="K144"/>
  <c r="H35" i="15" s="1"/>
  <c r="R144" i="5"/>
  <c r="O35" i="15" s="1"/>
  <c r="R145" i="5"/>
  <c r="G144"/>
  <c r="G145"/>
  <c r="M145"/>
  <c r="M144"/>
  <c r="O144"/>
  <c r="O145"/>
  <c r="H144"/>
  <c r="H145"/>
  <c r="P144"/>
  <c r="P145"/>
  <c r="L145" i="4"/>
  <c r="L144"/>
  <c r="I144"/>
  <c r="F34" i="15" s="1"/>
  <c r="I145" i="4"/>
  <c r="Q144"/>
  <c r="Q145"/>
  <c r="N145"/>
  <c r="N144"/>
  <c r="J144"/>
  <c r="J145"/>
  <c r="K145"/>
  <c r="K144"/>
  <c r="R144"/>
  <c r="R145"/>
  <c r="G144"/>
  <c r="G145"/>
  <c r="M145"/>
  <c r="M144"/>
  <c r="O144"/>
  <c r="L34" i="15" s="1"/>
  <c r="O145" i="4"/>
  <c r="H144"/>
  <c r="H145"/>
  <c r="P144"/>
  <c r="M34" i="15" s="1"/>
  <c r="P145" i="4"/>
  <c r="L145" i="3"/>
  <c r="L144"/>
  <c r="I33" i="15" s="1"/>
  <c r="I144" i="3"/>
  <c r="F33" i="15" s="1"/>
  <c r="I145" i="3"/>
  <c r="Q144"/>
  <c r="Q145"/>
  <c r="N145"/>
  <c r="N144"/>
  <c r="K33" i="15" s="1"/>
  <c r="J144" i="3"/>
  <c r="J145"/>
  <c r="K145"/>
  <c r="K144"/>
  <c r="R144"/>
  <c r="O33" i="15" s="1"/>
  <c r="R145" i="3"/>
  <c r="G144"/>
  <c r="G145"/>
  <c r="M145"/>
  <c r="M144"/>
  <c r="J33" i="15" s="1"/>
  <c r="O144" i="3"/>
  <c r="L33" i="15" s="1"/>
  <c r="O145" i="3"/>
  <c r="H144"/>
  <c r="E33" i="15" s="1"/>
  <c r="H145" i="3"/>
  <c r="P144"/>
  <c r="P145"/>
  <c r="R145" i="2"/>
  <c r="N138"/>
  <c r="R141"/>
  <c r="R144" s="1"/>
  <c r="P141"/>
  <c r="R140"/>
  <c r="Q141"/>
  <c r="P140"/>
  <c r="Q140"/>
  <c r="P139"/>
  <c r="Q139"/>
  <c r="O139"/>
  <c r="Q138"/>
  <c r="O141"/>
  <c r="O140"/>
  <c r="H97"/>
  <c r="H75"/>
  <c r="F132" i="1"/>
  <c r="H137" i="2"/>
  <c r="H119"/>
  <c r="H107"/>
  <c r="F93" i="1"/>
  <c r="H93" i="2"/>
  <c r="F133" i="1"/>
  <c r="H133" i="2"/>
  <c r="H76"/>
  <c r="H84"/>
  <c r="H92"/>
  <c r="H100"/>
  <c r="H108"/>
  <c r="H116"/>
  <c r="H124"/>
  <c r="H95"/>
  <c r="H115"/>
  <c r="F100" i="1"/>
  <c r="F101"/>
  <c r="H101" i="2"/>
  <c r="F75" i="1"/>
  <c r="F83"/>
  <c r="F91"/>
  <c r="F99"/>
  <c r="F107"/>
  <c r="F115"/>
  <c r="F123"/>
  <c r="F131"/>
  <c r="H71" i="2"/>
  <c r="H91"/>
  <c r="H113"/>
  <c r="F92" i="1"/>
  <c r="H74" i="2"/>
  <c r="F74" i="1"/>
  <c r="H82" i="2"/>
  <c r="F82" i="1"/>
  <c r="H90" i="2"/>
  <c r="F90" i="1"/>
  <c r="H98" i="2"/>
  <c r="F98" i="1"/>
  <c r="H106" i="2"/>
  <c r="F106" i="1"/>
  <c r="H114" i="2"/>
  <c r="F114" i="1"/>
  <c r="H122" i="2"/>
  <c r="F122" i="1"/>
  <c r="H130" i="2"/>
  <c r="F130" i="1"/>
  <c r="H89" i="2"/>
  <c r="H111"/>
  <c r="H131"/>
  <c r="F84" i="1"/>
  <c r="F77"/>
  <c r="H77" i="2"/>
  <c r="F125" i="1"/>
  <c r="H125" i="2"/>
  <c r="F73" i="1"/>
  <c r="F89"/>
  <c r="F97"/>
  <c r="F105"/>
  <c r="F113"/>
  <c r="F121"/>
  <c r="F129"/>
  <c r="H87" i="2"/>
  <c r="H129"/>
  <c r="F76" i="1"/>
  <c r="F85"/>
  <c r="H85" i="2"/>
  <c r="F117" i="1"/>
  <c r="H117" i="2"/>
  <c r="F81" i="1"/>
  <c r="F72"/>
  <c r="H72" i="2"/>
  <c r="F80" i="1"/>
  <c r="H80" i="2"/>
  <c r="F88" i="1"/>
  <c r="H88" i="2"/>
  <c r="F96" i="1"/>
  <c r="H96" i="2"/>
  <c r="F104" i="1"/>
  <c r="H104" i="2"/>
  <c r="F112" i="1"/>
  <c r="H112" i="2"/>
  <c r="F120" i="1"/>
  <c r="H120" i="2"/>
  <c r="F128" i="1"/>
  <c r="H128" i="2"/>
  <c r="H83"/>
  <c r="H105"/>
  <c r="H127"/>
  <c r="F109" i="1"/>
  <c r="H109" i="2"/>
  <c r="F79" i="1"/>
  <c r="F87"/>
  <c r="F103"/>
  <c r="F119"/>
  <c r="F135"/>
  <c r="H81" i="2"/>
  <c r="H103"/>
  <c r="H123"/>
  <c r="F124" i="1"/>
  <c r="F71"/>
  <c r="F95"/>
  <c r="F111"/>
  <c r="F127"/>
  <c r="F78"/>
  <c r="H78" i="2"/>
  <c r="F86" i="1"/>
  <c r="H86" i="2"/>
  <c r="F94" i="1"/>
  <c r="H94" i="2"/>
  <c r="F102" i="1"/>
  <c r="H102" i="2"/>
  <c r="F110" i="1"/>
  <c r="H110" i="2"/>
  <c r="F118" i="1"/>
  <c r="H118" i="2"/>
  <c r="F126" i="1"/>
  <c r="H126" i="2"/>
  <c r="F134" i="1"/>
  <c r="H134" i="2"/>
  <c r="H79"/>
  <c r="H141" s="1"/>
  <c r="H99"/>
  <c r="H121"/>
  <c r="H140" s="1"/>
  <c r="F116" i="1"/>
  <c r="H136" i="2"/>
  <c r="F137" i="1"/>
  <c r="F136"/>
  <c r="H132" i="2"/>
  <c r="H139"/>
  <c r="G138"/>
  <c r="B10" i="15"/>
  <c r="B2"/>
  <c r="B11"/>
  <c r="B3"/>
  <c r="B9"/>
  <c r="B12"/>
  <c r="B4"/>
  <c r="B13"/>
  <c r="B5"/>
  <c r="B14"/>
  <c r="B6"/>
  <c r="B7"/>
  <c r="W6" i="1"/>
  <c r="W2"/>
  <c r="Y4"/>
  <c r="T8"/>
  <c r="Y2" s="1"/>
  <c r="W4"/>
  <c r="T9"/>
  <c r="Y6" s="1"/>
  <c r="J36" i="15" l="1"/>
  <c r="I36"/>
  <c r="L36"/>
  <c r="J34"/>
  <c r="I34"/>
  <c r="N33"/>
  <c r="O43"/>
  <c r="O42"/>
  <c r="O41"/>
  <c r="N41"/>
  <c r="O40"/>
  <c r="N40"/>
  <c r="O39"/>
  <c r="N39"/>
  <c r="M39"/>
  <c r="O38"/>
  <c r="N38"/>
  <c r="K38"/>
  <c r="O37"/>
  <c r="N37"/>
  <c r="M37"/>
  <c r="H36"/>
  <c r="O36"/>
  <c r="N36"/>
  <c r="K36"/>
  <c r="J35"/>
  <c r="I35"/>
  <c r="L35"/>
  <c r="M35"/>
  <c r="G34"/>
  <c r="H34"/>
  <c r="O34"/>
  <c r="N34"/>
  <c r="K34"/>
  <c r="G33"/>
  <c r="H33"/>
  <c r="M33"/>
  <c r="P144" i="2"/>
  <c r="P145"/>
  <c r="Q144"/>
  <c r="Q145"/>
  <c r="O144"/>
  <c r="L32" i="15" s="1"/>
  <c r="O145" i="2"/>
  <c r="H144"/>
  <c r="E32" i="15" s="1"/>
  <c r="H145" i="2"/>
  <c r="N32" i="15" l="1"/>
  <c r="M32"/>
</calcChain>
</file>

<file path=xl/sharedStrings.xml><?xml version="1.0" encoding="utf-8"?>
<sst xmlns="http://schemas.openxmlformats.org/spreadsheetml/2006/main" count="3123" uniqueCount="173">
  <si>
    <t>Filename</t>
  </si>
  <si>
    <t xml:space="preserve"> </t>
  </si>
  <si>
    <t>24bit2</t>
  </si>
  <si>
    <t>.bmp</t>
  </si>
  <si>
    <t>alice29</t>
  </si>
  <si>
    <t>.txt</t>
  </si>
  <si>
    <t>andrew-lang-theredfairybook</t>
  </si>
  <si>
    <t>asyoulik</t>
  </si>
  <si>
    <t>bee</t>
  </si>
  <si>
    <t>Bertrand+Russell+-+Mysticism+and+Logic+and+Other+Essays</t>
  </si>
  <si>
    <t>bib</t>
  </si>
  <si>
    <t>bible</t>
  </si>
  <si>
    <t>book1</t>
  </si>
  <si>
    <t>book2</t>
  </si>
  <si>
    <t>cameraman</t>
  </si>
  <si>
    <t>.tif</t>
  </si>
  <si>
    <t>cp</t>
  </si>
  <si>
    <t>.html</t>
  </si>
  <si>
    <t>E</t>
  </si>
  <si>
    <t>.coli</t>
  </si>
  <si>
    <t>fields</t>
  </si>
  <si>
    <t>.c</t>
  </si>
  <si>
    <t>Frame</t>
  </si>
  <si>
    <t>.cpp</t>
  </si>
  <si>
    <t>Francis+Scott+Fitzgerald+-+The+Great+Gatsby</t>
  </si>
  <si>
    <t>Friedrich+Wilhelm+Nietzsche+-+Beyond+Good+and+Evil</t>
  </si>
  <si>
    <t>geo</t>
  </si>
  <si>
    <t>Gilbert+Keith+Chesterton+-+St.+Francis+of+Assisi</t>
  </si>
  <si>
    <t>grammar</t>
  </si>
  <si>
    <t>.lsp</t>
  </si>
  <si>
    <t>house</t>
  </si>
  <si>
    <t>Ivan+Aleksandrovich+Goncharov+-+Oblomov</t>
  </si>
  <si>
    <t>jetplane</t>
  </si>
  <si>
    <t>kennedy</t>
  </si>
  <si>
    <t>.xls</t>
  </si>
  <si>
    <t>lake</t>
  </si>
  <si>
    <t>lcet10</t>
  </si>
  <si>
    <t>lena_color_256</t>
  </si>
  <si>
    <t>lena_color_512</t>
  </si>
  <si>
    <t>lena_gray_256</t>
  </si>
  <si>
    <t>lena_gray_512</t>
  </si>
  <si>
    <t>Lewis+Carroll+-+Alices+Adventures+in+Wonderland</t>
  </si>
  <si>
    <t>livingroom</t>
  </si>
  <si>
    <t>Louisa+May+Alcott+-+Little+Women</t>
  </si>
  <si>
    <t>Lyman+Frank+Baum+-+Dorothy+and+the+Wizard+in+Oz</t>
  </si>
  <si>
    <t>main</t>
  </si>
  <si>
    <t>main2</t>
  </si>
  <si>
    <t>mandril_color</t>
  </si>
  <si>
    <t>mandril_gray</t>
  </si>
  <si>
    <t>news</t>
  </si>
  <si>
    <t>niccolo-machiaveli</t>
  </si>
  <si>
    <t>obj1</t>
  </si>
  <si>
    <t>obj2</t>
  </si>
  <si>
    <t>paper1</t>
  </si>
  <si>
    <t>paper2</t>
  </si>
  <si>
    <t>paper3</t>
  </si>
  <si>
    <t>paper4</t>
  </si>
  <si>
    <t>paper5</t>
  </si>
  <si>
    <t>paper6</t>
  </si>
  <si>
    <t>peppers_color</t>
  </si>
  <si>
    <t>peppers_gray</t>
  </si>
  <si>
    <t>pic</t>
  </si>
  <si>
    <t>pirate</t>
  </si>
  <si>
    <t>Plato-The-Complete-Plato</t>
  </si>
  <si>
    <t>plrabn12</t>
  </si>
  <si>
    <t>progc</t>
  </si>
  <si>
    <t>progl</t>
  </si>
  <si>
    <t>progp</t>
  </si>
  <si>
    <t>ptt5</t>
  </si>
  <si>
    <t>ScreenPrinter</t>
  </si>
  <si>
    <t>Sir-William-Stephen-Richard-King-Hall-The-Diary-Of-a-U-boat</t>
  </si>
  <si>
    <t>sum</t>
  </si>
  <si>
    <t>trans</t>
  </si>
  <si>
    <t>walkbridge</t>
  </si>
  <si>
    <t>woman_blonde</t>
  </si>
  <si>
    <t>woman_darkhair</t>
  </si>
  <si>
    <t>world192</t>
  </si>
  <si>
    <t>xargs</t>
  </si>
  <si>
    <t>.1</t>
  </si>
  <si>
    <t>AART</t>
  </si>
  <si>
    <t>ART</t>
  </si>
  <si>
    <t>Deflate</t>
  </si>
  <si>
    <t>GGZnoRLE</t>
  </si>
  <si>
    <t>GGZRLE</t>
  </si>
  <si>
    <t>HUF</t>
  </si>
  <si>
    <t>LZ78</t>
  </si>
  <si>
    <t>LZ77</t>
  </si>
  <si>
    <t>LZW</t>
  </si>
  <si>
    <t>PPM5</t>
  </si>
  <si>
    <t>PPM2</t>
  </si>
  <si>
    <t>PPM3</t>
  </si>
  <si>
    <t>PPM4</t>
  </si>
  <si>
    <t>Min</t>
  </si>
  <si>
    <t>41 PPM</t>
  </si>
  <si>
    <t>25 outros</t>
  </si>
  <si>
    <t>Calgary</t>
  </si>
  <si>
    <t>Ratio</t>
  </si>
  <si>
    <t>Canterbury</t>
  </si>
  <si>
    <t>Canterbury original</t>
  </si>
  <si>
    <t>Calgary original</t>
  </si>
  <si>
    <t>Media Calgary</t>
  </si>
  <si>
    <t>Media Canterbury</t>
  </si>
  <si>
    <t>Large Corpus</t>
  </si>
  <si>
    <t>Large original</t>
  </si>
  <si>
    <t>Large media</t>
  </si>
  <si>
    <t>PAQ8L -5</t>
  </si>
  <si>
    <t>main.cpp</t>
  </si>
  <si>
    <t>main2.cpp</t>
  </si>
  <si>
    <t>grammar.lsp</t>
  </si>
  <si>
    <t>xargs.1</t>
  </si>
  <si>
    <t>fields.c</t>
  </si>
  <si>
    <t>cp.htlm</t>
  </si>
  <si>
    <t>ScreenPrinter.cpp</t>
  </si>
  <si>
    <t>lena_gray_256.tif</t>
  </si>
  <si>
    <t>Frame.cpp</t>
  </si>
  <si>
    <t>bee.bmp</t>
  </si>
  <si>
    <t>asyoulik.txt</t>
  </si>
  <si>
    <t>Lewis+Carroll+-+Alices+Adventures+in+Wonderland.txt</t>
  </si>
  <si>
    <t>alice29.txt</t>
  </si>
  <si>
    <t>24bit2.bmp</t>
  </si>
  <si>
    <t>lena_color_256.tif</t>
  </si>
  <si>
    <t>Lyman+Frank+Baum+-+Dorothy+and+the+Wizard+in+Oz.txt</t>
  </si>
  <si>
    <t>Gilbert+Keith+Chesterton+-+St.+Francis+of+Assisi.txt</t>
  </si>
  <si>
    <t>lena_gray_512.tif</t>
  </si>
  <si>
    <t>cameraman.tif</t>
  </si>
  <si>
    <t>livingroom.tif</t>
  </si>
  <si>
    <t>mandril_gray.tif</t>
  </si>
  <si>
    <t>pirate.tif</t>
  </si>
  <si>
    <t>woman_blonde.tif</t>
  </si>
  <si>
    <t>woman_darkhair.tif</t>
  </si>
  <si>
    <t>Sir-William-Stephen-Richard-King-Hall-The-Diary-Of-a-U-boat.txt</t>
  </si>
  <si>
    <t>Francis+Scott+Fitzgerald+-+The+Great+Gatsby.txt</t>
  </si>
  <si>
    <t>Ivan+Aleksandrovich+Goncharov+-+Oblomov.txt</t>
  </si>
  <si>
    <t>Friedrich+Wilhelm+Nietzsche+-+Beyond+Good+and+Evil.txt</t>
  </si>
  <si>
    <t>niccolo-machiaveli.txt</t>
  </si>
  <si>
    <t>Bertrand+Russell+-+Mysticism+and+Logic+and+Other+Essays.txt</t>
  </si>
  <si>
    <t>lcet10.txt</t>
  </si>
  <si>
    <t>plrabn12.txt</t>
  </si>
  <si>
    <t>house.tif</t>
  </si>
  <si>
    <t>jetplane.tif</t>
  </si>
  <si>
    <t>lake.tif</t>
  </si>
  <si>
    <t>peppers_gray.tif</t>
  </si>
  <si>
    <t>walkbridge.tif</t>
  </si>
  <si>
    <t>peppers_color.tif</t>
  </si>
  <si>
    <t>mandril_color.tif</t>
  </si>
  <si>
    <t>lena_color_512.tif</t>
  </si>
  <si>
    <t>andrew-lang-theredfairybook.txt</t>
  </si>
  <si>
    <t>Louisa+May+Alcott+-+Little+Women.txt</t>
  </si>
  <si>
    <t>kennedy.xls</t>
  </si>
  <si>
    <t>world192.txt</t>
  </si>
  <si>
    <t>Plato-The-Complete-Plato.txt</t>
  </si>
  <si>
    <t>bible.txt</t>
  </si>
  <si>
    <t>E.coli</t>
  </si>
  <si>
    <t xml:space="preserve">Comparações de taxas </t>
  </si>
  <si>
    <t>Comparações pareadas</t>
  </si>
  <si>
    <t>Ratios</t>
  </si>
  <si>
    <t>n</t>
  </si>
  <si>
    <t>média</t>
  </si>
  <si>
    <t>varianciaa</t>
  </si>
  <si>
    <t>desvio pad a</t>
  </si>
  <si>
    <t>t[60,0.995 ]</t>
  </si>
  <si>
    <t>+</t>
  </si>
  <si>
    <t>-</t>
  </si>
  <si>
    <t>99% confiança</t>
  </si>
  <si>
    <t>O</t>
  </si>
  <si>
    <t>X</t>
  </si>
  <si>
    <t>=</t>
  </si>
  <si>
    <t>O melhor</t>
  </si>
  <si>
    <t>X pior</t>
  </si>
  <si>
    <t>"= não se pode afirmar"</t>
  </si>
  <si>
    <t>95% confiança</t>
  </si>
  <si>
    <t>t[60,0.975 ]</t>
  </si>
  <si>
    <t>90% Confiança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</si>
</sst>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79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</a:t>
            </a:r>
            <a:r>
              <a:rPr lang="en-US" sz="2400" baseline="0"/>
              <a:t> x Taxa de compressão</a:t>
            </a:r>
            <a:endParaRPr lang="en-US" sz="240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Aritmético Adaptativo</c:v>
          </c:tx>
          <c:cat>
            <c:strRef>
              <c:f>AART!$A$2:$A$68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AART!$E$2:$E$68</c:f>
              <c:numCache>
                <c:formatCode>General</c:formatCode>
                <c:ptCount val="67"/>
                <c:pt idx="0">
                  <c:v>1.4641388761991776</c:v>
                </c:pt>
                <c:pt idx="1">
                  <c:v>1.4641388761991776</c:v>
                </c:pt>
                <c:pt idx="2">
                  <c:v>1.6192341166231505</c:v>
                </c:pt>
                <c:pt idx="3">
                  <c:v>1.5443916697113629</c:v>
                </c:pt>
                <c:pt idx="4">
                  <c:v>1.5576976809164571</c:v>
                </c:pt>
                <c:pt idx="5">
                  <c:v>1.5814261145654187</c:v>
                </c:pt>
                <c:pt idx="6">
                  <c:v>1.6611652913228308</c:v>
                </c:pt>
                <c:pt idx="7">
                  <c:v>1.3339950372208438</c:v>
                </c:pt>
                <c:pt idx="8">
                  <c:v>1.510034984349107</c:v>
                </c:pt>
                <c:pt idx="9">
                  <c:v>1.5819736787478722</c:v>
                </c:pt>
                <c:pt idx="10">
                  <c:v>1.4918851435705369</c:v>
                </c:pt>
                <c:pt idx="11">
                  <c:v>1.5254361304732931</c:v>
                </c:pt>
                <c:pt idx="12">
                  <c:v>1.5325058654355559</c:v>
                </c:pt>
                <c:pt idx="13">
                  <c:v>1.6997661844220371</c:v>
                </c:pt>
                <c:pt idx="14">
                  <c:v>1.6302079894354573</c:v>
                </c:pt>
                <c:pt idx="15">
                  <c:v>1.5939373950587672</c:v>
                </c:pt>
                <c:pt idx="16">
                  <c:v>1.0698687826214208</c:v>
                </c:pt>
                <c:pt idx="17">
                  <c:v>1.6671165301563664</c:v>
                </c:pt>
                <c:pt idx="18">
                  <c:v>1.7289764839510329</c:v>
                </c:pt>
                <c:pt idx="19">
                  <c:v>1.4402650106065731</c:v>
                </c:pt>
                <c:pt idx="20">
                  <c:v>1.4135641418533704</c:v>
                </c:pt>
                <c:pt idx="21">
                  <c:v>1.5324995523477638</c:v>
                </c:pt>
                <c:pt idx="22">
                  <c:v>1.4882287780593082</c:v>
                </c:pt>
                <c:pt idx="23">
                  <c:v>4.1317899101589495</c:v>
                </c:pt>
                <c:pt idx="24">
                  <c:v>1.6575609110169491</c:v>
                </c:pt>
                <c:pt idx="25">
                  <c:v>1.735195621044852</c:v>
                </c:pt>
                <c:pt idx="26">
                  <c:v>1.7455211118889948</c:v>
                </c:pt>
                <c:pt idx="27">
                  <c:v>1.5811981413873215</c:v>
                </c:pt>
                <c:pt idx="28">
                  <c:v>1.033000220211193</c:v>
                </c:pt>
                <c:pt idx="29">
                  <c:v>1.7536953220155482</c:v>
                </c:pt>
                <c:pt idx="30">
                  <c:v>1.2766065295651094</c:v>
                </c:pt>
                <c:pt idx="31">
                  <c:v>1.8112159306302971</c:v>
                </c:pt>
                <c:pt idx="32">
                  <c:v>1.0724895752075769</c:v>
                </c:pt>
                <c:pt idx="33">
                  <c:v>1.1330461368624865</c:v>
                </c:pt>
                <c:pt idx="34">
                  <c:v>1.0949604730729321</c:v>
                </c:pt>
                <c:pt idx="35">
                  <c:v>1.094595551630333</c:v>
                </c:pt>
                <c:pt idx="36">
                  <c:v>1.1029072256688801</c:v>
                </c:pt>
                <c:pt idx="37">
                  <c:v>1.1486389011536662</c:v>
                </c:pt>
                <c:pt idx="38">
                  <c:v>1.0969902178950313</c:v>
                </c:pt>
                <c:pt idx="39">
                  <c:v>1.7739764441951766</c:v>
                </c:pt>
                <c:pt idx="40">
                  <c:v>1.7425040012003601</c:v>
                </c:pt>
                <c:pt idx="41">
                  <c:v>1.7665202164247966</c:v>
                </c:pt>
                <c:pt idx="42">
                  <c:v>1.5395974524373315</c:v>
                </c:pt>
                <c:pt idx="43">
                  <c:v>1.7355933114442748</c:v>
                </c:pt>
                <c:pt idx="44">
                  <c:v>1.8055635097312925</c:v>
                </c:pt>
                <c:pt idx="45">
                  <c:v>1.7966908374017447</c:v>
                </c:pt>
                <c:pt idx="46">
                  <c:v>1.7111364164909102</c:v>
                </c:pt>
                <c:pt idx="47">
                  <c:v>1.7632759554443127</c:v>
                </c:pt>
                <c:pt idx="48">
                  <c:v>6.5828993612272644</c:v>
                </c:pt>
                <c:pt idx="49">
                  <c:v>6.5828993612272644</c:v>
                </c:pt>
                <c:pt idx="50">
                  <c:v>2.0552657019957494</c:v>
                </c:pt>
                <c:pt idx="51">
                  <c:v>1.8294209048405414</c:v>
                </c:pt>
                <c:pt idx="52">
                  <c:v>1.6822556256086934</c:v>
                </c:pt>
                <c:pt idx="53">
                  <c:v>1.8189898849937647</c:v>
                </c:pt>
                <c:pt idx="54">
                  <c:v>1.6500677176785563</c:v>
                </c:pt>
                <c:pt idx="55">
                  <c:v>1.6623182321767318</c:v>
                </c:pt>
                <c:pt idx="56">
                  <c:v>1.6677113933450547</c:v>
                </c:pt>
                <c:pt idx="57">
                  <c:v>1.7911826155143429</c:v>
                </c:pt>
                <c:pt idx="58">
                  <c:v>1.7656741647871603</c:v>
                </c:pt>
                <c:pt idx="59">
                  <c:v>1.1245981384760182</c:v>
                </c:pt>
                <c:pt idx="60">
                  <c:v>1.0313304642336072</c:v>
                </c:pt>
                <c:pt idx="61">
                  <c:v>1.7660327349944451</c:v>
                </c:pt>
                <c:pt idx="62">
                  <c:v>2.2375524217205189</c:v>
                </c:pt>
                <c:pt idx="63">
                  <c:v>1.600137668511304</c:v>
                </c:pt>
                <c:pt idx="64">
                  <c:v>1.7617385592562727</c:v>
                </c:pt>
                <c:pt idx="65">
                  <c:v>1.8417855990593104</c:v>
                </c:pt>
                <c:pt idx="66">
                  <c:v>3.9986431806466185</c:v>
                </c:pt>
              </c:numCache>
            </c:numRef>
          </c:val>
        </c:ser>
        <c:hiLowLines/>
        <c:marker val="1"/>
        <c:axId val="139544064"/>
        <c:axId val="139563008"/>
      </c:lineChart>
      <c:catAx>
        <c:axId val="1395440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  <c:layout/>
        </c:title>
        <c:numFmt formatCode="General" sourceLinked="1"/>
        <c:majorTickMark val="none"/>
        <c:tickLblPos val="nextTo"/>
        <c:crossAx val="139563008"/>
        <c:crosses val="autoZero"/>
        <c:auto val="1"/>
        <c:lblAlgn val="ctr"/>
        <c:lblOffset val="100"/>
      </c:catAx>
      <c:valAx>
        <c:axId val="13956300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 baseline="0"/>
                </a:pPr>
                <a:r>
                  <a:rPr lang="pt-BR" sz="1800" baseline="0"/>
                  <a:t>Taxa de compressão</a:t>
                </a:r>
              </a:p>
            </c:rich>
          </c:tx>
          <c:layout/>
        </c:title>
        <c:numFmt formatCode="General" sourceLinked="1"/>
        <c:tickLblPos val="nextTo"/>
        <c:crossAx val="13954406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 x Taxa de compressão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v>Aritmético</c:v>
          </c:tx>
          <c:cat>
            <c:strRef>
              <c:f>ART!$A$2:$A$68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ART!$E$2:$E$68</c:f>
              <c:numCache>
                <c:formatCode>General</c:formatCode>
                <c:ptCount val="67"/>
                <c:pt idx="0">
                  <c:v>0.78113575432610283</c:v>
                </c:pt>
                <c:pt idx="1">
                  <c:v>0.78113575432610283</c:v>
                </c:pt>
                <c:pt idx="2">
                  <c:v>0.88489892984542207</c:v>
                </c:pt>
                <c:pt idx="3">
                  <c:v>0.91138421733505826</c:v>
                </c:pt>
                <c:pt idx="4">
                  <c:v>1.2347729789590254</c:v>
                </c:pt>
                <c:pt idx="5">
                  <c:v>1.2681943560364948</c:v>
                </c:pt>
                <c:pt idx="6">
                  <c:v>1.3481481481481481</c:v>
                </c:pt>
                <c:pt idx="7">
                  <c:v>1.1920838183934808</c:v>
                </c:pt>
                <c:pt idx="8">
                  <c:v>1.3568828590337525</c:v>
                </c:pt>
                <c:pt idx="9">
                  <c:v>1.4706109374396974</c:v>
                </c:pt>
                <c:pt idx="10">
                  <c:v>1.3893834247720089</c:v>
                </c:pt>
                <c:pt idx="11">
                  <c:v>1.4252149821897599</c:v>
                </c:pt>
                <c:pt idx="12">
                  <c:v>1.4336590201076183</c:v>
                </c:pt>
                <c:pt idx="13">
                  <c:v>1.5943389760811459</c:v>
                </c:pt>
                <c:pt idx="14">
                  <c:v>1.5381907669304093</c:v>
                </c:pt>
                <c:pt idx="15">
                  <c:v>1.5118448369024258</c:v>
                </c:pt>
                <c:pt idx="16">
                  <c:v>1.0380361903860413</c:v>
                </c:pt>
                <c:pt idx="17">
                  <c:v>1.6003127094036185</c:v>
                </c:pt>
                <c:pt idx="18">
                  <c:v>1.6663085343604298</c:v>
                </c:pt>
                <c:pt idx="19">
                  <c:v>1.4015706806282722</c:v>
                </c:pt>
                <c:pt idx="20">
                  <c:v>1.377751466551854</c:v>
                </c:pt>
                <c:pt idx="21">
                  <c:v>1.4958456574347943</c:v>
                </c:pt>
                <c:pt idx="22">
                  <c:v>1.4551928487836459</c:v>
                </c:pt>
                <c:pt idx="23">
                  <c:v>3.8947917005960719</c:v>
                </c:pt>
                <c:pt idx="24">
                  <c:v>1.619706281943456</c:v>
                </c:pt>
                <c:pt idx="25">
                  <c:v>1.7006315360586717</c:v>
                </c:pt>
                <c:pt idx="26">
                  <c:v>1.7110183601836018</c:v>
                </c:pt>
                <c:pt idx="27">
                  <c:v>1.5571280324881724</c:v>
                </c:pt>
                <c:pt idx="28">
                  <c:v>1.0229013182146214</c:v>
                </c:pt>
                <c:pt idx="29">
                  <c:v>1.7310366835625284</c:v>
                </c:pt>
                <c:pt idx="30">
                  <c:v>1.2644483721406798</c:v>
                </c:pt>
                <c:pt idx="31">
                  <c:v>1.7886655239433993</c:v>
                </c:pt>
                <c:pt idx="32">
                  <c:v>1.0644469576285271</c:v>
                </c:pt>
                <c:pt idx="33">
                  <c:v>1.1240160848733745</c:v>
                </c:pt>
                <c:pt idx="34">
                  <c:v>1.0865160361910118</c:v>
                </c:pt>
                <c:pt idx="35">
                  <c:v>1.0862330553844499</c:v>
                </c:pt>
                <c:pt idx="36">
                  <c:v>1.094449651150682</c:v>
                </c:pt>
                <c:pt idx="37">
                  <c:v>1.1394979703708843</c:v>
                </c:pt>
                <c:pt idx="38">
                  <c:v>1.0885461332272752</c:v>
                </c:pt>
                <c:pt idx="39">
                  <c:v>1.7538863990710478</c:v>
                </c:pt>
                <c:pt idx="40">
                  <c:v>1.7238165332805562</c:v>
                </c:pt>
                <c:pt idx="41">
                  <c:v>1.7506780559279234</c:v>
                </c:pt>
                <c:pt idx="42">
                  <c:v>1.5287190442795004</c:v>
                </c:pt>
                <c:pt idx="43">
                  <c:v>1.7222930955545381</c:v>
                </c:pt>
                <c:pt idx="44">
                  <c:v>1.7913497314833482</c:v>
                </c:pt>
                <c:pt idx="45">
                  <c:v>1.7837039837039836</c:v>
                </c:pt>
                <c:pt idx="46">
                  <c:v>1.6993959087451866</c:v>
                </c:pt>
                <c:pt idx="47">
                  <c:v>1.7523046544018444</c:v>
                </c:pt>
                <c:pt idx="48">
                  <c:v>6.4404788796024395</c:v>
                </c:pt>
                <c:pt idx="49">
                  <c:v>6.4404788796024395</c:v>
                </c:pt>
                <c:pt idx="50">
                  <c:v>2.0406889529687002</c:v>
                </c:pt>
                <c:pt idx="51">
                  <c:v>1.8179256289618451</c:v>
                </c:pt>
                <c:pt idx="52">
                  <c:v>1.672439931714526</c:v>
                </c:pt>
                <c:pt idx="53">
                  <c:v>1.8078365081714929</c:v>
                </c:pt>
                <c:pt idx="54">
                  <c:v>1.6405563643861809</c:v>
                </c:pt>
                <c:pt idx="55">
                  <c:v>1.6526937463911833</c:v>
                </c:pt>
                <c:pt idx="56">
                  <c:v>1.6599257612730365</c:v>
                </c:pt>
                <c:pt idx="57">
                  <c:v>1.7830473405208018</c:v>
                </c:pt>
                <c:pt idx="58">
                  <c:v>1.7588230449285509</c:v>
                </c:pt>
                <c:pt idx="59">
                  <c:v>1.121658542422231</c:v>
                </c:pt>
                <c:pt idx="60">
                  <c:v>1.0288349730202904</c:v>
                </c:pt>
                <c:pt idx="61">
                  <c:v>1.7609152193725224</c:v>
                </c:pt>
                <c:pt idx="62">
                  <c:v>2.2287818086190887</c:v>
                </c:pt>
                <c:pt idx="63">
                  <c:v>1.5984179965813734</c:v>
                </c:pt>
                <c:pt idx="64">
                  <c:v>1.7603725427336241</c:v>
                </c:pt>
                <c:pt idx="65">
                  <c:v>1.8404313658797884</c:v>
                </c:pt>
                <c:pt idx="66">
                  <c:v>3.9932938482464144</c:v>
                </c:pt>
              </c:numCache>
            </c:numRef>
          </c:val>
        </c:ser>
        <c:hiLowLines/>
        <c:marker val="1"/>
        <c:axId val="139805440"/>
        <c:axId val="139807360"/>
      </c:lineChart>
      <c:catAx>
        <c:axId val="1398054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majorTickMark val="none"/>
        <c:tickLblPos val="nextTo"/>
        <c:crossAx val="139807360"/>
        <c:crosses val="autoZero"/>
        <c:auto val="1"/>
        <c:lblAlgn val="ctr"/>
        <c:lblOffset val="100"/>
      </c:catAx>
      <c:valAx>
        <c:axId val="1398073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398054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 x Taxa</a:t>
            </a:r>
            <a:r>
              <a:rPr lang="en-US" sz="2400" baseline="0"/>
              <a:t> de compressão</a:t>
            </a:r>
            <a:endParaRPr lang="en-US" sz="2400"/>
          </a:p>
        </c:rich>
      </c:tx>
    </c:title>
    <c:plotArea>
      <c:layout/>
      <c:lineChart>
        <c:grouping val="standard"/>
        <c:ser>
          <c:idx val="0"/>
          <c:order val="0"/>
          <c:tx>
            <c:v>Deflate</c:v>
          </c:tx>
          <c:cat>
            <c:strRef>
              <c:f>DEFLATE!$A$2:$A$68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DEFLATE!$E$2:$E$68</c:f>
              <c:numCache>
                <c:formatCode>General</c:formatCode>
                <c:ptCount val="67"/>
                <c:pt idx="0">
                  <c:v>2.2103448275862068</c:v>
                </c:pt>
                <c:pt idx="1">
                  <c:v>1.7286947141316074</c:v>
                </c:pt>
                <c:pt idx="2">
                  <c:v>2.3417243549402138</c:v>
                </c:pt>
                <c:pt idx="3">
                  <c:v>1.9919886899151744</c:v>
                </c:pt>
                <c:pt idx="4">
                  <c:v>2.8078569629816168</c:v>
                </c:pt>
                <c:pt idx="5">
                  <c:v>2.0185748058088482</c:v>
                </c:pt>
                <c:pt idx="6">
                  <c:v>2.056656346749226</c:v>
                </c:pt>
                <c:pt idx="7">
                  <c:v>1.7767495662232504</c:v>
                </c:pt>
                <c:pt idx="8">
                  <c:v>2.6821105418074787</c:v>
                </c:pt>
                <c:pt idx="9">
                  <c:v>2.3546314033244764</c:v>
                </c:pt>
                <c:pt idx="10">
                  <c:v>2.4478299833568045</c:v>
                </c:pt>
                <c:pt idx="11">
                  <c:v>2.4232839838492599</c:v>
                </c:pt>
                <c:pt idx="12">
                  <c:v>5.1973819301848048</c:v>
                </c:pt>
                <c:pt idx="13">
                  <c:v>2.1622902821025236</c:v>
                </c:pt>
                <c:pt idx="14">
                  <c:v>3.508775669722163</c:v>
                </c:pt>
                <c:pt idx="15">
                  <c:v>2.359250876492256</c:v>
                </c:pt>
                <c:pt idx="16">
                  <c:v>1.0765555719170798</c:v>
                </c:pt>
                <c:pt idx="17">
                  <c:v>3.6068264196536446</c:v>
                </c:pt>
                <c:pt idx="18">
                  <c:v>2.3085067542898869</c:v>
                </c:pt>
                <c:pt idx="19">
                  <c:v>4.0546563960533151</c:v>
                </c:pt>
                <c:pt idx="20">
                  <c:v>1.4409546324439941</c:v>
                </c:pt>
                <c:pt idx="21">
                  <c:v>2.7110380116959063</c:v>
                </c:pt>
                <c:pt idx="22">
                  <c:v>9.225256511444357</c:v>
                </c:pt>
                <c:pt idx="23">
                  <c:v>13.409666928339128</c:v>
                </c:pt>
                <c:pt idx="24">
                  <c:v>2.1615755210581753</c:v>
                </c:pt>
                <c:pt idx="25">
                  <c:v>2.2990452584228405</c:v>
                </c:pt>
                <c:pt idx="26">
                  <c:v>2.3274416184617266</c:v>
                </c:pt>
                <c:pt idx="27">
                  <c:v>14.301388367729832</c:v>
                </c:pt>
                <c:pt idx="28">
                  <c:v>1.0384558621998272</c:v>
                </c:pt>
                <c:pt idx="29">
                  <c:v>2.2159183751021261</c:v>
                </c:pt>
                <c:pt idx="30">
                  <c:v>2.5469686806666321</c:v>
                </c:pt>
                <c:pt idx="31">
                  <c:v>2.2393933679928884</c:v>
                </c:pt>
                <c:pt idx="32">
                  <c:v>1.0999974866583446</c:v>
                </c:pt>
                <c:pt idx="33">
                  <c:v>1.4012361809581202</c:v>
                </c:pt>
                <c:pt idx="34">
                  <c:v>1.1119857462683409</c:v>
                </c:pt>
                <c:pt idx="35">
                  <c:v>1.0987195891980497</c:v>
                </c:pt>
                <c:pt idx="36">
                  <c:v>1.1231608374868556</c:v>
                </c:pt>
                <c:pt idx="37">
                  <c:v>1.1701544915673168</c:v>
                </c:pt>
                <c:pt idx="38">
                  <c:v>1.1839212010886218</c:v>
                </c:pt>
                <c:pt idx="39">
                  <c:v>2.1191209969181295</c:v>
                </c:pt>
                <c:pt idx="40">
                  <c:v>2.1309616649081762</c:v>
                </c:pt>
                <c:pt idx="41">
                  <c:v>2.1435687656661533</c:v>
                </c:pt>
                <c:pt idx="42">
                  <c:v>2.2467024128686326</c:v>
                </c:pt>
                <c:pt idx="43">
                  <c:v>2.1146543396514743</c:v>
                </c:pt>
                <c:pt idx="44">
                  <c:v>2.4066399492738904</c:v>
                </c:pt>
                <c:pt idx="45">
                  <c:v>2.4173022631027732</c:v>
                </c:pt>
                <c:pt idx="46">
                  <c:v>2.4353934828511101</c:v>
                </c:pt>
                <c:pt idx="47">
                  <c:v>2.1178655250920788</c:v>
                </c:pt>
                <c:pt idx="48">
                  <c:v>8.8432153011113979</c:v>
                </c:pt>
                <c:pt idx="49">
                  <c:v>8.8432153011113979</c:v>
                </c:pt>
                <c:pt idx="50">
                  <c:v>3.1772806757468128</c:v>
                </c:pt>
                <c:pt idx="51">
                  <c:v>2.230204033093794</c:v>
                </c:pt>
                <c:pt idx="52">
                  <c:v>1.9065437527003917</c:v>
                </c:pt>
                <c:pt idx="53">
                  <c:v>2.7834047154609447</c:v>
                </c:pt>
                <c:pt idx="54">
                  <c:v>1.8009479648251547</c:v>
                </c:pt>
                <c:pt idx="55">
                  <c:v>2.5270335111895896</c:v>
                </c:pt>
                <c:pt idx="56">
                  <c:v>2.4539958139665679</c:v>
                </c:pt>
                <c:pt idx="57">
                  <c:v>2.3616030647868174</c:v>
                </c:pt>
                <c:pt idx="58">
                  <c:v>2.0974471184933172</c:v>
                </c:pt>
                <c:pt idx="59">
                  <c:v>1.1686395801671732</c:v>
                </c:pt>
                <c:pt idx="60">
                  <c:v>1.0414925246796669</c:v>
                </c:pt>
                <c:pt idx="61">
                  <c:v>2.1317097892326364</c:v>
                </c:pt>
                <c:pt idx="62">
                  <c:v>3.8947328608062208</c:v>
                </c:pt>
                <c:pt idx="63">
                  <c:v>2.8965921068040754</c:v>
                </c:pt>
                <c:pt idx="64">
                  <c:v>2.4238222878093851</c:v>
                </c:pt>
                <c:pt idx="65">
                  <c:v>2.8163450485280159</c:v>
                </c:pt>
                <c:pt idx="66">
                  <c:v>3.2610772608494836</c:v>
                </c:pt>
              </c:numCache>
            </c:numRef>
          </c:val>
        </c:ser>
        <c:hiLowLines/>
        <c:marker val="1"/>
        <c:axId val="141245824"/>
        <c:axId val="141268480"/>
      </c:lineChart>
      <c:catAx>
        <c:axId val="1412458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majorTickMark val="none"/>
        <c:tickLblPos val="nextTo"/>
        <c:crossAx val="141268480"/>
        <c:crosses val="autoZero"/>
        <c:auto val="1"/>
        <c:lblAlgn val="ctr"/>
        <c:lblOffset val="100"/>
      </c:catAx>
      <c:valAx>
        <c:axId val="14126848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4124582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 x Taxa de compressão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v>GGZnoRLE</c:v>
          </c:tx>
          <c:cat>
            <c:strRef>
              <c:f>GGZnoRLE!$A$2:$A$68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GGZnoRLE!$E$2:$E$68</c:f>
              <c:numCache>
                <c:formatCode>General</c:formatCode>
                <c:ptCount val="67"/>
                <c:pt idx="0">
                  <c:v>2.5599041533546325</c:v>
                </c:pt>
                <c:pt idx="1">
                  <c:v>2.0259165613147916</c:v>
                </c:pt>
                <c:pt idx="2">
                  <c:v>2.7260073260073261</c:v>
                </c:pt>
                <c:pt idx="3">
                  <c:v>2.3136288998357966</c:v>
                </c:pt>
                <c:pt idx="4">
                  <c:v>3.3983541603169765</c:v>
                </c:pt>
                <c:pt idx="5">
                  <c:v>2.3596525858665616</c:v>
                </c:pt>
                <c:pt idx="6">
                  <c:v>2.4134423251589463</c:v>
                </c:pt>
                <c:pt idx="7">
                  <c:v>1.8613347182549986</c:v>
                </c:pt>
                <c:pt idx="8">
                  <c:v>2.8634776536312847</c:v>
                </c:pt>
                <c:pt idx="9">
                  <c:v>2.8765003396995548</c:v>
                </c:pt>
                <c:pt idx="10">
                  <c:v>2.7361190612478534</c:v>
                </c:pt>
                <c:pt idx="11">
                  <c:v>2.9211651917404131</c:v>
                </c:pt>
                <c:pt idx="12">
                  <c:v>5.9758005016969165</c:v>
                </c:pt>
                <c:pt idx="13">
                  <c:v>2.6915422885572138</c:v>
                </c:pt>
                <c:pt idx="14">
                  <c:v>4.1992516370439663</c:v>
                </c:pt>
                <c:pt idx="15">
                  <c:v>2.9360985308737435</c:v>
                </c:pt>
                <c:pt idx="16">
                  <c:v>1.3125997446536866</c:v>
                </c:pt>
                <c:pt idx="17">
                  <c:v>4.1330256706085953</c:v>
                </c:pt>
                <c:pt idx="18">
                  <c:v>2.9308635812593598</c:v>
                </c:pt>
                <c:pt idx="19">
                  <c:v>4.8408679927667269</c:v>
                </c:pt>
                <c:pt idx="20">
                  <c:v>1.4913634907226705</c:v>
                </c:pt>
                <c:pt idx="21">
                  <c:v>3.4701827708814172</c:v>
                </c:pt>
                <c:pt idx="22">
                  <c:v>10.374012603177421</c:v>
                </c:pt>
                <c:pt idx="23">
                  <c:v>16.078257361839452</c:v>
                </c:pt>
                <c:pt idx="24">
                  <c:v>2.7852216091135635</c:v>
                </c:pt>
                <c:pt idx="25">
                  <c:v>2.9813098946449474</c:v>
                </c:pt>
                <c:pt idx="26">
                  <c:v>3.0109478935698446</c:v>
                </c:pt>
                <c:pt idx="27">
                  <c:v>26.191039032435405</c:v>
                </c:pt>
                <c:pt idx="28">
                  <c:v>1.2763752032599329</c:v>
                </c:pt>
                <c:pt idx="29">
                  <c:v>2.9037084987986903</c:v>
                </c:pt>
                <c:pt idx="30">
                  <c:v>2.8369751376452603</c:v>
                </c:pt>
                <c:pt idx="31">
                  <c:v>2.8839255773077856</c:v>
                </c:pt>
                <c:pt idx="32">
                  <c:v>1.4691865702120994</c:v>
                </c:pt>
                <c:pt idx="33">
                  <c:v>1.8806006470268259</c:v>
                </c:pt>
                <c:pt idx="34">
                  <c:v>1.3839509099049274</c:v>
                </c:pt>
                <c:pt idx="35">
                  <c:v>1.355499380932728</c:v>
                </c:pt>
                <c:pt idx="36">
                  <c:v>1.4016398252417861</c:v>
                </c:pt>
                <c:pt idx="37">
                  <c:v>1.4223538264159932</c:v>
                </c:pt>
                <c:pt idx="38">
                  <c:v>1.7957585242999787</c:v>
                </c:pt>
                <c:pt idx="39">
                  <c:v>2.713404787856768</c:v>
                </c:pt>
                <c:pt idx="40">
                  <c:v>2.7361678316186286</c:v>
                </c:pt>
                <c:pt idx="41">
                  <c:v>2.7340511855109626</c:v>
                </c:pt>
                <c:pt idx="42">
                  <c:v>2.6260523805212981</c:v>
                </c:pt>
                <c:pt idx="43">
                  <c:v>2.7050881063419809</c:v>
                </c:pt>
                <c:pt idx="44">
                  <c:v>3.1303508800025623</c:v>
                </c:pt>
                <c:pt idx="45">
                  <c:v>3.1064874077433418</c:v>
                </c:pt>
                <c:pt idx="46">
                  <c:v>3.0923754728192345</c:v>
                </c:pt>
                <c:pt idx="47">
                  <c:v>2.663112982828467</c:v>
                </c:pt>
                <c:pt idx="48">
                  <c:v>7.231551804308924</c:v>
                </c:pt>
                <c:pt idx="49">
                  <c:v>7.231551804308924</c:v>
                </c:pt>
                <c:pt idx="50">
                  <c:v>3.8068538535708329</c:v>
                </c:pt>
                <c:pt idx="51">
                  <c:v>2.47014549748096</c:v>
                </c:pt>
                <c:pt idx="52">
                  <c:v>2.1060851569017518</c:v>
                </c:pt>
                <c:pt idx="53">
                  <c:v>3.4122386915244105</c:v>
                </c:pt>
                <c:pt idx="54">
                  <c:v>1.9578458349179362</c:v>
                </c:pt>
                <c:pt idx="55">
                  <c:v>3.2735420991782798</c:v>
                </c:pt>
                <c:pt idx="56">
                  <c:v>3.0701989817202193</c:v>
                </c:pt>
                <c:pt idx="57">
                  <c:v>3.0567868305515074</c:v>
                </c:pt>
                <c:pt idx="58">
                  <c:v>2.6503861270082054</c:v>
                </c:pt>
                <c:pt idx="59">
                  <c:v>1.5259397352443593</c:v>
                </c:pt>
                <c:pt idx="60">
                  <c:v>1.2863567383196959</c:v>
                </c:pt>
                <c:pt idx="61">
                  <c:v>2.7556926942633604</c:v>
                </c:pt>
                <c:pt idx="62">
                  <c:v>4.3215168518106619</c:v>
                </c:pt>
                <c:pt idx="63">
                  <c:v>3.4452018731735583</c:v>
                </c:pt>
                <c:pt idx="64">
                  <c:v>3.1169956922973574</c:v>
                </c:pt>
                <c:pt idx="65">
                  <c:v>3.5744873266802086</c:v>
                </c:pt>
                <c:pt idx="66">
                  <c:v>4.0097107352290333</c:v>
                </c:pt>
              </c:numCache>
            </c:numRef>
          </c:val>
        </c:ser>
        <c:hiLowLines/>
        <c:marker val="1"/>
        <c:axId val="141482240"/>
        <c:axId val="141500800"/>
      </c:lineChart>
      <c:catAx>
        <c:axId val="1414822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majorTickMark val="none"/>
        <c:tickLblPos val="nextTo"/>
        <c:crossAx val="141500800"/>
        <c:crosses val="autoZero"/>
        <c:auto val="1"/>
        <c:lblAlgn val="ctr"/>
        <c:lblOffset val="100"/>
      </c:catAx>
      <c:valAx>
        <c:axId val="14150080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414822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pt-BR" sz="2400"/>
              <a:t>Arquivo x Taxa de compressão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v>GGZRLE</c:v>
          </c:tx>
          <c:cat>
            <c:strRef>
              <c:f>GGZRLE!$A$2:$A$68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GGZRLE!$E$2:$E$68</c:f>
              <c:numCache>
                <c:formatCode>General</c:formatCode>
                <c:ptCount val="67"/>
                <c:pt idx="0">
                  <c:v>2.0664087685364283</c:v>
                </c:pt>
                <c:pt idx="1">
                  <c:v>1.7475463467829879</c:v>
                </c:pt>
                <c:pt idx="2">
                  <c:v>2.2375225496091402</c:v>
                </c:pt>
                <c:pt idx="3">
                  <c:v>1.8645787384208206</c:v>
                </c:pt>
                <c:pt idx="4">
                  <c:v>2.7770859277708593</c:v>
                </c:pt>
                <c:pt idx="5">
                  <c:v>1.8992691452176675</c:v>
                </c:pt>
                <c:pt idx="6">
                  <c:v>1.943818580833943</c:v>
                </c:pt>
                <c:pt idx="7">
                  <c:v>1.603101237513046</c:v>
                </c:pt>
                <c:pt idx="8">
                  <c:v>2.450742105787429</c:v>
                </c:pt>
                <c:pt idx="9">
                  <c:v>2.3495498828462202</c:v>
                </c:pt>
                <c:pt idx="10">
                  <c:v>2.3034756942352872</c:v>
                </c:pt>
                <c:pt idx="11">
                  <c:v>2.3999394122993034</c:v>
                </c:pt>
                <c:pt idx="12">
                  <c:v>5.3160934628511418</c:v>
                </c:pt>
                <c:pt idx="13">
                  <c:v>2.2126789366053168</c:v>
                </c:pt>
                <c:pt idx="14">
                  <c:v>3.4993267663524912</c:v>
                </c:pt>
                <c:pt idx="15">
                  <c:v>2.4337774115277204</c:v>
                </c:pt>
                <c:pt idx="16">
                  <c:v>0.97749320339310386</c:v>
                </c:pt>
                <c:pt idx="17">
                  <c:v>3.4332949971247841</c:v>
                </c:pt>
                <c:pt idx="18">
                  <c:v>2.4685125679449835</c:v>
                </c:pt>
                <c:pt idx="19">
                  <c:v>3.8814781059695926</c:v>
                </c:pt>
                <c:pt idx="20">
                  <c:v>1.3405422388626338</c:v>
                </c:pt>
                <c:pt idx="21">
                  <c:v>3.0476620922014956</c:v>
                </c:pt>
                <c:pt idx="22">
                  <c:v>9.3522163546167381</c:v>
                </c:pt>
                <c:pt idx="23">
                  <c:v>18.33957055214724</c:v>
                </c:pt>
                <c:pt idx="24">
                  <c:v>2.3452300659472423</c:v>
                </c:pt>
                <c:pt idx="25">
                  <c:v>2.4967764447841549</c:v>
                </c:pt>
                <c:pt idx="26">
                  <c:v>2.5270250062307884</c:v>
                </c:pt>
                <c:pt idx="27">
                  <c:v>22.718884120171673</c:v>
                </c:pt>
                <c:pt idx="28">
                  <c:v>1.0046556216759219</c:v>
                </c:pt>
                <c:pt idx="29">
                  <c:v>2.4274831404545831</c:v>
                </c:pt>
                <c:pt idx="30">
                  <c:v>2.4502045030377637</c:v>
                </c:pt>
                <c:pt idx="31">
                  <c:v>2.4013691903290102</c:v>
                </c:pt>
                <c:pt idx="32">
                  <c:v>1.0731513947805049</c:v>
                </c:pt>
                <c:pt idx="33">
                  <c:v>1.4333955244236414</c:v>
                </c:pt>
                <c:pt idx="34">
                  <c:v>1.0163387821727796</c:v>
                </c:pt>
                <c:pt idx="35">
                  <c:v>1.0133714898392876</c:v>
                </c:pt>
                <c:pt idx="36">
                  <c:v>1.035398613688935</c:v>
                </c:pt>
                <c:pt idx="37">
                  <c:v>1.0475138738279008</c:v>
                </c:pt>
                <c:pt idx="38">
                  <c:v>1.2993917214776718</c:v>
                </c:pt>
                <c:pt idx="39">
                  <c:v>2.2410559482528676</c:v>
                </c:pt>
                <c:pt idx="40">
                  <c:v>2.2683893546024252</c:v>
                </c:pt>
                <c:pt idx="41">
                  <c:v>2.2553867985782468</c:v>
                </c:pt>
                <c:pt idx="42">
                  <c:v>2.1594495854138991</c:v>
                </c:pt>
                <c:pt idx="43">
                  <c:v>2.2481215658742912</c:v>
                </c:pt>
                <c:pt idx="44">
                  <c:v>2.6673466881362407</c:v>
                </c:pt>
                <c:pt idx="45">
                  <c:v>2.6190112051900321</c:v>
                </c:pt>
                <c:pt idx="46">
                  <c:v>2.6217094552670219</c:v>
                </c:pt>
                <c:pt idx="47">
                  <c:v>2.2257578766980917</c:v>
                </c:pt>
                <c:pt idx="48">
                  <c:v>8.0523417274652864</c:v>
                </c:pt>
                <c:pt idx="49">
                  <c:v>8.0523417274652864</c:v>
                </c:pt>
                <c:pt idx="50">
                  <c:v>4.1169285288675637</c:v>
                </c:pt>
                <c:pt idx="51">
                  <c:v>2.4785167773514014</c:v>
                </c:pt>
                <c:pt idx="52">
                  <c:v>2.0863867896790396</c:v>
                </c:pt>
                <c:pt idx="53">
                  <c:v>3.4331199780324675</c:v>
                </c:pt>
                <c:pt idx="54">
                  <c:v>1.9287214974141984</c:v>
                </c:pt>
                <c:pt idx="55">
                  <c:v>3.2767193857869916</c:v>
                </c:pt>
                <c:pt idx="56">
                  <c:v>2.5889981902408632</c:v>
                </c:pt>
                <c:pt idx="57">
                  <c:v>2.5463051686028089</c:v>
                </c:pt>
                <c:pt idx="58">
                  <c:v>2.1753134487998258</c:v>
                </c:pt>
                <c:pt idx="59">
                  <c:v>1.2586656947981054</c:v>
                </c:pt>
                <c:pt idx="60">
                  <c:v>1.0093272988516797</c:v>
                </c:pt>
                <c:pt idx="61">
                  <c:v>2.2846397997273074</c:v>
                </c:pt>
                <c:pt idx="62">
                  <c:v>9.3236753467820801</c:v>
                </c:pt>
                <c:pt idx="63">
                  <c:v>2.9205681965780679</c:v>
                </c:pt>
                <c:pt idx="64">
                  <c:v>2.6458488957569468</c:v>
                </c:pt>
                <c:pt idx="65">
                  <c:v>3.087274369332536</c:v>
                </c:pt>
                <c:pt idx="66">
                  <c:v>2.4784397662555961</c:v>
                </c:pt>
              </c:numCache>
            </c:numRef>
          </c:val>
        </c:ser>
        <c:hiLowLines/>
        <c:marker val="1"/>
        <c:axId val="141710464"/>
        <c:axId val="141712384"/>
      </c:lineChart>
      <c:catAx>
        <c:axId val="1417104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numFmt formatCode="General" sourceLinked="1"/>
        <c:majorTickMark val="none"/>
        <c:tickLblPos val="nextTo"/>
        <c:crossAx val="141712384"/>
        <c:crosses val="autoZero"/>
        <c:auto val="1"/>
        <c:lblAlgn val="ctr"/>
        <c:lblOffset val="100"/>
      </c:catAx>
      <c:valAx>
        <c:axId val="14171238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4171046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 x Taxa</a:t>
            </a:r>
            <a:r>
              <a:rPr lang="en-US" sz="2400" baseline="0"/>
              <a:t> de compressão</a:t>
            </a:r>
            <a:endParaRPr lang="en-US" sz="2400"/>
          </a:p>
        </c:rich>
      </c:tx>
    </c:title>
    <c:plotArea>
      <c:layout/>
      <c:lineChart>
        <c:grouping val="standard"/>
        <c:ser>
          <c:idx val="0"/>
          <c:order val="0"/>
          <c:tx>
            <c:v>Huffman</c:v>
          </c:tx>
          <c:cat>
            <c:strRef>
              <c:f>HUF!$A$2:$A$68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HUF!$E$2:$E$68</c:f>
              <c:numCache>
                <c:formatCode>General</c:formatCode>
                <c:ptCount val="67"/>
                <c:pt idx="0">
                  <c:v>1.4900046490004648</c:v>
                </c:pt>
                <c:pt idx="1">
                  <c:v>1.4900046490004648</c:v>
                </c:pt>
                <c:pt idx="2">
                  <c:v>1.6471890216910137</c:v>
                </c:pt>
                <c:pt idx="3">
                  <c:v>1.5719598363703979</c:v>
                </c:pt>
                <c:pt idx="4">
                  <c:v>1.5638148667601683</c:v>
                </c:pt>
                <c:pt idx="5">
                  <c:v>1.5862526539278132</c:v>
                </c:pt>
                <c:pt idx="6">
                  <c:v>1.6703545385969323</c:v>
                </c:pt>
                <c:pt idx="7">
                  <c:v>1.3174856022546257</c:v>
                </c:pt>
                <c:pt idx="8">
                  <c:v>1.5094791091478004</c:v>
                </c:pt>
                <c:pt idx="9">
                  <c:v>1.5790237029670147</c:v>
                </c:pt>
                <c:pt idx="10">
                  <c:v>1.4756502276761596</c:v>
                </c:pt>
                <c:pt idx="11">
                  <c:v>1.5222704738480457</c:v>
                </c:pt>
                <c:pt idx="12">
                  <c:v>1.527477086712179</c:v>
                </c:pt>
                <c:pt idx="13">
                  <c:v>1.6997040879698972</c:v>
                </c:pt>
                <c:pt idx="14">
                  <c:v>1.628702421004024</c:v>
                </c:pt>
                <c:pt idx="15">
                  <c:v>1.5894101115197177</c:v>
                </c:pt>
                <c:pt idx="16">
                  <c:v>1.0653821243523316</c:v>
                </c:pt>
                <c:pt idx="17">
                  <c:v>1.6629375174078544</c:v>
                </c:pt>
                <c:pt idx="18">
                  <c:v>1.7224189594116044</c:v>
                </c:pt>
                <c:pt idx="19">
                  <c:v>1.4341144597676518</c:v>
                </c:pt>
                <c:pt idx="20">
                  <c:v>1.4061105389632682</c:v>
                </c:pt>
                <c:pt idx="21">
                  <c:v>1.5270937988964837</c:v>
                </c:pt>
                <c:pt idx="22">
                  <c:v>1.483205380369266</c:v>
                </c:pt>
                <c:pt idx="23">
                  <c:v>3.9871290430143382</c:v>
                </c:pt>
                <c:pt idx="24">
                  <c:v>1.6495012452397582</c:v>
                </c:pt>
                <c:pt idx="25">
                  <c:v>1.726225214254532</c:v>
                </c:pt>
                <c:pt idx="26">
                  <c:v>1.7326551072022602</c:v>
                </c:pt>
                <c:pt idx="27">
                  <c:v>1.5728068799881152</c:v>
                </c:pt>
                <c:pt idx="28">
                  <c:v>1.0285941015855447</c:v>
                </c:pt>
                <c:pt idx="29">
                  <c:v>1.7426893594130568</c:v>
                </c:pt>
                <c:pt idx="30">
                  <c:v>1.2698348999572973</c:v>
                </c:pt>
                <c:pt idx="31">
                  <c:v>1.8015733129144573</c:v>
                </c:pt>
                <c:pt idx="32">
                  <c:v>1.06908821469865</c:v>
                </c:pt>
                <c:pt idx="33">
                  <c:v>1.127251822265315</c:v>
                </c:pt>
                <c:pt idx="34">
                  <c:v>1.0900092510775639</c:v>
                </c:pt>
                <c:pt idx="35">
                  <c:v>1.090420896240901</c:v>
                </c:pt>
                <c:pt idx="36">
                  <c:v>1.0985725873213643</c:v>
                </c:pt>
                <c:pt idx="37">
                  <c:v>1.1431567223271233</c:v>
                </c:pt>
                <c:pt idx="38">
                  <c:v>1.0927973115730458</c:v>
                </c:pt>
                <c:pt idx="39">
                  <c:v>1.7617474952000891</c:v>
                </c:pt>
                <c:pt idx="40">
                  <c:v>1.7306992542364461</c:v>
                </c:pt>
                <c:pt idx="41">
                  <c:v>1.7560338762214984</c:v>
                </c:pt>
                <c:pt idx="42">
                  <c:v>1.5298167184571572</c:v>
                </c:pt>
                <c:pt idx="43">
                  <c:v>1.7288636241946136</c:v>
                </c:pt>
                <c:pt idx="44">
                  <c:v>1.7940872773665346</c:v>
                </c:pt>
                <c:pt idx="45">
                  <c:v>1.7884060656338301</c:v>
                </c:pt>
                <c:pt idx="46">
                  <c:v>1.7024941754699519</c:v>
                </c:pt>
                <c:pt idx="47">
                  <c:v>1.7478680377967608</c:v>
                </c:pt>
                <c:pt idx="48">
                  <c:v>4.8086350348549587</c:v>
                </c:pt>
                <c:pt idx="49">
                  <c:v>4.8086350348549587</c:v>
                </c:pt>
                <c:pt idx="50">
                  <c:v>2.0468537438168259</c:v>
                </c:pt>
                <c:pt idx="51">
                  <c:v>1.8228606539450891</c:v>
                </c:pt>
                <c:pt idx="52">
                  <c:v>1.6764712455422848</c:v>
                </c:pt>
                <c:pt idx="53">
                  <c:v>1.8135620147542342</c:v>
                </c:pt>
                <c:pt idx="54">
                  <c:v>1.6449040196471532</c:v>
                </c:pt>
                <c:pt idx="55">
                  <c:v>1.6566812521036689</c:v>
                </c:pt>
                <c:pt idx="56">
                  <c:v>1.6580784556420529</c:v>
                </c:pt>
                <c:pt idx="57">
                  <c:v>1.7779474876715979</c:v>
                </c:pt>
                <c:pt idx="58">
                  <c:v>1.7532835395404527</c:v>
                </c:pt>
                <c:pt idx="59">
                  <c:v>1.1198065915312689</c:v>
                </c:pt>
                <c:pt idx="60">
                  <c:v>1.0272016822178769</c:v>
                </c:pt>
                <c:pt idx="61">
                  <c:v>1.7521852495015797</c:v>
                </c:pt>
                <c:pt idx="62">
                  <c:v>2.2250302506482282</c:v>
                </c:pt>
                <c:pt idx="63">
                  <c:v>1.5868270388039325</c:v>
                </c:pt>
                <c:pt idx="64">
                  <c:v>1.7492440125368804</c:v>
                </c:pt>
                <c:pt idx="65">
                  <c:v>1.8243575701027257</c:v>
                </c:pt>
                <c:pt idx="66">
                  <c:v>3.9999672323964672</c:v>
                </c:pt>
              </c:numCache>
            </c:numRef>
          </c:val>
        </c:ser>
        <c:hiLowLines/>
        <c:marker val="1"/>
        <c:axId val="153563136"/>
        <c:axId val="153565056"/>
      </c:lineChart>
      <c:catAx>
        <c:axId val="1535631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majorTickMark val="none"/>
        <c:tickLblPos val="nextTo"/>
        <c:crossAx val="153565056"/>
        <c:crosses val="autoZero"/>
        <c:auto val="1"/>
        <c:lblAlgn val="ctr"/>
        <c:lblOffset val="100"/>
      </c:catAx>
      <c:valAx>
        <c:axId val="15356505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  <a:p>
                <a:pPr>
                  <a:defRPr sz="1800"/>
                </a:pPr>
                <a:endParaRPr lang="pt-BR" sz="1800"/>
              </a:p>
            </c:rich>
          </c:tx>
        </c:title>
        <c:numFmt formatCode="General" sourceLinked="1"/>
        <c:tickLblPos val="nextTo"/>
        <c:crossAx val="15356313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 x Taxa de</a:t>
            </a:r>
            <a:r>
              <a:rPr lang="en-US" sz="2400" baseline="0"/>
              <a:t> compressão</a:t>
            </a:r>
            <a:endParaRPr lang="en-US" sz="2400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L78</c:v>
          </c:tx>
          <c:cat>
            <c:strRef>
              <c:f>'LZ78'!$A$2:$A$68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'LZ78'!$E$2:$E$68</c:f>
              <c:numCache>
                <c:formatCode>General</c:formatCode>
                <c:ptCount val="67"/>
                <c:pt idx="0">
                  <c:v>1.1541231544832553</c:v>
                </c:pt>
                <c:pt idx="1">
                  <c:v>1.25</c:v>
                </c:pt>
                <c:pt idx="2">
                  <c:v>1.2583699695637471</c:v>
                </c:pt>
                <c:pt idx="3">
                  <c:v>1.119438559322034</c:v>
                </c:pt>
                <c:pt idx="4">
                  <c:v>1.3767131744659835</c:v>
                </c:pt>
                <c:pt idx="5">
                  <c:v>1.1985161419691197</c:v>
                </c:pt>
                <c:pt idx="6">
                  <c:v>1.2427275278271444</c:v>
                </c:pt>
                <c:pt idx="7">
                  <c:v>1.19076360817321</c:v>
                </c:pt>
                <c:pt idx="8">
                  <c:v>1.4645514613965116</c:v>
                </c:pt>
                <c:pt idx="9">
                  <c:v>1.4013828104887647</c:v>
                </c:pt>
                <c:pt idx="10">
                  <c:v>1.4596534086571493</c:v>
                </c:pt>
                <c:pt idx="11">
                  <c:v>1.4085914441164966</c:v>
                </c:pt>
                <c:pt idx="12">
                  <c:v>2.0086300962206129</c:v>
                </c:pt>
                <c:pt idx="13">
                  <c:v>1.4333774916047937</c:v>
                </c:pt>
                <c:pt idx="14">
                  <c:v>1.6922206991089788</c:v>
                </c:pt>
                <c:pt idx="15">
                  <c:v>1.4667126500206924</c:v>
                </c:pt>
                <c:pt idx="16">
                  <c:v>0.90838556479001575</c:v>
                </c:pt>
                <c:pt idx="17">
                  <c:v>1.7639846365964151</c:v>
                </c:pt>
                <c:pt idx="18">
                  <c:v>1.588233020964158</c:v>
                </c:pt>
                <c:pt idx="19">
                  <c:v>1.7241093773001619</c:v>
                </c:pt>
                <c:pt idx="20">
                  <c:v>1.300614743687446</c:v>
                </c:pt>
                <c:pt idx="21">
                  <c:v>1.7351725643704869</c:v>
                </c:pt>
                <c:pt idx="22">
                  <c:v>2.70027260546135</c:v>
                </c:pt>
                <c:pt idx="23">
                  <c:v>7.6581273216344306</c:v>
                </c:pt>
                <c:pt idx="24">
                  <c:v>1.6359632499967327</c:v>
                </c:pt>
                <c:pt idx="25">
                  <c:v>1.7208085203847916</c:v>
                </c:pt>
                <c:pt idx="26">
                  <c:v>1.7477275600142494</c:v>
                </c:pt>
                <c:pt idx="27">
                  <c:v>3.3218170408590155</c:v>
                </c:pt>
                <c:pt idx="28">
                  <c:v>0.92148957466114145</c:v>
                </c:pt>
                <c:pt idx="29">
                  <c:v>1.7897991912402262</c:v>
                </c:pt>
                <c:pt idx="30">
                  <c:v>1.6188877009556668</c:v>
                </c:pt>
                <c:pt idx="31">
                  <c:v>1.8096388689348919</c:v>
                </c:pt>
                <c:pt idx="32">
                  <c:v>1.0710023696005939</c:v>
                </c:pt>
                <c:pt idx="33">
                  <c:v>1.2984221267932061</c:v>
                </c:pt>
                <c:pt idx="34">
                  <c:v>1.0469253664736844</c:v>
                </c:pt>
                <c:pt idx="35">
                  <c:v>1.0167950156727681</c:v>
                </c:pt>
                <c:pt idx="36">
                  <c:v>1.0723964540512301</c:v>
                </c:pt>
                <c:pt idx="37">
                  <c:v>1.0956864772897867</c:v>
                </c:pt>
                <c:pt idx="38">
                  <c:v>1.2181326756266835</c:v>
                </c:pt>
                <c:pt idx="39">
                  <c:v>1.7602595327886026</c:v>
                </c:pt>
                <c:pt idx="40">
                  <c:v>1.772772085154019</c:v>
                </c:pt>
                <c:pt idx="41">
                  <c:v>1.8149933743441677</c:v>
                </c:pt>
                <c:pt idx="42">
                  <c:v>1.7128549626641958</c:v>
                </c:pt>
                <c:pt idx="43">
                  <c:v>1.8228375720966119</c:v>
                </c:pt>
                <c:pt idx="44">
                  <c:v>1.994230592652295</c:v>
                </c:pt>
                <c:pt idx="45">
                  <c:v>1.9767136613497047</c:v>
                </c:pt>
                <c:pt idx="46">
                  <c:v>1.9751368813725627</c:v>
                </c:pt>
                <c:pt idx="47">
                  <c:v>1.8914163022742796</c:v>
                </c:pt>
                <c:pt idx="48">
                  <c:v>6.4408021887000828</c:v>
                </c:pt>
                <c:pt idx="49">
                  <c:v>6.4408021887000828</c:v>
                </c:pt>
                <c:pt idx="50">
                  <c:v>2.8438525611169481</c:v>
                </c:pt>
                <c:pt idx="51">
                  <c:v>2.0763220536017903</c:v>
                </c:pt>
                <c:pt idx="52">
                  <c:v>1.8073076208242413</c:v>
                </c:pt>
                <c:pt idx="53">
                  <c:v>2.3705746918874993</c:v>
                </c:pt>
                <c:pt idx="54">
                  <c:v>1.7102702984389198</c:v>
                </c:pt>
                <c:pt idx="55">
                  <c:v>2.1893106415527299</c:v>
                </c:pt>
                <c:pt idx="56">
                  <c:v>1.9740884251075339</c:v>
                </c:pt>
                <c:pt idx="57">
                  <c:v>2.0550807246734042</c:v>
                </c:pt>
                <c:pt idx="58">
                  <c:v>1.9197006472491909</c:v>
                </c:pt>
                <c:pt idx="59">
                  <c:v>1.1008371406362716</c:v>
                </c:pt>
                <c:pt idx="60">
                  <c:v>0.98206379810486355</c:v>
                </c:pt>
                <c:pt idx="61">
                  <c:v>1.9920619607522134</c:v>
                </c:pt>
                <c:pt idx="62">
                  <c:v>3.7534910677509541</c:v>
                </c:pt>
                <c:pt idx="63">
                  <c:v>2.3991208202832115</c:v>
                </c:pt>
                <c:pt idx="64">
                  <c:v>2.2653326506413052</c:v>
                </c:pt>
                <c:pt idx="65">
                  <c:v>2.4507190986199312</c:v>
                </c:pt>
                <c:pt idx="66">
                  <c:v>2.8529351708800346</c:v>
                </c:pt>
              </c:numCache>
            </c:numRef>
          </c:val>
        </c:ser>
        <c:hiLowLines/>
        <c:marker val="1"/>
        <c:axId val="153815680"/>
        <c:axId val="153858816"/>
      </c:lineChart>
      <c:catAx>
        <c:axId val="15381568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 sz="1800"/>
                  <a:t>Arquivo</a:t>
                </a:r>
              </a:p>
            </c:rich>
          </c:tx>
          <c:layout/>
        </c:title>
        <c:majorTickMark val="none"/>
        <c:tickLblPos val="nextTo"/>
        <c:crossAx val="153858816"/>
        <c:crosses val="autoZero"/>
        <c:auto val="1"/>
        <c:lblAlgn val="ctr"/>
        <c:lblOffset val="100"/>
      </c:catAx>
      <c:valAx>
        <c:axId val="15385881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 baseline="0"/>
                </a:pPr>
                <a:r>
                  <a:rPr lang="pt-BR" sz="1800" baseline="0"/>
                  <a:t>Taxa de compressão</a:t>
                </a:r>
              </a:p>
            </c:rich>
          </c:tx>
          <c:layout/>
        </c:title>
        <c:numFmt formatCode="General" sourceLinked="1"/>
        <c:tickLblPos val="nextTo"/>
        <c:crossAx val="1538156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 x Taxa de compressão</a:t>
            </a:r>
          </a:p>
        </c:rich>
      </c:tx>
    </c:title>
    <c:plotArea>
      <c:layout/>
      <c:lineChart>
        <c:grouping val="standard"/>
        <c:ser>
          <c:idx val="0"/>
          <c:order val="0"/>
          <c:tx>
            <c:v>LZ77</c:v>
          </c:tx>
          <c:cat>
            <c:strRef>
              <c:f>'LZ77'!$A$2:$A$68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'LZ77'!$E$2:$E$68</c:f>
              <c:numCache>
                <c:formatCode>General</c:formatCode>
                <c:ptCount val="67"/>
                <c:pt idx="0">
                  <c:v>1.7975322490185082</c:v>
                </c:pt>
                <c:pt idx="1">
                  <c:v>1.3216494845360824</c:v>
                </c:pt>
                <c:pt idx="2">
                  <c:v>1.8330049261083743</c:v>
                </c:pt>
                <c:pt idx="3">
                  <c:v>1.4910052910052911</c:v>
                </c:pt>
                <c:pt idx="4">
                  <c:v>2.2211155378486054</c:v>
                </c:pt>
                <c:pt idx="5">
                  <c:v>1.4916396306463688</c:v>
                </c:pt>
                <c:pt idx="6">
                  <c:v>1.4909662215239592</c:v>
                </c:pt>
                <c:pt idx="7">
                  <c:v>1.5324971493728621</c:v>
                </c:pt>
                <c:pt idx="8">
                  <c:v>2.0730535894843274</c:v>
                </c:pt>
                <c:pt idx="9">
                  <c:v>1.8354125523818698</c:v>
                </c:pt>
                <c:pt idx="10">
                  <c:v>2.0849462951856497</c:v>
                </c:pt>
                <c:pt idx="11">
                  <c:v>1.9057493384652393</c:v>
                </c:pt>
                <c:pt idx="12">
                  <c:v>4.3508809626128064</c:v>
                </c:pt>
                <c:pt idx="13">
                  <c:v>1.6461222756863856</c:v>
                </c:pt>
                <c:pt idx="14">
                  <c:v>2.8239162758778451</c:v>
                </c:pt>
                <c:pt idx="15">
                  <c:v>1.8510742017479718</c:v>
                </c:pt>
                <c:pt idx="16">
                  <c:v>0.93152120053797693</c:v>
                </c:pt>
                <c:pt idx="17">
                  <c:v>2.8523767815908911</c:v>
                </c:pt>
                <c:pt idx="18">
                  <c:v>1.7845682898764681</c:v>
                </c:pt>
                <c:pt idx="19">
                  <c:v>3.342907092907093</c:v>
                </c:pt>
                <c:pt idx="20">
                  <c:v>1.0966063033444351</c:v>
                </c:pt>
                <c:pt idx="21">
                  <c:v>2.2021851434000355</c:v>
                </c:pt>
                <c:pt idx="22">
                  <c:v>8.0238896135099882</c:v>
                </c:pt>
                <c:pt idx="23">
                  <c:v>11.995786516853933</c:v>
                </c:pt>
                <c:pt idx="24">
                  <c:v>1.6553908409262224</c:v>
                </c:pt>
                <c:pt idx="25">
                  <c:v>1.7829631211732877</c:v>
                </c:pt>
                <c:pt idx="26">
                  <c:v>1.8115969649684942</c:v>
                </c:pt>
                <c:pt idx="27">
                  <c:v>13.374929814710837</c:v>
                </c:pt>
                <c:pt idx="28">
                  <c:v>0.91918522734695018</c:v>
                </c:pt>
                <c:pt idx="29">
                  <c:v>1.7046846451801505</c:v>
                </c:pt>
                <c:pt idx="30">
                  <c:v>2.2020645414558855</c:v>
                </c:pt>
                <c:pt idx="31">
                  <c:v>1.7038011176542922</c:v>
                </c:pt>
                <c:pt idx="32">
                  <c:v>0.96380386111722827</c:v>
                </c:pt>
                <c:pt idx="33">
                  <c:v>1.247560668721007</c:v>
                </c:pt>
                <c:pt idx="34">
                  <c:v>0.95801156541459753</c:v>
                </c:pt>
                <c:pt idx="35">
                  <c:v>0.92816973053934526</c:v>
                </c:pt>
                <c:pt idx="36">
                  <c:v>0.96496736922901771</c:v>
                </c:pt>
                <c:pt idx="37">
                  <c:v>0.972229930991101</c:v>
                </c:pt>
                <c:pt idx="38">
                  <c:v>1.068641127736677</c:v>
                </c:pt>
                <c:pt idx="39">
                  <c:v>1.6106431669502288</c:v>
                </c:pt>
                <c:pt idx="40">
                  <c:v>1.6245846982432006</c:v>
                </c:pt>
                <c:pt idx="41">
                  <c:v>1.6300003386370343</c:v>
                </c:pt>
                <c:pt idx="42">
                  <c:v>1.7509739008501608</c:v>
                </c:pt>
                <c:pt idx="43">
                  <c:v>1.6238056123646361</c:v>
                </c:pt>
                <c:pt idx="44">
                  <c:v>1.8575270477665695</c:v>
                </c:pt>
                <c:pt idx="45">
                  <c:v>1.8700122409799829</c:v>
                </c:pt>
                <c:pt idx="46">
                  <c:v>1.9035881240409664</c:v>
                </c:pt>
                <c:pt idx="47">
                  <c:v>1.607424976315333</c:v>
                </c:pt>
                <c:pt idx="48">
                  <c:v>6.8818773047267854</c:v>
                </c:pt>
                <c:pt idx="49">
                  <c:v>6.8818773047267854</c:v>
                </c:pt>
                <c:pt idx="50">
                  <c:v>2.6416838970303407</c:v>
                </c:pt>
                <c:pt idx="51">
                  <c:v>1.8064371865174105</c:v>
                </c:pt>
                <c:pt idx="52">
                  <c:v>1.5173535760416335</c:v>
                </c:pt>
                <c:pt idx="53">
                  <c:v>2.3429366910134166</c:v>
                </c:pt>
                <c:pt idx="54">
                  <c:v>1.4087199600809113</c:v>
                </c:pt>
                <c:pt idx="55">
                  <c:v>2.1752404868800932</c:v>
                </c:pt>
                <c:pt idx="56">
                  <c:v>1.926152022148087</c:v>
                </c:pt>
                <c:pt idx="57">
                  <c:v>1.8239410429598841</c:v>
                </c:pt>
                <c:pt idx="58">
                  <c:v>1.5879203613853103</c:v>
                </c:pt>
                <c:pt idx="59">
                  <c:v>0.97917350603356512</c:v>
                </c:pt>
                <c:pt idx="60">
                  <c:v>0.92108125811469943</c:v>
                </c:pt>
                <c:pt idx="61">
                  <c:v>1.6182235281824602</c:v>
                </c:pt>
                <c:pt idx="62">
                  <c:v>3.0983908433328922</c:v>
                </c:pt>
                <c:pt idx="63">
                  <c:v>2.3301669667225324</c:v>
                </c:pt>
                <c:pt idx="64">
                  <c:v>1.8733514175046366</c:v>
                </c:pt>
                <c:pt idx="65">
                  <c:v>2.2144231595176778</c:v>
                </c:pt>
                <c:pt idx="66">
                  <c:v>2.1646069872154126</c:v>
                </c:pt>
              </c:numCache>
            </c:numRef>
          </c:val>
        </c:ser>
        <c:hiLowLines/>
        <c:marker val="1"/>
        <c:axId val="153900544"/>
        <c:axId val="153902464"/>
      </c:lineChart>
      <c:catAx>
        <c:axId val="1539005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majorTickMark val="none"/>
        <c:tickLblPos val="nextTo"/>
        <c:crossAx val="153902464"/>
        <c:crosses val="autoZero"/>
        <c:auto val="1"/>
        <c:lblAlgn val="ctr"/>
        <c:lblOffset val="100"/>
      </c:catAx>
      <c:valAx>
        <c:axId val="153902464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53900544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</a:t>
            </a:r>
            <a:r>
              <a:rPr lang="en-US" sz="2400" baseline="0"/>
              <a:t> x Taxa de compressão</a:t>
            </a:r>
            <a:endParaRPr lang="en-US" sz="2400"/>
          </a:p>
        </c:rich>
      </c:tx>
    </c:title>
    <c:plotArea>
      <c:layout/>
      <c:lineChart>
        <c:grouping val="standard"/>
        <c:ser>
          <c:idx val="0"/>
          <c:order val="0"/>
          <c:tx>
            <c:v>LZW</c:v>
          </c:tx>
          <c:cat>
            <c:strRef>
              <c:f>LZW!$A$2:$A$68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LZW!$E$2:$E$68</c:f>
              <c:numCache>
                <c:formatCode>General</c:formatCode>
                <c:ptCount val="67"/>
                <c:pt idx="0">
                  <c:v>1.2112622826908541</c:v>
                </c:pt>
                <c:pt idx="1">
                  <c:v>1.2480529595015577</c:v>
                </c:pt>
                <c:pt idx="2">
                  <c:v>1.3204400283889284</c:v>
                </c:pt>
                <c:pt idx="3">
                  <c:v>1.1794084821428572</c:v>
                </c:pt>
                <c:pt idx="4">
                  <c:v>1.5739695087521175</c:v>
                </c:pt>
                <c:pt idx="5">
                  <c:v>1.3110331212985304</c:v>
                </c:pt>
                <c:pt idx="6">
                  <c:v>1.3865581298267584</c:v>
                </c:pt>
                <c:pt idx="7">
                  <c:v>1.1857079841199825</c:v>
                </c:pt>
                <c:pt idx="8">
                  <c:v>1.6459058067968959</c:v>
                </c:pt>
                <c:pt idx="9">
                  <c:v>1.625223918792118</c:v>
                </c:pt>
                <c:pt idx="10">
                  <c:v>1.5263031851201405</c:v>
                </c:pt>
                <c:pt idx="11">
                  <c:v>1.6533516988062442</c:v>
                </c:pt>
                <c:pt idx="12">
                  <c:v>2.4080152217861817</c:v>
                </c:pt>
                <c:pt idx="13">
                  <c:v>1.6974097044874135</c:v>
                </c:pt>
                <c:pt idx="14">
                  <c:v>2.0545477240575849</c:v>
                </c:pt>
                <c:pt idx="15">
                  <c:v>1.7293754066363045</c:v>
                </c:pt>
                <c:pt idx="16">
                  <c:v>0.90526113037257172</c:v>
                </c:pt>
                <c:pt idx="17">
                  <c:v>2.1678063540090773</c:v>
                </c:pt>
                <c:pt idx="18">
                  <c:v>1.9266594787174198</c:v>
                </c:pt>
                <c:pt idx="19">
                  <c:v>2.0875852234748895</c:v>
                </c:pt>
                <c:pt idx="20">
                  <c:v>1.1951726230771027</c:v>
                </c:pt>
                <c:pt idx="21">
                  <c:v>2.0710509660846581</c:v>
                </c:pt>
                <c:pt idx="22">
                  <c:v>3.4422193426787606</c:v>
                </c:pt>
                <c:pt idx="23">
                  <c:v>10.315217391304348</c:v>
                </c:pt>
                <c:pt idx="24">
                  <c:v>1.9949480461528655</c:v>
                </c:pt>
                <c:pt idx="25">
                  <c:v>2.1418125320713837</c:v>
                </c:pt>
                <c:pt idx="26">
                  <c:v>2.1681159833494896</c:v>
                </c:pt>
                <c:pt idx="27">
                  <c:v>4.57497479233687</c:v>
                </c:pt>
                <c:pt idx="28">
                  <c:v>0.88533990006111374</c:v>
                </c:pt>
                <c:pt idx="29">
                  <c:v>2.2508588412398192</c:v>
                </c:pt>
                <c:pt idx="30">
                  <c:v>1.8073667252489749</c:v>
                </c:pt>
                <c:pt idx="31">
                  <c:v>2.2752892019121993</c:v>
                </c:pt>
                <c:pt idx="32">
                  <c:v>1.1154731664217081</c:v>
                </c:pt>
                <c:pt idx="33">
                  <c:v>1.3909181383136409</c:v>
                </c:pt>
                <c:pt idx="34">
                  <c:v>1.0454632267511261</c:v>
                </c:pt>
                <c:pt idx="35">
                  <c:v>1.0303840754190163</c:v>
                </c:pt>
                <c:pt idx="36">
                  <c:v>1.110617972778764</c:v>
                </c:pt>
                <c:pt idx="37">
                  <c:v>1.1415872298641827</c:v>
                </c:pt>
                <c:pt idx="38">
                  <c:v>1.3334585168794788</c:v>
                </c:pt>
                <c:pt idx="39">
                  <c:v>2.1995827538247568</c:v>
                </c:pt>
                <c:pt idx="40">
                  <c:v>2.2225527096424358</c:v>
                </c:pt>
                <c:pt idx="41">
                  <c:v>2.2803435346986287</c:v>
                </c:pt>
                <c:pt idx="42">
                  <c:v>2.0197795488141912</c:v>
                </c:pt>
                <c:pt idx="43">
                  <c:v>2.2780325478575798</c:v>
                </c:pt>
                <c:pt idx="44">
                  <c:v>2.5693845628056153</c:v>
                </c:pt>
                <c:pt idx="45">
                  <c:v>2.4992408549503318</c:v>
                </c:pt>
                <c:pt idx="46">
                  <c:v>2.4867665054484003</c:v>
                </c:pt>
                <c:pt idx="47">
                  <c:v>2.3521018822243049</c:v>
                </c:pt>
                <c:pt idx="48">
                  <c:v>7.319527639911005</c:v>
                </c:pt>
                <c:pt idx="49">
                  <c:v>7.319527639911005</c:v>
                </c:pt>
                <c:pt idx="50">
                  <c:v>3.3042991265825972</c:v>
                </c:pt>
                <c:pt idx="51">
                  <c:v>2.3144453945222625</c:v>
                </c:pt>
                <c:pt idx="52">
                  <c:v>1.9267258143818478</c:v>
                </c:pt>
                <c:pt idx="53">
                  <c:v>2.7756657610132041</c:v>
                </c:pt>
                <c:pt idx="54">
                  <c:v>1.7408136743976343</c:v>
                </c:pt>
                <c:pt idx="55">
                  <c:v>2.4833267319262906</c:v>
                </c:pt>
                <c:pt idx="56">
                  <c:v>2.3908819776589665</c:v>
                </c:pt>
                <c:pt idx="57">
                  <c:v>2.5731916206936463</c:v>
                </c:pt>
                <c:pt idx="58">
                  <c:v>2.3652017942738297</c:v>
                </c:pt>
                <c:pt idx="59">
                  <c:v>1.1001419501944829</c:v>
                </c:pt>
                <c:pt idx="60">
                  <c:v>0.83828880329924649</c:v>
                </c:pt>
                <c:pt idx="61">
                  <c:v>2.4844316646087132</c:v>
                </c:pt>
                <c:pt idx="62">
                  <c:v>2.9286872237675126</c:v>
                </c:pt>
                <c:pt idx="63">
                  <c:v>2.6490250636712784</c:v>
                </c:pt>
                <c:pt idx="64">
                  <c:v>2.6697000470362151</c:v>
                </c:pt>
                <c:pt idx="65">
                  <c:v>2.8390079936253012</c:v>
                </c:pt>
                <c:pt idx="66">
                  <c:v>3.7975979958738582</c:v>
                </c:pt>
              </c:numCache>
            </c:numRef>
          </c:val>
        </c:ser>
        <c:hiLowLines/>
        <c:marker val="1"/>
        <c:axId val="153973120"/>
        <c:axId val="153975040"/>
      </c:lineChart>
      <c:catAx>
        <c:axId val="1539731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 baseline="0"/>
                </a:pPr>
                <a:r>
                  <a:rPr lang="pt-BR" sz="1800" baseline="0"/>
                  <a:t>Arquivo</a:t>
                </a:r>
              </a:p>
            </c:rich>
          </c:tx>
        </c:title>
        <c:majorTickMark val="none"/>
        <c:tickLblPos val="nextTo"/>
        <c:crossAx val="153975040"/>
        <c:crosses val="autoZero"/>
        <c:auto val="1"/>
        <c:lblAlgn val="ctr"/>
        <c:lblOffset val="100"/>
      </c:catAx>
      <c:valAx>
        <c:axId val="15397504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5397312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 x Taxa de compressão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PPM O2</c:v>
          </c:tx>
          <c:cat>
            <c:strRef>
              <c:f>'PPM2'!$A$2:$A$68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'PPM2'!$E$2:$E$68</c:f>
              <c:numCache>
                <c:formatCode>General</c:formatCode>
                <c:ptCount val="67"/>
                <c:pt idx="0">
                  <c:v>2.1611598111935266</c:v>
                </c:pt>
                <c:pt idx="1">
                  <c:v>2.4061561561561562</c:v>
                </c:pt>
                <c:pt idx="2">
                  <c:v>2.2348348348348348</c:v>
                </c:pt>
                <c:pt idx="3">
                  <c:v>1.9835757860159549</c:v>
                </c:pt>
                <c:pt idx="4">
                  <c:v>2.3166424267608559</c:v>
                </c:pt>
                <c:pt idx="5">
                  <c:v>1.9696819904432361</c:v>
                </c:pt>
                <c:pt idx="6">
                  <c:v>2.0474649406688243</c:v>
                </c:pt>
                <c:pt idx="7">
                  <c:v>1.7066666666666668</c:v>
                </c:pt>
                <c:pt idx="8">
                  <c:v>2.1008453590641278</c:v>
                </c:pt>
                <c:pt idx="9">
                  <c:v>2.0630752571737951</c:v>
                </c:pt>
                <c:pt idx="10">
                  <c:v>2.0834695434237767</c:v>
                </c:pt>
                <c:pt idx="11">
                  <c:v>2.0598543941757672</c:v>
                </c:pt>
                <c:pt idx="12">
                  <c:v>2.6568260841041789</c:v>
                </c:pt>
                <c:pt idx="13">
                  <c:v>2.1385364956793529</c:v>
                </c:pt>
                <c:pt idx="14">
                  <c:v>2.3564304461942256</c:v>
                </c:pt>
                <c:pt idx="15">
                  <c:v>2.0745756097560974</c:v>
                </c:pt>
                <c:pt idx="16">
                  <c:v>1.3146190885296998</c:v>
                </c:pt>
                <c:pt idx="17">
                  <c:v>2.3885980996832807</c:v>
                </c:pt>
                <c:pt idx="18">
                  <c:v>2.1939625260235949</c:v>
                </c:pt>
                <c:pt idx="19">
                  <c:v>2.2763605442176869</c:v>
                </c:pt>
                <c:pt idx="20">
                  <c:v>1.6698737810247546</c:v>
                </c:pt>
                <c:pt idx="21">
                  <c:v>2.3009202771171542</c:v>
                </c:pt>
                <c:pt idx="22">
                  <c:v>2.81566775872037</c:v>
                </c:pt>
                <c:pt idx="23">
                  <c:v>12.562933389367513</c:v>
                </c:pt>
                <c:pt idx="24">
                  <c:v>2.2868338844334022</c:v>
                </c:pt>
                <c:pt idx="25">
                  <c:v>2.2952524974796078</c:v>
                </c:pt>
                <c:pt idx="26">
                  <c:v>2.2921885126071952</c:v>
                </c:pt>
                <c:pt idx="27">
                  <c:v>3.2915227304131545</c:v>
                </c:pt>
                <c:pt idx="28">
                  <c:v>1.1398849816595504</c:v>
                </c:pt>
                <c:pt idx="29">
                  <c:v>2.311783303765226</c:v>
                </c:pt>
                <c:pt idx="30">
                  <c:v>1.9343851151708951</c:v>
                </c:pt>
                <c:pt idx="31">
                  <c:v>2.3299389953382348</c:v>
                </c:pt>
                <c:pt idx="32">
                  <c:v>1.5378371730753464</c:v>
                </c:pt>
                <c:pt idx="33">
                  <c:v>1.8972351993992389</c:v>
                </c:pt>
                <c:pt idx="34">
                  <c:v>1.4345851032464483</c:v>
                </c:pt>
                <c:pt idx="35">
                  <c:v>1.3259621110427033</c:v>
                </c:pt>
                <c:pt idx="36">
                  <c:v>1.5048337953311492</c:v>
                </c:pt>
                <c:pt idx="37">
                  <c:v>1.5215389693491692</c:v>
                </c:pt>
                <c:pt idx="38">
                  <c:v>1.9544034513537638</c:v>
                </c:pt>
                <c:pt idx="39">
                  <c:v>2.2837739118616427</c:v>
                </c:pt>
                <c:pt idx="40">
                  <c:v>2.2616340871653806</c:v>
                </c:pt>
                <c:pt idx="41">
                  <c:v>2.2845490419429639</c:v>
                </c:pt>
                <c:pt idx="42">
                  <c:v>1.9216822344182349</c:v>
                </c:pt>
                <c:pt idx="43">
                  <c:v>2.2458281892109642</c:v>
                </c:pt>
                <c:pt idx="44">
                  <c:v>2.3801049606701898</c:v>
                </c:pt>
                <c:pt idx="45">
                  <c:v>2.3177268658997141</c:v>
                </c:pt>
                <c:pt idx="46">
                  <c:v>2.2612598291685213</c:v>
                </c:pt>
                <c:pt idx="47">
                  <c:v>2.3585028486402884</c:v>
                </c:pt>
                <c:pt idx="48">
                  <c:v>9.3110542644097318</c:v>
                </c:pt>
                <c:pt idx="49">
                  <c:v>9.3110542644097318</c:v>
                </c:pt>
                <c:pt idx="50">
                  <c:v>2.758213878631572</c:v>
                </c:pt>
                <c:pt idx="51">
                  <c:v>2.367880881305183</c:v>
                </c:pt>
                <c:pt idx="52">
                  <c:v>2.124627759435489</c:v>
                </c:pt>
                <c:pt idx="53">
                  <c:v>2.3535322749805032</c:v>
                </c:pt>
                <c:pt idx="54">
                  <c:v>2.0662807764499411</c:v>
                </c:pt>
                <c:pt idx="55">
                  <c:v>2.0840581545353096</c:v>
                </c:pt>
                <c:pt idx="56">
                  <c:v>2.1142518941032731</c:v>
                </c:pt>
                <c:pt idx="57">
                  <c:v>2.3912273468729275</c:v>
                </c:pt>
                <c:pt idx="58">
                  <c:v>2.217868826920081</c:v>
                </c:pt>
                <c:pt idx="59">
                  <c:v>1.3064202770390108</c:v>
                </c:pt>
                <c:pt idx="60">
                  <c:v>1.1477051290086093</c:v>
                </c:pt>
                <c:pt idx="61">
                  <c:v>2.3058277067039041</c:v>
                </c:pt>
                <c:pt idx="62">
                  <c:v>2.8583197783835099</c:v>
                </c:pt>
                <c:pt idx="63">
                  <c:v>2.1779904441043505</c:v>
                </c:pt>
                <c:pt idx="64">
                  <c:v>2.3907306350444366</c:v>
                </c:pt>
                <c:pt idx="65">
                  <c:v>2.4443739850066342</c:v>
                </c:pt>
                <c:pt idx="66">
                  <c:v>4.0372524308686373</c:v>
                </c:pt>
              </c:numCache>
            </c:numRef>
          </c:val>
        </c:ser>
        <c:hiLowLines/>
        <c:marker val="1"/>
        <c:axId val="154124672"/>
        <c:axId val="154126592"/>
      </c:lineChart>
      <c:catAx>
        <c:axId val="1541246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  <c:layout/>
        </c:title>
        <c:majorTickMark val="none"/>
        <c:tickLblPos val="nextTo"/>
        <c:txPr>
          <a:bodyPr/>
          <a:lstStyle/>
          <a:p>
            <a:pPr>
              <a:defRPr sz="1000"/>
            </a:pPr>
            <a:endParaRPr lang="pt-BR"/>
          </a:p>
        </c:txPr>
        <c:crossAx val="154126592"/>
        <c:crosses val="autoZero"/>
        <c:auto val="1"/>
        <c:lblAlgn val="ctr"/>
        <c:lblOffset val="100"/>
      </c:catAx>
      <c:valAx>
        <c:axId val="15412659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  <c:layout/>
        </c:title>
        <c:numFmt formatCode="General" sourceLinked="1"/>
        <c:tickLblPos val="nextTo"/>
        <c:crossAx val="154124672"/>
        <c:crosses val="autoZero"/>
        <c:crossBetween val="between"/>
      </c:valAx>
    </c:plotArea>
    <c:legend>
      <c:legendPos val="r"/>
      <c:layout/>
    </c:legend>
    <c:plotVisOnly val="1"/>
  </c:chart>
  <c:txPr>
    <a:bodyPr/>
    <a:lstStyle/>
    <a:p>
      <a:pPr>
        <a:defRPr sz="1100"/>
      </a:pPr>
      <a:endParaRPr lang="pt-BR"/>
    </a:p>
  </c:txPr>
  <c:printSettings>
    <c:headerFooter/>
    <c:pageMargins b="0.78740157499999996" l="0.511811024" r="0.511811024" t="0.78740157499999996" header="0.31496062000000025" footer="0.3149606200000002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</a:t>
            </a:r>
            <a:r>
              <a:rPr lang="en-US" sz="2400" baseline="0"/>
              <a:t> x Taxa de compressão</a:t>
            </a:r>
            <a:endParaRPr lang="en-US" sz="2400"/>
          </a:p>
        </c:rich>
      </c:tx>
    </c:title>
    <c:plotArea>
      <c:layout/>
      <c:lineChart>
        <c:grouping val="standard"/>
        <c:ser>
          <c:idx val="0"/>
          <c:order val="0"/>
          <c:tx>
            <c:v>PPM O3</c:v>
          </c:tx>
          <c:cat>
            <c:strRef>
              <c:f>'PPM2'!$A$2:$A$68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'PPM3'!$E$2:$E$68</c:f>
              <c:numCache>
                <c:formatCode>General</c:formatCode>
                <c:ptCount val="67"/>
                <c:pt idx="0">
                  <c:v>2.4280303030303032</c:v>
                </c:pt>
                <c:pt idx="1">
                  <c:v>2.202749140893471</c:v>
                </c:pt>
                <c:pt idx="2">
                  <c:v>2.5840277777777776</c:v>
                </c:pt>
                <c:pt idx="3">
                  <c:v>2.2212296374146083</c:v>
                </c:pt>
                <c:pt idx="4">
                  <c:v>2.987674169346195</c:v>
                </c:pt>
                <c:pt idx="5">
                  <c:v>2.2377386746536878</c:v>
                </c:pt>
                <c:pt idx="6">
                  <c:v>2.3162482566248257</c:v>
                </c:pt>
                <c:pt idx="7">
                  <c:v>1.7682756352273661</c:v>
                </c:pt>
                <c:pt idx="8">
                  <c:v>2.7345781927309103</c:v>
                </c:pt>
                <c:pt idx="9">
                  <c:v>2.5554959425927168</c:v>
                </c:pt>
                <c:pt idx="10">
                  <c:v>2.4068479355488419</c:v>
                </c:pt>
                <c:pt idx="11">
                  <c:v>2.5998293515358362</c:v>
                </c:pt>
                <c:pt idx="12">
                  <c:v>4.2633961469628385</c:v>
                </c:pt>
                <c:pt idx="13">
                  <c:v>2.4924197782182462</c:v>
                </c:pt>
                <c:pt idx="14">
                  <c:v>3.2998529804865009</c:v>
                </c:pt>
                <c:pt idx="15">
                  <c:v>2.6169636703751107</c:v>
                </c:pt>
                <c:pt idx="16">
                  <c:v>1.212084369531178</c:v>
                </c:pt>
                <c:pt idx="17">
                  <c:v>3.1883761292332338</c:v>
                </c:pt>
                <c:pt idx="18">
                  <c:v>2.7002726585854604</c:v>
                </c:pt>
                <c:pt idx="19">
                  <c:v>3.2067561092477241</c:v>
                </c:pt>
                <c:pt idx="20">
                  <c:v>1.6173358183024291</c:v>
                </c:pt>
                <c:pt idx="21">
                  <c:v>2.927535850545981</c:v>
                </c:pt>
                <c:pt idx="22">
                  <c:v>5.5778573132903846</c:v>
                </c:pt>
                <c:pt idx="23">
                  <c:v>19.070813397129186</c:v>
                </c:pt>
                <c:pt idx="24">
                  <c:v>2.7984217115264238</c:v>
                </c:pt>
                <c:pt idx="25">
                  <c:v>2.8608609561525427</c:v>
                </c:pt>
                <c:pt idx="26">
                  <c:v>2.8864322180258486</c:v>
                </c:pt>
                <c:pt idx="27">
                  <c:v>6.9755847578608297</c:v>
                </c:pt>
                <c:pt idx="28">
                  <c:v>1.0904904494910639</c:v>
                </c:pt>
                <c:pt idx="29">
                  <c:v>2.8217219312146908</c:v>
                </c:pt>
                <c:pt idx="30">
                  <c:v>2.4395243790339318</c:v>
                </c:pt>
                <c:pt idx="31">
                  <c:v>2.801197308863006</c:v>
                </c:pt>
                <c:pt idx="32">
                  <c:v>1.4578977465148428</c:v>
                </c:pt>
                <c:pt idx="33">
                  <c:v>1.8887251554469324</c:v>
                </c:pt>
                <c:pt idx="34">
                  <c:v>1.3544093692653456</c:v>
                </c:pt>
                <c:pt idx="35">
                  <c:v>1.2852181569164547</c:v>
                </c:pt>
                <c:pt idx="36">
                  <c:v>1.4210383991346673</c:v>
                </c:pt>
                <c:pt idx="37">
                  <c:v>1.4389769708918645</c:v>
                </c:pt>
                <c:pt idx="38">
                  <c:v>1.8664403023242597</c:v>
                </c:pt>
                <c:pt idx="39">
                  <c:v>2.7050508099406381</c:v>
                </c:pt>
                <c:pt idx="40">
                  <c:v>2.7472795016362417</c:v>
                </c:pt>
                <c:pt idx="41">
                  <c:v>2.7520276396069687</c:v>
                </c:pt>
                <c:pt idx="42">
                  <c:v>2.4096575696969311</c:v>
                </c:pt>
                <c:pt idx="43">
                  <c:v>2.6736359809827421</c:v>
                </c:pt>
                <c:pt idx="44">
                  <c:v>2.9743299071037836</c:v>
                </c:pt>
                <c:pt idx="45">
                  <c:v>2.8715904634400315</c:v>
                </c:pt>
                <c:pt idx="46">
                  <c:v>2.8678740633715263</c:v>
                </c:pt>
                <c:pt idx="47">
                  <c:v>2.8183126188039189</c:v>
                </c:pt>
                <c:pt idx="48">
                  <c:v>9.4829268292682922</c:v>
                </c:pt>
                <c:pt idx="49">
                  <c:v>9.4829268292682922</c:v>
                </c:pt>
                <c:pt idx="50">
                  <c:v>4.9901262959830461</c:v>
                </c:pt>
                <c:pt idx="51">
                  <c:v>3.471362085834413</c:v>
                </c:pt>
                <c:pt idx="52">
                  <c:v>2.8464115351257591</c:v>
                </c:pt>
                <c:pt idx="53">
                  <c:v>4.3962894435002466</c:v>
                </c:pt>
                <c:pt idx="54">
                  <c:v>2.5332194820732505</c:v>
                </c:pt>
                <c:pt idx="55">
                  <c:v>4.2388345607469118</c:v>
                </c:pt>
                <c:pt idx="56">
                  <c:v>2.7287655567368598</c:v>
                </c:pt>
                <c:pt idx="57">
                  <c:v>2.9933669920341073</c:v>
                </c:pt>
                <c:pt idx="58">
                  <c:v>2.7317373908223237</c:v>
                </c:pt>
                <c:pt idx="59">
                  <c:v>1.6638281867395797</c:v>
                </c:pt>
                <c:pt idx="60">
                  <c:v>1.1516496116367125</c:v>
                </c:pt>
                <c:pt idx="61">
                  <c:v>2.848596917091442</c:v>
                </c:pt>
                <c:pt idx="62">
                  <c:v>4.6547782102222648</c:v>
                </c:pt>
                <c:pt idx="63">
                  <c:v>2.8092580351321943</c:v>
                </c:pt>
                <c:pt idx="64">
                  <c:v>3.0517272846854548</c:v>
                </c:pt>
                <c:pt idx="65">
                  <c:v>3.1993726769839803</c:v>
                </c:pt>
                <c:pt idx="66">
                  <c:v>4.0740151975577108</c:v>
                </c:pt>
              </c:numCache>
            </c:numRef>
          </c:val>
        </c:ser>
        <c:hiLowLines/>
        <c:marker val="1"/>
        <c:axId val="154400640"/>
        <c:axId val="154218496"/>
      </c:lineChart>
      <c:catAx>
        <c:axId val="15440064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majorTickMark val="none"/>
        <c:tickLblPos val="nextTo"/>
        <c:crossAx val="154218496"/>
        <c:crosses val="autoZero"/>
        <c:auto val="1"/>
        <c:lblAlgn val="ctr"/>
        <c:lblOffset val="100"/>
      </c:catAx>
      <c:valAx>
        <c:axId val="154218496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5440064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</a:t>
            </a:r>
            <a:r>
              <a:rPr lang="en-US" sz="2400" baseline="0"/>
              <a:t> x Taxa de compressão</a:t>
            </a:r>
            <a:endParaRPr lang="en-US" sz="2400"/>
          </a:p>
        </c:rich>
      </c:tx>
    </c:title>
    <c:plotArea>
      <c:layout/>
      <c:lineChart>
        <c:grouping val="standard"/>
        <c:ser>
          <c:idx val="0"/>
          <c:order val="0"/>
          <c:tx>
            <c:v>PPM O4</c:v>
          </c:tx>
          <c:cat>
            <c:strRef>
              <c:f>'PPM2'!$A$2:$A$68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'PPM4'!$E$2:$E$68</c:f>
              <c:numCache>
                <c:formatCode>General</c:formatCode>
                <c:ptCount val="67"/>
                <c:pt idx="0">
                  <c:v>2.2522839072382292</c:v>
                </c:pt>
                <c:pt idx="1">
                  <c:v>1.9365558912386707</c:v>
                </c:pt>
                <c:pt idx="2">
                  <c:v>2.433616742969261</c:v>
                </c:pt>
                <c:pt idx="3">
                  <c:v>2.0781710914454279</c:v>
                </c:pt>
                <c:pt idx="4">
                  <c:v>2.9559915164369035</c:v>
                </c:pt>
                <c:pt idx="5">
                  <c:v>2.1608821402747651</c:v>
                </c:pt>
                <c:pt idx="6">
                  <c:v>2.2746105118986475</c:v>
                </c:pt>
                <c:pt idx="7">
                  <c:v>1.6356583250931771</c:v>
                </c:pt>
                <c:pt idx="8">
                  <c:v>2.7257921559937959</c:v>
                </c:pt>
                <c:pt idx="9">
                  <c:v>2.6823173307053358</c:v>
                </c:pt>
                <c:pt idx="10">
                  <c:v>2.3473083297526243</c:v>
                </c:pt>
                <c:pt idx="11">
                  <c:v>2.6922449534425339</c:v>
                </c:pt>
                <c:pt idx="12">
                  <c:v>4.6651307453058406</c:v>
                </c:pt>
                <c:pt idx="13">
                  <c:v>2.6330503678551218</c:v>
                </c:pt>
                <c:pt idx="14">
                  <c:v>3.620426717501283</c:v>
                </c:pt>
                <c:pt idx="15">
                  <c:v>2.7969169253432944</c:v>
                </c:pt>
                <c:pt idx="16">
                  <c:v>1.0687045218295219</c:v>
                </c:pt>
                <c:pt idx="17">
                  <c:v>3.6267274107820806</c:v>
                </c:pt>
                <c:pt idx="18">
                  <c:v>2.9609524152588165</c:v>
                </c:pt>
                <c:pt idx="19">
                  <c:v>3.8027111489914365</c:v>
                </c:pt>
                <c:pt idx="20">
                  <c:v>1.4667545191508866</c:v>
                </c:pt>
                <c:pt idx="21">
                  <c:v>3.369503331314355</c:v>
                </c:pt>
                <c:pt idx="22">
                  <c:v>6.9864913329348477</c:v>
                </c:pt>
                <c:pt idx="23">
                  <c:v>20.36341961852861</c:v>
                </c:pt>
                <c:pt idx="24">
                  <c:v>2.9531707086911392</c:v>
                </c:pt>
                <c:pt idx="25">
                  <c:v>3.1795213610106012</c:v>
                </c:pt>
                <c:pt idx="26">
                  <c:v>3.2249575911789652</c:v>
                </c:pt>
                <c:pt idx="27">
                  <c:v>13.92720894540671</c:v>
                </c:pt>
                <c:pt idx="28">
                  <c:v>0.97204063408112018</c:v>
                </c:pt>
                <c:pt idx="29">
                  <c:v>3.19913318977932</c:v>
                </c:pt>
                <c:pt idx="30">
                  <c:v>2.5181247768198745</c:v>
                </c:pt>
                <c:pt idx="31">
                  <c:v>3.169466754778365</c:v>
                </c:pt>
                <c:pt idx="32">
                  <c:v>1.29999653463631</c:v>
                </c:pt>
                <c:pt idx="33">
                  <c:v>1.7453369114677437</c:v>
                </c:pt>
                <c:pt idx="34">
                  <c:v>1.2109243581294387</c:v>
                </c:pt>
                <c:pt idx="35">
                  <c:v>1.139631414357404</c:v>
                </c:pt>
                <c:pt idx="36">
                  <c:v>1.2620501169587834</c:v>
                </c:pt>
                <c:pt idx="37">
                  <c:v>1.2874285238302898</c:v>
                </c:pt>
                <c:pt idx="38">
                  <c:v>1.6736841434750205</c:v>
                </c:pt>
                <c:pt idx="39">
                  <c:v>3.0250573833205814</c:v>
                </c:pt>
                <c:pt idx="40">
                  <c:v>3.073802040253653</c:v>
                </c:pt>
                <c:pt idx="41">
                  <c:v>3.0932267185663926</c:v>
                </c:pt>
                <c:pt idx="42">
                  <c:v>2.7745740015892171</c:v>
                </c:pt>
                <c:pt idx="43">
                  <c:v>3.0446084093570009</c:v>
                </c:pt>
                <c:pt idx="44">
                  <c:v>3.5645042170047869</c:v>
                </c:pt>
                <c:pt idx="45">
                  <c:v>3.4352053320822784</c:v>
                </c:pt>
                <c:pt idx="46">
                  <c:v>3.4734982907374246</c:v>
                </c:pt>
                <c:pt idx="47">
                  <c:v>3.1773918089322333</c:v>
                </c:pt>
                <c:pt idx="48">
                  <c:v>9.0659789079474997</c:v>
                </c:pt>
                <c:pt idx="49">
                  <c:v>9.0659789079474997</c:v>
                </c:pt>
                <c:pt idx="50">
                  <c:v>4.6710135387571388</c:v>
                </c:pt>
                <c:pt idx="51">
                  <c:v>3.249418316831683</c:v>
                </c:pt>
                <c:pt idx="52">
                  <c:v>2.6351615153385626</c:v>
                </c:pt>
                <c:pt idx="53">
                  <c:v>4.2031008620620653</c:v>
                </c:pt>
                <c:pt idx="54">
                  <c:v>2.3220291764872361</c:v>
                </c:pt>
                <c:pt idx="55">
                  <c:v>3.9917989297679144</c:v>
                </c:pt>
                <c:pt idx="56">
                  <c:v>3.3289518141887107</c:v>
                </c:pt>
                <c:pt idx="57">
                  <c:v>3.5152653852843057</c:v>
                </c:pt>
                <c:pt idx="58">
                  <c:v>3.1348083690470849</c:v>
                </c:pt>
                <c:pt idx="59">
                  <c:v>1.5279858421367196</c:v>
                </c:pt>
                <c:pt idx="60">
                  <c:v>1.0311738038431018</c:v>
                </c:pt>
                <c:pt idx="61">
                  <c:v>3.3370715717578534</c:v>
                </c:pt>
                <c:pt idx="62">
                  <c:v>4.7721717852822998</c:v>
                </c:pt>
                <c:pt idx="63">
                  <c:v>3.6684538773573014</c:v>
                </c:pt>
                <c:pt idx="64">
                  <c:v>3.8005246199730318</c:v>
                </c:pt>
                <c:pt idx="65">
                  <c:v>4.0197441993965501</c:v>
                </c:pt>
                <c:pt idx="66">
                  <c:v>4.0979926533338285</c:v>
                </c:pt>
              </c:numCache>
            </c:numRef>
          </c:val>
        </c:ser>
        <c:hiLowLines/>
        <c:marker val="1"/>
        <c:axId val="154522368"/>
        <c:axId val="154524288"/>
      </c:lineChart>
      <c:catAx>
        <c:axId val="15452236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majorTickMark val="none"/>
        <c:tickLblPos val="nextTo"/>
        <c:crossAx val="154524288"/>
        <c:crosses val="autoZero"/>
        <c:auto val="1"/>
        <c:lblAlgn val="ctr"/>
        <c:lblOffset val="100"/>
      </c:catAx>
      <c:valAx>
        <c:axId val="154524288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5452236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sz="2400"/>
            </a:pPr>
            <a:r>
              <a:rPr lang="en-US" sz="2400"/>
              <a:t>Arquivo</a:t>
            </a:r>
            <a:r>
              <a:rPr lang="en-US" sz="2400" baseline="0"/>
              <a:t> x Taxa de compressão</a:t>
            </a:r>
            <a:endParaRPr lang="en-US" sz="2400"/>
          </a:p>
        </c:rich>
      </c:tx>
    </c:title>
    <c:plotArea>
      <c:layout/>
      <c:lineChart>
        <c:grouping val="standard"/>
        <c:ser>
          <c:idx val="0"/>
          <c:order val="0"/>
          <c:tx>
            <c:v>PPM O5</c:v>
          </c:tx>
          <c:cat>
            <c:strRef>
              <c:f>'PPM2'!$A$2:$A$68</c:f>
              <c:strCache>
                <c:ptCount val="67"/>
                <c:pt idx="0">
                  <c:v>main.cpp</c:v>
                </c:pt>
                <c:pt idx="1">
                  <c:v>main2.cpp</c:v>
                </c:pt>
                <c:pt idx="2">
                  <c:v>grammar.lsp</c:v>
                </c:pt>
                <c:pt idx="3">
                  <c:v>xargs.1</c:v>
                </c:pt>
                <c:pt idx="4">
                  <c:v>fields.c</c:v>
                </c:pt>
                <c:pt idx="5">
                  <c:v>paper5</c:v>
                </c:pt>
                <c:pt idx="6">
                  <c:v>paper4</c:v>
                </c:pt>
                <c:pt idx="7">
                  <c:v>obj1</c:v>
                </c:pt>
                <c:pt idx="8">
                  <c:v>cp.htlm</c:v>
                </c:pt>
                <c:pt idx="9">
                  <c:v>paper6</c:v>
                </c:pt>
                <c:pt idx="10">
                  <c:v>sum</c:v>
                </c:pt>
                <c:pt idx="11">
                  <c:v>progc</c:v>
                </c:pt>
                <c:pt idx="12">
                  <c:v>ScreenPrinter.cpp</c:v>
                </c:pt>
                <c:pt idx="13">
                  <c:v>paper3</c:v>
                </c:pt>
                <c:pt idx="14">
                  <c:v>progp</c:v>
                </c:pt>
                <c:pt idx="15">
                  <c:v>paper1</c:v>
                </c:pt>
                <c:pt idx="16">
                  <c:v>lena_gray_256.tif</c:v>
                </c:pt>
                <c:pt idx="17">
                  <c:v>progl</c:v>
                </c:pt>
                <c:pt idx="18">
                  <c:v>paper2</c:v>
                </c:pt>
                <c:pt idx="19">
                  <c:v>trans</c:v>
                </c:pt>
                <c:pt idx="20">
                  <c:v>geo</c:v>
                </c:pt>
                <c:pt idx="21">
                  <c:v>bib</c:v>
                </c:pt>
                <c:pt idx="22">
                  <c:v>Frame.cpp</c:v>
                </c:pt>
                <c:pt idx="23">
                  <c:v>bee.bmp</c:v>
                </c:pt>
                <c:pt idx="24">
                  <c:v>asyoulik.txt</c:v>
                </c:pt>
                <c:pt idx="25">
                  <c:v>Lewis+Carroll+-+Alices+Adventures+in+Wonderland.txt</c:v>
                </c:pt>
                <c:pt idx="26">
                  <c:v>alice29.txt</c:v>
                </c:pt>
                <c:pt idx="27">
                  <c:v>24bit2.bmp</c:v>
                </c:pt>
                <c:pt idx="28">
                  <c:v>lena_color_256.tif</c:v>
                </c:pt>
                <c:pt idx="29">
                  <c:v>Lyman+Frank+Baum+-+Dorothy+and+the+Wizard+in+Oz.txt</c:v>
                </c:pt>
                <c:pt idx="30">
                  <c:v>obj2</c:v>
                </c:pt>
                <c:pt idx="31">
                  <c:v>Gilbert+Keith+Chesterton+-+St.+Francis+of+Assisi.txt</c:v>
                </c:pt>
                <c:pt idx="32">
                  <c:v>lena_gray_512.tif</c:v>
                </c:pt>
                <c:pt idx="33">
                  <c:v>cameraman.tif</c:v>
                </c:pt>
                <c:pt idx="34">
                  <c:v>livingroom.tif</c:v>
                </c:pt>
                <c:pt idx="35">
                  <c:v>mandril_gray.tif</c:v>
                </c:pt>
                <c:pt idx="36">
                  <c:v>pirate.tif</c:v>
                </c:pt>
                <c:pt idx="37">
                  <c:v>woman_blonde.tif</c:v>
                </c:pt>
                <c:pt idx="38">
                  <c:v>woman_darkhair.tif</c:v>
                </c:pt>
                <c:pt idx="39">
                  <c:v>Sir-William-Stephen-Richard-King-Hall-The-Diary-Of-a-U-boat.txt</c:v>
                </c:pt>
                <c:pt idx="40">
                  <c:v>Francis+Scott+Fitzgerald+-+The+Great+Gatsby.txt</c:v>
                </c:pt>
                <c:pt idx="41">
                  <c:v>Ivan+Aleksandrovich+Goncharov+-+Oblomov.txt</c:v>
                </c:pt>
                <c:pt idx="42">
                  <c:v>news</c:v>
                </c:pt>
                <c:pt idx="43">
                  <c:v>Friedrich+Wilhelm+Nietzsche+-+Beyond+Good+and+Evil.txt</c:v>
                </c:pt>
                <c:pt idx="44">
                  <c:v>niccolo-machiaveli.txt</c:v>
                </c:pt>
                <c:pt idx="45">
                  <c:v>Bertrand+Russell+-+Mysticism+and+Logic+and+Other+Essays.txt</c:v>
                </c:pt>
                <c:pt idx="46">
                  <c:v>lcet10.txt</c:v>
                </c:pt>
                <c:pt idx="47">
                  <c:v>plrabn12.txt</c:v>
                </c:pt>
                <c:pt idx="48">
                  <c:v>pic</c:v>
                </c:pt>
                <c:pt idx="49">
                  <c:v>ptt5</c:v>
                </c:pt>
                <c:pt idx="50">
                  <c:v>house.tif</c:v>
                </c:pt>
                <c:pt idx="51">
                  <c:v>jetplane.tif</c:v>
                </c:pt>
                <c:pt idx="52">
                  <c:v>lake.tif</c:v>
                </c:pt>
                <c:pt idx="53">
                  <c:v>peppers_gray.tif</c:v>
                </c:pt>
                <c:pt idx="54">
                  <c:v>walkbridge.tif</c:v>
                </c:pt>
                <c:pt idx="55">
                  <c:v>peppers_color.tif</c:v>
                </c:pt>
                <c:pt idx="56">
                  <c:v>book2</c:v>
                </c:pt>
                <c:pt idx="57">
                  <c:v>andrew-lang-theredfairybook.txt</c:v>
                </c:pt>
                <c:pt idx="58">
                  <c:v>book1</c:v>
                </c:pt>
                <c:pt idx="59">
                  <c:v>mandril_color.tif</c:v>
                </c:pt>
                <c:pt idx="60">
                  <c:v>lena_color_512.tif</c:v>
                </c:pt>
                <c:pt idx="61">
                  <c:v>Louisa+May+Alcott+-+Little+Women.txt</c:v>
                </c:pt>
                <c:pt idx="62">
                  <c:v>kennedy.xls</c:v>
                </c:pt>
                <c:pt idx="63">
                  <c:v>world192.txt</c:v>
                </c:pt>
                <c:pt idx="64">
                  <c:v>Plato-The-Complete-Plato.txt</c:v>
                </c:pt>
                <c:pt idx="65">
                  <c:v>bible.txt</c:v>
                </c:pt>
                <c:pt idx="66">
                  <c:v>E.coli</c:v>
                </c:pt>
              </c:strCache>
            </c:strRef>
          </c:cat>
          <c:val>
            <c:numRef>
              <c:f>'PPM5'!$E$2:$E$68</c:f>
              <c:numCache>
                <c:formatCode>General</c:formatCode>
                <c:ptCount val="67"/>
                <c:pt idx="0">
                  <c:v>1.9956413449564134</c:v>
                </c:pt>
                <c:pt idx="1">
                  <c:v>1.6832983193277311</c:v>
                </c:pt>
                <c:pt idx="2">
                  <c:v>2.1633720930232556</c:v>
                </c:pt>
                <c:pt idx="3">
                  <c:v>1.8188468158347677</c:v>
                </c:pt>
                <c:pt idx="4">
                  <c:v>2.6623686723973257</c:v>
                </c:pt>
                <c:pt idx="5">
                  <c:v>1.9059311224489797</c:v>
                </c:pt>
                <c:pt idx="6">
                  <c:v>2.0006023189278723</c:v>
                </c:pt>
                <c:pt idx="7">
                  <c:v>1.468752134417048</c:v>
                </c:pt>
                <c:pt idx="8">
                  <c:v>2.4344943597862656</c:v>
                </c:pt>
                <c:pt idx="9">
                  <c:v>2.4370043489383475</c:v>
                </c:pt>
                <c:pt idx="10">
                  <c:v>2.1253890618052469</c:v>
                </c:pt>
                <c:pt idx="11">
                  <c:v>2.4425602762533143</c:v>
                </c:pt>
                <c:pt idx="12">
                  <c:v>4.3401564676883506</c:v>
                </c:pt>
                <c:pt idx="13">
                  <c:v>2.4050659085034893</c:v>
                </c:pt>
                <c:pt idx="14">
                  <c:v>3.3379977016156288</c:v>
                </c:pt>
                <c:pt idx="15">
                  <c:v>2.5775030303030304</c:v>
                </c:pt>
                <c:pt idx="16">
                  <c:v>0.94540072990603174</c:v>
                </c:pt>
                <c:pt idx="17">
                  <c:v>3.4503250662171925</c:v>
                </c:pt>
                <c:pt idx="18">
                  <c:v>2.7757741532435078</c:v>
                </c:pt>
                <c:pt idx="19">
                  <c:v>3.717023049153013</c:v>
                </c:pt>
                <c:pt idx="20">
                  <c:v>1.2721445076651676</c:v>
                </c:pt>
                <c:pt idx="21">
                  <c:v>3.216100592571181</c:v>
                </c:pt>
                <c:pt idx="22">
                  <c:v>6.894590927859376</c:v>
                </c:pt>
                <c:pt idx="23">
                  <c:v>20.009036144578314</c:v>
                </c:pt>
                <c:pt idx="24">
                  <c:v>2.7449127269537761</c:v>
                </c:pt>
                <c:pt idx="25">
                  <c:v>3.0345948784231358</c:v>
                </c:pt>
                <c:pt idx="26">
                  <c:v>3.0708300522947081</c:v>
                </c:pt>
                <c:pt idx="27">
                  <c:v>15.074038917892738</c:v>
                </c:pt>
                <c:pt idx="28">
                  <c:v>0.86849958783518699</c:v>
                </c:pt>
                <c:pt idx="29">
                  <c:v>3.1135553627444437</c:v>
                </c:pt>
                <c:pt idx="30">
                  <c:v>2.4252852103334086</c:v>
                </c:pt>
                <c:pt idx="31">
                  <c:v>3.1258491464667988</c:v>
                </c:pt>
                <c:pt idx="32">
                  <c:v>1.1317708512912457</c:v>
                </c:pt>
                <c:pt idx="33">
                  <c:v>1.5736077090308014</c:v>
                </c:pt>
                <c:pt idx="34">
                  <c:v>1.0616161616161617</c:v>
                </c:pt>
                <c:pt idx="35">
                  <c:v>1.0022772960828219</c:v>
                </c:pt>
                <c:pt idx="36">
                  <c:v>1.1038107200920857</c:v>
                </c:pt>
                <c:pt idx="37">
                  <c:v>1.1232136521222433</c:v>
                </c:pt>
                <c:pt idx="38">
                  <c:v>1.4515291465947762</c:v>
                </c:pt>
                <c:pt idx="39">
                  <c:v>2.9446135985279942</c:v>
                </c:pt>
                <c:pt idx="40">
                  <c:v>2.9954109706817986</c:v>
                </c:pt>
                <c:pt idx="41">
                  <c:v>3.0346663064036745</c:v>
                </c:pt>
                <c:pt idx="42">
                  <c:v>2.7020313115752517</c:v>
                </c:pt>
                <c:pt idx="43">
                  <c:v>3.0084165411432209</c:v>
                </c:pt>
                <c:pt idx="44">
                  <c:v>3.6086270238336993</c:v>
                </c:pt>
                <c:pt idx="45">
                  <c:v>3.5180711912986573</c:v>
                </c:pt>
                <c:pt idx="46">
                  <c:v>3.5440563389639079</c:v>
                </c:pt>
                <c:pt idx="47">
                  <c:v>3.1361358429657398</c:v>
                </c:pt>
                <c:pt idx="48">
                  <c:v>8.3080957699965996</c:v>
                </c:pt>
                <c:pt idx="49">
                  <c:v>8.3080957699965996</c:v>
                </c:pt>
                <c:pt idx="50">
                  <c:v>4.762909414144346</c:v>
                </c:pt>
                <c:pt idx="51">
                  <c:v>3.0705977978024803</c:v>
                </c:pt>
                <c:pt idx="52">
                  <c:v>2.4570385794165128</c:v>
                </c:pt>
                <c:pt idx="53">
                  <c:v>4.4380155510480055</c:v>
                </c:pt>
                <c:pt idx="54">
                  <c:v>2.1512978925633379</c:v>
                </c:pt>
                <c:pt idx="55">
                  <c:v>4.0842988537837543</c:v>
                </c:pt>
                <c:pt idx="56">
                  <c:v>3.4216449052524269</c:v>
                </c:pt>
                <c:pt idx="57">
                  <c:v>3.596950936721421</c:v>
                </c:pt>
                <c:pt idx="58">
                  <c:v>3.1583767106122669</c:v>
                </c:pt>
                <c:pt idx="59">
                  <c:v>1.3280912672711571</c:v>
                </c:pt>
                <c:pt idx="60">
                  <c:v>0.99259330220738751</c:v>
                </c:pt>
                <c:pt idx="61">
                  <c:v>3.4292477043289797</c:v>
                </c:pt>
                <c:pt idx="62">
                  <c:v>4.4814149124601252</c:v>
                </c:pt>
                <c:pt idx="63">
                  <c:v>4.2779213321848983</c:v>
                </c:pt>
                <c:pt idx="64">
                  <c:v>4.1633568419494207</c:v>
                </c:pt>
                <c:pt idx="65">
                  <c:v>4.5173096540747837</c:v>
                </c:pt>
                <c:pt idx="66">
                  <c:v>4.1068416816954008</c:v>
                </c:pt>
              </c:numCache>
            </c:numRef>
          </c:val>
        </c:ser>
        <c:hiLowLines/>
        <c:marker val="1"/>
        <c:axId val="154725760"/>
        <c:axId val="154744320"/>
      </c:lineChart>
      <c:catAx>
        <c:axId val="1547257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Arquivo</a:t>
                </a:r>
              </a:p>
            </c:rich>
          </c:tx>
        </c:title>
        <c:majorTickMark val="none"/>
        <c:tickLblPos val="nextTo"/>
        <c:crossAx val="154744320"/>
        <c:crosses val="autoZero"/>
        <c:auto val="1"/>
        <c:lblAlgn val="ctr"/>
        <c:lblOffset val="100"/>
      </c:catAx>
      <c:valAx>
        <c:axId val="15474432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pt-BR" sz="1800"/>
                  <a:t>Taxa de compressão</a:t>
                </a:r>
              </a:p>
            </c:rich>
          </c:tx>
        </c:title>
        <c:numFmt formatCode="General" sourceLinked="1"/>
        <c:tickLblPos val="nextTo"/>
        <c:crossAx val="15472576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1</xdr:row>
      <xdr:rowOff>9525</xdr:rowOff>
    </xdr:from>
    <xdr:to>
      <xdr:col>22</xdr:col>
      <xdr:colOff>335924</xdr:colOff>
      <xdr:row>40</xdr:row>
      <xdr:rowOff>140025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1</xdr:row>
      <xdr:rowOff>78105</xdr:rowOff>
    </xdr:from>
    <xdr:to>
      <xdr:col>22</xdr:col>
      <xdr:colOff>383550</xdr:colOff>
      <xdr:row>41</xdr:row>
      <xdr:rowOff>18105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4</xdr:row>
      <xdr:rowOff>0</xdr:rowOff>
    </xdr:from>
    <xdr:to>
      <xdr:col>22</xdr:col>
      <xdr:colOff>330482</xdr:colOff>
      <xdr:row>43</xdr:row>
      <xdr:rowOff>130500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5</xdr:row>
      <xdr:rowOff>104775</xdr:rowOff>
    </xdr:from>
    <xdr:to>
      <xdr:col>22</xdr:col>
      <xdr:colOff>440700</xdr:colOff>
      <xdr:row>45</xdr:row>
      <xdr:rowOff>44775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219075</xdr:colOff>
      <xdr:row>4</xdr:row>
      <xdr:rowOff>0</xdr:rowOff>
    </xdr:from>
    <xdr:to>
      <xdr:col>22</xdr:col>
      <xdr:colOff>545475</xdr:colOff>
      <xdr:row>43</xdr:row>
      <xdr:rowOff>130500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590549</xdr:colOff>
      <xdr:row>1</xdr:row>
      <xdr:rowOff>38099</xdr:rowOff>
    </xdr:from>
    <xdr:to>
      <xdr:col>22</xdr:col>
      <xdr:colOff>307349</xdr:colOff>
      <xdr:row>40</xdr:row>
      <xdr:rowOff>168599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152400</xdr:colOff>
      <xdr:row>13</xdr:row>
      <xdr:rowOff>123825</xdr:rowOff>
    </xdr:from>
    <xdr:to>
      <xdr:col>22</xdr:col>
      <xdr:colOff>478800</xdr:colOff>
      <xdr:row>53</xdr:row>
      <xdr:rowOff>63825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95250</xdr:rowOff>
    </xdr:from>
    <xdr:to>
      <xdr:col>22</xdr:col>
      <xdr:colOff>335925</xdr:colOff>
      <xdr:row>41</xdr:row>
      <xdr:rowOff>35250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</xdr:row>
      <xdr:rowOff>57150</xdr:rowOff>
    </xdr:from>
    <xdr:to>
      <xdr:col>22</xdr:col>
      <xdr:colOff>345450</xdr:colOff>
      <xdr:row>40</xdr:row>
      <xdr:rowOff>187650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13</xdr:row>
      <xdr:rowOff>123825</xdr:rowOff>
    </xdr:from>
    <xdr:to>
      <xdr:col>22</xdr:col>
      <xdr:colOff>555000</xdr:colOff>
      <xdr:row>53</xdr:row>
      <xdr:rowOff>63825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24</xdr:col>
      <xdr:colOff>326400</xdr:colOff>
      <xdr:row>40</xdr:row>
      <xdr:rowOff>130500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23</xdr:col>
      <xdr:colOff>326400</xdr:colOff>
      <xdr:row>40</xdr:row>
      <xdr:rowOff>130500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23</xdr:col>
      <xdr:colOff>326400</xdr:colOff>
      <xdr:row>40</xdr:row>
      <xdr:rowOff>130500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37"/>
  <sheetViews>
    <sheetView topLeftCell="A38" zoomScale="85" zoomScaleNormal="85" workbookViewId="0">
      <selection activeCell="R75" sqref="R75"/>
    </sheetView>
  </sheetViews>
  <sheetFormatPr defaultRowHeight="15"/>
  <cols>
    <col min="1" max="1" width="57.140625" bestFit="1" customWidth="1"/>
    <col min="2" max="2" width="5.7109375" bestFit="1" customWidth="1"/>
    <col min="12" max="12" width="9" customWidth="1"/>
    <col min="13" max="16" width="8" bestFit="1" customWidth="1"/>
    <col min="17" max="17" width="3.42578125" customWidth="1"/>
    <col min="23" max="23" width="10.85546875" bestFit="1" customWidth="1"/>
    <col min="24" max="24" width="18.28515625" bestFit="1" customWidth="1"/>
    <col min="25" max="25" width="17" bestFit="1" customWidth="1"/>
  </cols>
  <sheetData>
    <row r="1" spans="1:25">
      <c r="A1" t="s">
        <v>0</v>
      </c>
      <c r="C1" t="s">
        <v>1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R1" t="s">
        <v>105</v>
      </c>
      <c r="S1" t="s">
        <v>92</v>
      </c>
      <c r="T1" t="s">
        <v>96</v>
      </c>
      <c r="W1" t="s">
        <v>95</v>
      </c>
      <c r="X1" t="s">
        <v>99</v>
      </c>
      <c r="Y1" t="s">
        <v>100</v>
      </c>
    </row>
    <row r="2" spans="1:25">
      <c r="A2" t="s">
        <v>45</v>
      </c>
      <c r="B2" t="s">
        <v>23</v>
      </c>
      <c r="C2">
        <v>3205</v>
      </c>
      <c r="D2">
        <v>2189</v>
      </c>
      <c r="E2">
        <v>4103</v>
      </c>
      <c r="F2">
        <v>1450</v>
      </c>
      <c r="G2">
        <v>1252</v>
      </c>
      <c r="H2">
        <v>1551</v>
      </c>
      <c r="I2">
        <v>2151</v>
      </c>
      <c r="J2">
        <v>2777</v>
      </c>
      <c r="K2">
        <v>1783</v>
      </c>
      <c r="L2">
        <v>2646</v>
      </c>
      <c r="M2">
        <v>1606</v>
      </c>
      <c r="N2">
        <v>1483</v>
      </c>
      <c r="O2">
        <v>1320</v>
      </c>
      <c r="P2">
        <v>1423</v>
      </c>
      <c r="R2">
        <v>2972</v>
      </c>
      <c r="S2">
        <f t="shared" ref="S2:S33" si="0">MIN(D2:P2)</f>
        <v>1252</v>
      </c>
      <c r="T2">
        <f t="shared" ref="T2:T33" si="1">S2/C2 * 8</f>
        <v>3.1251170046801873</v>
      </c>
      <c r="W2">
        <f>S8+S10+S11+S19+S40+S42+S43+S44+S45+S52+S56+S57+S58+S63</f>
        <v>1555251</v>
      </c>
      <c r="X2">
        <f>C8+C10+C11+C19+C40+C42+C43+C44+C45+C52+C56+C57+C58+C63</f>
        <v>5000468</v>
      </c>
      <c r="Y2">
        <f>AVERAGE(T63,T58,T57,T56,T45,T44,T43,T42,T19,T11,T10,T8)</f>
        <v>2.6034577803404093</v>
      </c>
    </row>
    <row r="3" spans="1:25">
      <c r="A3" t="s">
        <v>46</v>
      </c>
      <c r="B3" t="s">
        <v>23</v>
      </c>
      <c r="C3">
        <v>3205</v>
      </c>
      <c r="D3">
        <v>2189</v>
      </c>
      <c r="E3">
        <v>4103</v>
      </c>
      <c r="F3">
        <v>1854</v>
      </c>
      <c r="G3">
        <v>1582</v>
      </c>
      <c r="H3">
        <v>1834</v>
      </c>
      <c r="I3">
        <v>2151</v>
      </c>
      <c r="J3">
        <v>2564</v>
      </c>
      <c r="K3">
        <v>2425</v>
      </c>
      <c r="L3">
        <v>2568</v>
      </c>
      <c r="M3">
        <v>1904</v>
      </c>
      <c r="N3">
        <v>1332</v>
      </c>
      <c r="O3">
        <v>1455</v>
      </c>
      <c r="P3">
        <v>1655</v>
      </c>
      <c r="R3">
        <v>35040</v>
      </c>
      <c r="S3">
        <f t="shared" si="0"/>
        <v>1332</v>
      </c>
      <c r="T3">
        <f t="shared" si="1"/>
        <v>3.3248049921996881</v>
      </c>
      <c r="W3" t="s">
        <v>97</v>
      </c>
      <c r="X3" t="s">
        <v>98</v>
      </c>
      <c r="Y3" t="s">
        <v>101</v>
      </c>
    </row>
    <row r="4" spans="1:25">
      <c r="A4" t="s">
        <v>28</v>
      </c>
      <c r="B4" t="s">
        <v>29</v>
      </c>
      <c r="C4">
        <v>3721</v>
      </c>
      <c r="D4">
        <v>2298</v>
      </c>
      <c r="E4">
        <v>4205</v>
      </c>
      <c r="F4">
        <v>1589</v>
      </c>
      <c r="G4">
        <v>1365</v>
      </c>
      <c r="H4">
        <v>1663</v>
      </c>
      <c r="I4">
        <v>2259</v>
      </c>
      <c r="J4">
        <v>2957</v>
      </c>
      <c r="K4">
        <v>2030</v>
      </c>
      <c r="L4">
        <v>2818</v>
      </c>
      <c r="M4">
        <v>1720</v>
      </c>
      <c r="N4">
        <v>1665</v>
      </c>
      <c r="O4">
        <v>1440</v>
      </c>
      <c r="P4">
        <v>1529</v>
      </c>
      <c r="R4">
        <v>138336</v>
      </c>
      <c r="S4">
        <f t="shared" si="0"/>
        <v>1365</v>
      </c>
      <c r="T4">
        <f t="shared" si="1"/>
        <v>2.9346949744692288</v>
      </c>
      <c r="W4">
        <f>S3+S5+S13+S15+S21+S25+S27+S55+S59+S62+S68</f>
        <v>2151911</v>
      </c>
      <c r="X4">
        <f>C3+C5+C13+C15+C21+C25+C27+C55+C59+C62+C68</f>
        <v>7075352</v>
      </c>
      <c r="Y4">
        <f>AVERAGE(T3,T5,T13,T15,T21,T25,T27,T55,T59,T62,T68)</f>
        <v>2.658985428640106</v>
      </c>
    </row>
    <row r="5" spans="1:25">
      <c r="A5" t="s">
        <v>77</v>
      </c>
      <c r="B5" t="s">
        <v>78</v>
      </c>
      <c r="C5">
        <v>4227</v>
      </c>
      <c r="D5">
        <v>2737</v>
      </c>
      <c r="E5">
        <v>4638</v>
      </c>
      <c r="F5">
        <v>2122</v>
      </c>
      <c r="G5">
        <v>1827</v>
      </c>
      <c r="H5">
        <v>2267</v>
      </c>
      <c r="I5">
        <v>2689</v>
      </c>
      <c r="J5">
        <v>3776</v>
      </c>
      <c r="K5">
        <v>2835</v>
      </c>
      <c r="L5">
        <v>3584</v>
      </c>
      <c r="M5">
        <v>2324</v>
      </c>
      <c r="N5">
        <v>2131</v>
      </c>
      <c r="O5">
        <v>1903</v>
      </c>
      <c r="P5">
        <v>2034</v>
      </c>
      <c r="R5">
        <v>33042</v>
      </c>
      <c r="S5">
        <f t="shared" si="0"/>
        <v>1827</v>
      </c>
      <c r="T5">
        <f t="shared" si="1"/>
        <v>3.4577714691270405</v>
      </c>
      <c r="W5" t="s">
        <v>102</v>
      </c>
      <c r="X5" t="s">
        <v>103</v>
      </c>
      <c r="Y5" t="s">
        <v>104</v>
      </c>
    </row>
    <row r="6" spans="1:25">
      <c r="A6" t="s">
        <v>20</v>
      </c>
      <c r="B6" t="s">
        <v>21</v>
      </c>
      <c r="C6">
        <v>11150</v>
      </c>
      <c r="D6">
        <v>7158</v>
      </c>
      <c r="E6">
        <v>9030</v>
      </c>
      <c r="F6">
        <v>3971</v>
      </c>
      <c r="G6">
        <v>3281</v>
      </c>
      <c r="H6">
        <v>4015</v>
      </c>
      <c r="I6">
        <v>7130</v>
      </c>
      <c r="J6">
        <v>8099</v>
      </c>
      <c r="K6">
        <v>5020</v>
      </c>
      <c r="L6">
        <v>7084</v>
      </c>
      <c r="M6">
        <v>4188</v>
      </c>
      <c r="N6">
        <v>4813</v>
      </c>
      <c r="O6">
        <v>3732</v>
      </c>
      <c r="P6">
        <v>3772</v>
      </c>
      <c r="R6">
        <v>3602</v>
      </c>
      <c r="S6">
        <f t="shared" si="0"/>
        <v>3281</v>
      </c>
      <c r="T6">
        <f t="shared" si="1"/>
        <v>2.3540807174887894</v>
      </c>
      <c r="W6">
        <f>S14+S9+S67</f>
        <v>914304</v>
      </c>
      <c r="X6">
        <f>C14+C9+C67</f>
        <v>4109394</v>
      </c>
      <c r="Y6">
        <f>AVERAGE(T14,T9,T67)</f>
        <v>2.4692298159773491</v>
      </c>
    </row>
    <row r="7" spans="1:25">
      <c r="A7" t="s">
        <v>57</v>
      </c>
      <c r="C7">
        <v>11954</v>
      </c>
      <c r="D7">
        <v>7559</v>
      </c>
      <c r="E7">
        <v>9426</v>
      </c>
      <c r="F7">
        <v>5922</v>
      </c>
      <c r="G7">
        <v>5066</v>
      </c>
      <c r="H7">
        <v>6294</v>
      </c>
      <c r="I7">
        <v>7536</v>
      </c>
      <c r="J7">
        <v>9974</v>
      </c>
      <c r="K7">
        <v>8014</v>
      </c>
      <c r="L7">
        <v>9118</v>
      </c>
      <c r="M7">
        <v>6272</v>
      </c>
      <c r="N7">
        <v>6069</v>
      </c>
      <c r="O7">
        <v>5342</v>
      </c>
      <c r="P7">
        <v>5532</v>
      </c>
      <c r="R7">
        <v>87843</v>
      </c>
      <c r="S7">
        <f t="shared" si="0"/>
        <v>5066</v>
      </c>
      <c r="T7">
        <f t="shared" si="1"/>
        <v>3.3903295967876863</v>
      </c>
    </row>
    <row r="8" spans="1:25">
      <c r="A8" t="s">
        <v>56</v>
      </c>
      <c r="C8">
        <v>13286</v>
      </c>
      <c r="D8">
        <v>7998</v>
      </c>
      <c r="E8">
        <v>9855</v>
      </c>
      <c r="F8">
        <v>6460</v>
      </c>
      <c r="G8">
        <v>5505</v>
      </c>
      <c r="H8">
        <v>6835</v>
      </c>
      <c r="I8">
        <v>7954</v>
      </c>
      <c r="J8">
        <v>10691</v>
      </c>
      <c r="K8">
        <v>8911</v>
      </c>
      <c r="L8">
        <v>9582</v>
      </c>
      <c r="M8">
        <v>6641</v>
      </c>
      <c r="N8">
        <v>6489</v>
      </c>
      <c r="O8">
        <v>5736</v>
      </c>
      <c r="P8">
        <v>5841</v>
      </c>
      <c r="R8">
        <v>20844</v>
      </c>
      <c r="S8">
        <f t="shared" si="0"/>
        <v>5505</v>
      </c>
      <c r="T8">
        <f t="shared" si="1"/>
        <v>3.3147674243564653</v>
      </c>
    </row>
    <row r="9" spans="1:25">
      <c r="A9" t="s">
        <v>51</v>
      </c>
      <c r="C9">
        <v>21504</v>
      </c>
      <c r="D9">
        <v>16120</v>
      </c>
      <c r="E9">
        <v>18039</v>
      </c>
      <c r="F9">
        <v>12103</v>
      </c>
      <c r="G9">
        <v>11553</v>
      </c>
      <c r="H9">
        <v>13414</v>
      </c>
      <c r="I9">
        <v>16322</v>
      </c>
      <c r="J9">
        <v>18059</v>
      </c>
      <c r="K9">
        <v>14032</v>
      </c>
      <c r="L9">
        <v>18136</v>
      </c>
      <c r="M9">
        <v>14641</v>
      </c>
      <c r="N9">
        <v>12600</v>
      </c>
      <c r="O9">
        <v>12161</v>
      </c>
      <c r="P9">
        <v>13147</v>
      </c>
      <c r="R9">
        <v>636229</v>
      </c>
      <c r="S9">
        <f t="shared" si="0"/>
        <v>11553</v>
      </c>
      <c r="T9">
        <f t="shared" si="1"/>
        <v>4.2979910714285712</v>
      </c>
    </row>
    <row r="10" spans="1:25">
      <c r="A10" t="s">
        <v>16</v>
      </c>
      <c r="B10" t="s">
        <v>17</v>
      </c>
      <c r="C10">
        <v>24603</v>
      </c>
      <c r="D10">
        <v>16293</v>
      </c>
      <c r="E10">
        <v>18132</v>
      </c>
      <c r="F10">
        <v>9173</v>
      </c>
      <c r="G10">
        <v>8592</v>
      </c>
      <c r="H10">
        <v>10039</v>
      </c>
      <c r="I10">
        <v>16299</v>
      </c>
      <c r="J10">
        <v>16799</v>
      </c>
      <c r="K10">
        <v>11868</v>
      </c>
      <c r="L10">
        <v>14948</v>
      </c>
      <c r="M10">
        <v>10106</v>
      </c>
      <c r="N10">
        <v>11711</v>
      </c>
      <c r="O10">
        <v>8997</v>
      </c>
      <c r="P10">
        <v>9026</v>
      </c>
      <c r="R10">
        <v>192770</v>
      </c>
      <c r="S10">
        <f t="shared" si="0"/>
        <v>8592</v>
      </c>
      <c r="T10">
        <f t="shared" si="1"/>
        <v>2.7938056334593342</v>
      </c>
    </row>
    <row r="11" spans="1:25">
      <c r="A11" t="s">
        <v>58</v>
      </c>
      <c r="C11">
        <v>38105</v>
      </c>
      <c r="D11">
        <v>24087</v>
      </c>
      <c r="E11">
        <v>25911</v>
      </c>
      <c r="F11">
        <v>16183</v>
      </c>
      <c r="G11">
        <v>13247</v>
      </c>
      <c r="H11">
        <v>16218</v>
      </c>
      <c r="I11">
        <v>24132</v>
      </c>
      <c r="J11">
        <v>27191</v>
      </c>
      <c r="K11">
        <v>20761</v>
      </c>
      <c r="L11">
        <v>23446</v>
      </c>
      <c r="M11">
        <v>15636</v>
      </c>
      <c r="N11">
        <v>18470</v>
      </c>
      <c r="O11">
        <v>14911</v>
      </c>
      <c r="P11">
        <v>14206</v>
      </c>
      <c r="R11">
        <v>121839</v>
      </c>
      <c r="S11">
        <f t="shared" si="0"/>
        <v>13247</v>
      </c>
      <c r="T11">
        <f t="shared" si="1"/>
        <v>2.7811573284345887</v>
      </c>
    </row>
    <row r="12" spans="1:25">
      <c r="A12" t="s">
        <v>71</v>
      </c>
      <c r="C12">
        <v>38240</v>
      </c>
      <c r="D12">
        <v>25632</v>
      </c>
      <c r="E12">
        <v>27523</v>
      </c>
      <c r="F12">
        <v>15622</v>
      </c>
      <c r="G12">
        <v>13976</v>
      </c>
      <c r="H12">
        <v>16601</v>
      </c>
      <c r="I12">
        <v>25914</v>
      </c>
      <c r="J12">
        <v>26198</v>
      </c>
      <c r="K12">
        <v>18341</v>
      </c>
      <c r="L12">
        <v>25054</v>
      </c>
      <c r="M12">
        <v>17992</v>
      </c>
      <c r="N12">
        <v>18354</v>
      </c>
      <c r="O12">
        <v>15888</v>
      </c>
      <c r="P12">
        <v>16291</v>
      </c>
      <c r="R12">
        <v>104889</v>
      </c>
      <c r="S12">
        <f t="shared" si="0"/>
        <v>13976</v>
      </c>
      <c r="T12">
        <f t="shared" si="1"/>
        <v>2.9238493723849373</v>
      </c>
    </row>
    <row r="13" spans="1:25">
      <c r="A13" t="s">
        <v>65</v>
      </c>
      <c r="C13">
        <v>39611</v>
      </c>
      <c r="D13">
        <v>25967</v>
      </c>
      <c r="E13">
        <v>27793</v>
      </c>
      <c r="F13">
        <v>16346</v>
      </c>
      <c r="G13">
        <v>13560</v>
      </c>
      <c r="H13">
        <v>16505</v>
      </c>
      <c r="I13">
        <v>26021</v>
      </c>
      <c r="J13">
        <v>28121</v>
      </c>
      <c r="K13">
        <v>20785</v>
      </c>
      <c r="L13">
        <v>23958</v>
      </c>
      <c r="M13">
        <v>16217</v>
      </c>
      <c r="N13">
        <v>19230</v>
      </c>
      <c r="O13">
        <v>15236</v>
      </c>
      <c r="P13">
        <v>14713</v>
      </c>
      <c r="R13">
        <v>5887</v>
      </c>
      <c r="S13">
        <f t="shared" si="0"/>
        <v>13560</v>
      </c>
      <c r="T13">
        <f t="shared" si="1"/>
        <v>2.7386332079472875</v>
      </c>
    </row>
    <row r="14" spans="1:25">
      <c r="A14" t="s">
        <v>69</v>
      </c>
      <c r="B14" t="s">
        <v>23</v>
      </c>
      <c r="C14">
        <v>40498</v>
      </c>
      <c r="D14">
        <v>26426</v>
      </c>
      <c r="E14">
        <v>28248</v>
      </c>
      <c r="F14">
        <v>7792</v>
      </c>
      <c r="G14">
        <v>6777</v>
      </c>
      <c r="H14">
        <v>7618</v>
      </c>
      <c r="I14">
        <v>26513</v>
      </c>
      <c r="J14">
        <v>20162</v>
      </c>
      <c r="K14">
        <v>9308</v>
      </c>
      <c r="L14">
        <v>16818</v>
      </c>
      <c r="M14">
        <v>9331</v>
      </c>
      <c r="N14">
        <v>15243</v>
      </c>
      <c r="O14">
        <v>9499</v>
      </c>
      <c r="P14">
        <v>8681</v>
      </c>
      <c r="R14">
        <v>1102031</v>
      </c>
      <c r="S14">
        <f t="shared" si="0"/>
        <v>6777</v>
      </c>
      <c r="T14">
        <f t="shared" si="1"/>
        <v>1.3387327769272557</v>
      </c>
    </row>
    <row r="15" spans="1:25">
      <c r="A15" t="s">
        <v>55</v>
      </c>
      <c r="C15">
        <v>46526</v>
      </c>
      <c r="D15">
        <v>27372</v>
      </c>
      <c r="E15">
        <v>29182</v>
      </c>
      <c r="F15">
        <v>21517</v>
      </c>
      <c r="G15">
        <v>17286</v>
      </c>
      <c r="H15">
        <v>21027</v>
      </c>
      <c r="I15">
        <v>27373</v>
      </c>
      <c r="J15">
        <v>32459</v>
      </c>
      <c r="K15">
        <v>28264</v>
      </c>
      <c r="L15">
        <v>27410</v>
      </c>
      <c r="M15">
        <v>19345</v>
      </c>
      <c r="N15">
        <v>21756</v>
      </c>
      <c r="O15">
        <v>18667</v>
      </c>
      <c r="P15">
        <v>17670</v>
      </c>
      <c r="R15">
        <v>2233</v>
      </c>
      <c r="S15">
        <f t="shared" si="0"/>
        <v>17286</v>
      </c>
      <c r="T15">
        <f t="shared" si="1"/>
        <v>2.9722735674676524</v>
      </c>
    </row>
    <row r="16" spans="1:25">
      <c r="A16" t="s">
        <v>67</v>
      </c>
      <c r="C16">
        <v>49379</v>
      </c>
      <c r="D16">
        <v>30290</v>
      </c>
      <c r="E16">
        <v>32102</v>
      </c>
      <c r="F16">
        <v>14073</v>
      </c>
      <c r="G16">
        <v>11759</v>
      </c>
      <c r="H16">
        <v>14111</v>
      </c>
      <c r="I16">
        <v>30318</v>
      </c>
      <c r="J16">
        <v>29180</v>
      </c>
      <c r="K16">
        <v>17486</v>
      </c>
      <c r="L16">
        <v>24034</v>
      </c>
      <c r="M16">
        <v>14793</v>
      </c>
      <c r="N16">
        <v>20955</v>
      </c>
      <c r="O16">
        <v>14964</v>
      </c>
      <c r="P16">
        <v>13639</v>
      </c>
      <c r="R16">
        <v>5574</v>
      </c>
      <c r="S16">
        <f t="shared" si="0"/>
        <v>11759</v>
      </c>
      <c r="T16">
        <f t="shared" si="1"/>
        <v>1.9051013588772556</v>
      </c>
    </row>
    <row r="17" spans="1:20">
      <c r="A17" t="s">
        <v>53</v>
      </c>
      <c r="C17">
        <v>53161</v>
      </c>
      <c r="D17">
        <v>33352</v>
      </c>
      <c r="E17">
        <v>35163</v>
      </c>
      <c r="F17">
        <v>22533</v>
      </c>
      <c r="G17">
        <v>18106</v>
      </c>
      <c r="H17">
        <v>21843</v>
      </c>
      <c r="I17">
        <v>33447</v>
      </c>
      <c r="J17">
        <v>36245</v>
      </c>
      <c r="K17">
        <v>28719</v>
      </c>
      <c r="L17">
        <v>30740</v>
      </c>
      <c r="M17">
        <v>20625</v>
      </c>
      <c r="N17">
        <v>25625</v>
      </c>
      <c r="O17">
        <v>20314</v>
      </c>
      <c r="P17">
        <v>19007</v>
      </c>
      <c r="R17">
        <v>70736</v>
      </c>
      <c r="S17">
        <f t="shared" si="0"/>
        <v>18106</v>
      </c>
      <c r="T17">
        <f t="shared" si="1"/>
        <v>2.7247042004476967</v>
      </c>
    </row>
    <row r="18" spans="1:20">
      <c r="A18" t="s">
        <v>39</v>
      </c>
      <c r="B18" t="s">
        <v>15</v>
      </c>
      <c r="C18">
        <v>65798</v>
      </c>
      <c r="D18">
        <v>61501</v>
      </c>
      <c r="E18">
        <v>63387</v>
      </c>
      <c r="F18">
        <v>61119</v>
      </c>
      <c r="G18">
        <v>50128</v>
      </c>
      <c r="H18">
        <v>67313</v>
      </c>
      <c r="I18">
        <v>61760</v>
      </c>
      <c r="J18">
        <v>72434</v>
      </c>
      <c r="K18">
        <v>70635</v>
      </c>
      <c r="L18">
        <v>72684</v>
      </c>
      <c r="M18">
        <v>69598</v>
      </c>
      <c r="N18">
        <v>50051</v>
      </c>
      <c r="O18">
        <v>54285</v>
      </c>
      <c r="P18">
        <v>61568</v>
      </c>
      <c r="R18">
        <v>96863</v>
      </c>
      <c r="S18">
        <f t="shared" si="0"/>
        <v>50051</v>
      </c>
      <c r="T18">
        <f t="shared" si="1"/>
        <v>6.0854129304842095</v>
      </c>
    </row>
    <row r="19" spans="1:20">
      <c r="A19" t="s">
        <v>66</v>
      </c>
      <c r="C19">
        <v>71646</v>
      </c>
      <c r="D19">
        <v>42976</v>
      </c>
      <c r="E19">
        <v>44770</v>
      </c>
      <c r="F19">
        <v>19864</v>
      </c>
      <c r="G19">
        <v>17335</v>
      </c>
      <c r="H19">
        <v>20868</v>
      </c>
      <c r="I19">
        <v>43084</v>
      </c>
      <c r="J19">
        <v>40616</v>
      </c>
      <c r="K19">
        <v>25118</v>
      </c>
      <c r="L19">
        <v>33050</v>
      </c>
      <c r="M19">
        <v>20765</v>
      </c>
      <c r="N19">
        <v>29995</v>
      </c>
      <c r="O19">
        <v>22471</v>
      </c>
      <c r="P19">
        <v>19755</v>
      </c>
      <c r="R19">
        <v>43988</v>
      </c>
      <c r="S19">
        <f t="shared" si="0"/>
        <v>17335</v>
      </c>
      <c r="T19">
        <f t="shared" si="1"/>
        <v>1.9356279485246908</v>
      </c>
    </row>
    <row r="20" spans="1:20">
      <c r="A20" t="s">
        <v>54</v>
      </c>
      <c r="C20">
        <v>82199</v>
      </c>
      <c r="D20">
        <v>47542</v>
      </c>
      <c r="E20">
        <v>49330</v>
      </c>
      <c r="F20">
        <v>35607</v>
      </c>
      <c r="G20">
        <v>28046</v>
      </c>
      <c r="H20">
        <v>33299</v>
      </c>
      <c r="I20">
        <v>47723</v>
      </c>
      <c r="J20">
        <v>51755</v>
      </c>
      <c r="K20">
        <v>46061</v>
      </c>
      <c r="L20">
        <v>42664</v>
      </c>
      <c r="M20">
        <v>29613</v>
      </c>
      <c r="N20">
        <v>37466</v>
      </c>
      <c r="O20">
        <v>30441</v>
      </c>
      <c r="P20">
        <v>27761</v>
      </c>
      <c r="R20">
        <v>59534</v>
      </c>
      <c r="S20">
        <f t="shared" si="0"/>
        <v>27761</v>
      </c>
      <c r="T20">
        <f t="shared" si="1"/>
        <v>2.7018333556369298</v>
      </c>
    </row>
    <row r="21" spans="1:20">
      <c r="A21" t="s">
        <v>72</v>
      </c>
      <c r="C21">
        <v>93695</v>
      </c>
      <c r="D21">
        <v>65054</v>
      </c>
      <c r="E21">
        <v>66850</v>
      </c>
      <c r="F21">
        <v>23108</v>
      </c>
      <c r="G21">
        <v>19355</v>
      </c>
      <c r="H21">
        <v>24139</v>
      </c>
      <c r="I21">
        <v>65333</v>
      </c>
      <c r="J21">
        <v>54344</v>
      </c>
      <c r="K21">
        <v>28028</v>
      </c>
      <c r="L21">
        <v>44882</v>
      </c>
      <c r="M21">
        <v>25207</v>
      </c>
      <c r="N21">
        <v>41160</v>
      </c>
      <c r="O21">
        <v>29218</v>
      </c>
      <c r="P21">
        <v>24639</v>
      </c>
      <c r="R21">
        <v>963</v>
      </c>
      <c r="S21">
        <f t="shared" si="0"/>
        <v>19355</v>
      </c>
      <c r="T21">
        <f t="shared" si="1"/>
        <v>1.6525961897646619</v>
      </c>
    </row>
    <row r="22" spans="1:20">
      <c r="A22" t="s">
        <v>26</v>
      </c>
      <c r="C22">
        <v>102400</v>
      </c>
      <c r="D22">
        <v>72441</v>
      </c>
      <c r="E22">
        <v>74324</v>
      </c>
      <c r="F22">
        <v>71064</v>
      </c>
      <c r="G22">
        <v>68662</v>
      </c>
      <c r="H22">
        <v>76387</v>
      </c>
      <c r="I22">
        <v>72825</v>
      </c>
      <c r="J22">
        <v>78732</v>
      </c>
      <c r="K22">
        <v>93379</v>
      </c>
      <c r="L22">
        <v>85678</v>
      </c>
      <c r="M22">
        <v>80494</v>
      </c>
      <c r="N22">
        <v>61322</v>
      </c>
      <c r="O22">
        <v>63314</v>
      </c>
      <c r="P22">
        <v>69814</v>
      </c>
      <c r="R22">
        <v>79018</v>
      </c>
      <c r="S22">
        <f t="shared" si="0"/>
        <v>61322</v>
      </c>
      <c r="T22">
        <f t="shared" si="1"/>
        <v>4.7907812500000002</v>
      </c>
    </row>
    <row r="23" spans="1:20">
      <c r="A23" t="s">
        <v>10</v>
      </c>
      <c r="C23">
        <v>111261</v>
      </c>
      <c r="D23">
        <v>72601</v>
      </c>
      <c r="E23">
        <v>74380</v>
      </c>
      <c r="F23">
        <v>41040</v>
      </c>
      <c r="G23">
        <v>32062</v>
      </c>
      <c r="H23">
        <v>36507</v>
      </c>
      <c r="I23">
        <v>72858</v>
      </c>
      <c r="J23">
        <v>64121</v>
      </c>
      <c r="K23">
        <v>50523</v>
      </c>
      <c r="L23">
        <v>53722</v>
      </c>
      <c r="M23">
        <v>34595</v>
      </c>
      <c r="N23">
        <v>48355</v>
      </c>
      <c r="O23">
        <v>38005</v>
      </c>
      <c r="P23">
        <v>33020</v>
      </c>
      <c r="R23">
        <v>84712</v>
      </c>
      <c r="S23">
        <f t="shared" si="0"/>
        <v>32062</v>
      </c>
      <c r="T23">
        <f t="shared" si="1"/>
        <v>2.3053540773496555</v>
      </c>
    </row>
    <row r="24" spans="1:20">
      <c r="A24" t="s">
        <v>22</v>
      </c>
      <c r="B24" t="s">
        <v>23</v>
      </c>
      <c r="C24">
        <v>116884</v>
      </c>
      <c r="D24">
        <v>78539</v>
      </c>
      <c r="E24">
        <v>80322</v>
      </c>
      <c r="F24">
        <v>12670</v>
      </c>
      <c r="G24">
        <v>11267</v>
      </c>
      <c r="H24">
        <v>12498</v>
      </c>
      <c r="I24">
        <v>78805</v>
      </c>
      <c r="J24">
        <v>43286</v>
      </c>
      <c r="K24">
        <v>14567</v>
      </c>
      <c r="L24">
        <v>33956</v>
      </c>
      <c r="M24">
        <v>16953</v>
      </c>
      <c r="N24">
        <v>41512</v>
      </c>
      <c r="O24">
        <v>20955</v>
      </c>
      <c r="P24">
        <v>16730</v>
      </c>
      <c r="R24">
        <v>134347</v>
      </c>
      <c r="S24">
        <f t="shared" si="0"/>
        <v>11267</v>
      </c>
      <c r="T24">
        <f t="shared" si="1"/>
        <v>0.77115772903049173</v>
      </c>
    </row>
    <row r="25" spans="1:20">
      <c r="A25" t="s">
        <v>8</v>
      </c>
      <c r="B25" t="s">
        <v>3</v>
      </c>
      <c r="C25">
        <v>119574</v>
      </c>
      <c r="D25">
        <v>28940</v>
      </c>
      <c r="E25">
        <v>30701</v>
      </c>
      <c r="F25">
        <v>8917</v>
      </c>
      <c r="G25">
        <v>7437</v>
      </c>
      <c r="H25">
        <v>6520</v>
      </c>
      <c r="I25">
        <v>29990</v>
      </c>
      <c r="J25">
        <v>15614</v>
      </c>
      <c r="K25">
        <v>9968</v>
      </c>
      <c r="L25">
        <v>11592</v>
      </c>
      <c r="M25">
        <v>5976</v>
      </c>
      <c r="N25">
        <v>9518</v>
      </c>
      <c r="O25">
        <v>6270</v>
      </c>
      <c r="P25">
        <v>5872</v>
      </c>
      <c r="R25">
        <v>11765</v>
      </c>
      <c r="S25">
        <f t="shared" si="0"/>
        <v>5872</v>
      </c>
      <c r="T25">
        <f t="shared" si="1"/>
        <v>0.39286132436817367</v>
      </c>
    </row>
    <row r="26" spans="1:20">
      <c r="A26" t="s">
        <v>7</v>
      </c>
      <c r="B26" t="s">
        <v>5</v>
      </c>
      <c r="C26">
        <v>125179</v>
      </c>
      <c r="D26">
        <v>75520</v>
      </c>
      <c r="E26">
        <v>77285</v>
      </c>
      <c r="F26">
        <v>57911</v>
      </c>
      <c r="G26">
        <v>44944</v>
      </c>
      <c r="H26">
        <v>53376</v>
      </c>
      <c r="I26">
        <v>75889</v>
      </c>
      <c r="J26">
        <v>76517</v>
      </c>
      <c r="K26">
        <v>75619</v>
      </c>
      <c r="L26">
        <v>62748</v>
      </c>
      <c r="M26">
        <v>45604</v>
      </c>
      <c r="N26">
        <v>54739</v>
      </c>
      <c r="O26">
        <v>44732</v>
      </c>
      <c r="P26">
        <v>42388</v>
      </c>
      <c r="R26">
        <v>167241</v>
      </c>
      <c r="S26">
        <f t="shared" si="0"/>
        <v>42388</v>
      </c>
      <c r="T26">
        <f t="shared" si="1"/>
        <v>2.7089527796195849</v>
      </c>
    </row>
    <row r="27" spans="1:20">
      <c r="A27" t="s">
        <v>41</v>
      </c>
      <c r="B27" t="s">
        <v>5</v>
      </c>
      <c r="C27">
        <v>150261</v>
      </c>
      <c r="D27">
        <v>86596</v>
      </c>
      <c r="E27">
        <v>88356</v>
      </c>
      <c r="F27">
        <v>65358</v>
      </c>
      <c r="G27">
        <v>50401</v>
      </c>
      <c r="H27">
        <v>60182</v>
      </c>
      <c r="I27">
        <v>87046</v>
      </c>
      <c r="J27">
        <v>87320</v>
      </c>
      <c r="K27">
        <v>84276</v>
      </c>
      <c r="L27">
        <v>70156</v>
      </c>
      <c r="M27">
        <v>49516</v>
      </c>
      <c r="N27">
        <v>65466</v>
      </c>
      <c r="O27">
        <v>52523</v>
      </c>
      <c r="P27">
        <v>47259</v>
      </c>
      <c r="R27">
        <v>83912</v>
      </c>
      <c r="S27">
        <f t="shared" si="0"/>
        <v>47259</v>
      </c>
      <c r="T27">
        <f t="shared" si="1"/>
        <v>2.5161019825503623</v>
      </c>
    </row>
    <row r="28" spans="1:20">
      <c r="A28" t="s">
        <v>4</v>
      </c>
      <c r="B28" t="s">
        <v>5</v>
      </c>
      <c r="C28">
        <v>152089</v>
      </c>
      <c r="D28">
        <v>87131</v>
      </c>
      <c r="E28">
        <v>88888</v>
      </c>
      <c r="F28">
        <v>65346</v>
      </c>
      <c r="G28">
        <v>50512</v>
      </c>
      <c r="H28">
        <v>60185</v>
      </c>
      <c r="I28">
        <v>87778</v>
      </c>
      <c r="J28">
        <v>87021</v>
      </c>
      <c r="K28">
        <v>83953</v>
      </c>
      <c r="L28">
        <v>70148</v>
      </c>
      <c r="M28">
        <v>49527</v>
      </c>
      <c r="N28">
        <v>66351</v>
      </c>
      <c r="O28">
        <v>52691</v>
      </c>
      <c r="P28">
        <v>47160</v>
      </c>
      <c r="R28">
        <v>110199</v>
      </c>
      <c r="S28">
        <f t="shared" si="0"/>
        <v>47160</v>
      </c>
      <c r="T28">
        <f t="shared" si="1"/>
        <v>2.4806527756773993</v>
      </c>
    </row>
    <row r="29" spans="1:20">
      <c r="A29" t="s">
        <v>2</v>
      </c>
      <c r="B29" t="s">
        <v>3</v>
      </c>
      <c r="C29">
        <v>190566</v>
      </c>
      <c r="D29">
        <v>120520</v>
      </c>
      <c r="E29">
        <v>122383</v>
      </c>
      <c r="F29">
        <v>13325</v>
      </c>
      <c r="G29">
        <v>7276</v>
      </c>
      <c r="H29">
        <v>8388</v>
      </c>
      <c r="I29">
        <v>121163</v>
      </c>
      <c r="J29">
        <v>57368</v>
      </c>
      <c r="K29">
        <v>14248</v>
      </c>
      <c r="L29">
        <v>41654</v>
      </c>
      <c r="M29">
        <v>12642</v>
      </c>
      <c r="N29">
        <v>57896</v>
      </c>
      <c r="O29">
        <v>27319</v>
      </c>
      <c r="P29">
        <v>13683</v>
      </c>
      <c r="R29">
        <v>435019</v>
      </c>
      <c r="S29">
        <f t="shared" si="0"/>
        <v>7276</v>
      </c>
      <c r="T29">
        <f t="shared" si="1"/>
        <v>0.30544798127682798</v>
      </c>
    </row>
    <row r="30" spans="1:20">
      <c r="A30" t="s">
        <v>37</v>
      </c>
      <c r="B30" t="s">
        <v>15</v>
      </c>
      <c r="C30">
        <v>197020</v>
      </c>
      <c r="D30">
        <v>190726</v>
      </c>
      <c r="E30">
        <v>192609</v>
      </c>
      <c r="F30">
        <v>189724</v>
      </c>
      <c r="G30">
        <v>154359</v>
      </c>
      <c r="H30">
        <v>196107</v>
      </c>
      <c r="I30">
        <v>191543</v>
      </c>
      <c r="J30">
        <v>213806</v>
      </c>
      <c r="K30">
        <v>214342</v>
      </c>
      <c r="L30">
        <v>222536</v>
      </c>
      <c r="M30">
        <v>226851</v>
      </c>
      <c r="N30">
        <v>172842</v>
      </c>
      <c r="O30">
        <v>180671</v>
      </c>
      <c r="P30">
        <v>202687</v>
      </c>
      <c r="R30">
        <v>42522</v>
      </c>
      <c r="S30">
        <f t="shared" si="0"/>
        <v>154359</v>
      </c>
      <c r="T30">
        <f t="shared" si="1"/>
        <v>6.2677494670591818</v>
      </c>
    </row>
    <row r="31" spans="1:20">
      <c r="A31" t="s">
        <v>44</v>
      </c>
      <c r="B31" t="s">
        <v>5</v>
      </c>
      <c r="C31">
        <v>233252</v>
      </c>
      <c r="D31">
        <v>133006</v>
      </c>
      <c r="E31">
        <v>134747</v>
      </c>
      <c r="F31">
        <v>105262</v>
      </c>
      <c r="G31">
        <v>80329</v>
      </c>
      <c r="H31">
        <v>96088</v>
      </c>
      <c r="I31">
        <v>133846</v>
      </c>
      <c r="J31">
        <v>130323</v>
      </c>
      <c r="K31">
        <v>136830</v>
      </c>
      <c r="L31">
        <v>103628</v>
      </c>
      <c r="M31">
        <v>74915</v>
      </c>
      <c r="N31">
        <v>100897</v>
      </c>
      <c r="O31">
        <v>82663</v>
      </c>
      <c r="P31">
        <v>72911</v>
      </c>
      <c r="R31">
        <v>143436</v>
      </c>
      <c r="S31">
        <f t="shared" si="0"/>
        <v>72911</v>
      </c>
      <c r="T31">
        <f t="shared" si="1"/>
        <v>2.5006773789720986</v>
      </c>
    </row>
    <row r="32" spans="1:20">
      <c r="A32" t="s">
        <v>52</v>
      </c>
      <c r="C32">
        <v>246814</v>
      </c>
      <c r="D32">
        <v>193336</v>
      </c>
      <c r="E32">
        <v>195195</v>
      </c>
      <c r="F32">
        <v>96905</v>
      </c>
      <c r="G32">
        <v>86999</v>
      </c>
      <c r="H32">
        <v>100732</v>
      </c>
      <c r="I32">
        <v>194367</v>
      </c>
      <c r="J32">
        <v>152459</v>
      </c>
      <c r="K32">
        <v>112083</v>
      </c>
      <c r="L32">
        <v>136560</v>
      </c>
      <c r="M32">
        <v>101767</v>
      </c>
      <c r="N32">
        <v>127593</v>
      </c>
      <c r="O32">
        <v>101173</v>
      </c>
      <c r="P32">
        <v>98015</v>
      </c>
      <c r="R32">
        <v>35473</v>
      </c>
      <c r="S32">
        <f t="shared" si="0"/>
        <v>86999</v>
      </c>
      <c r="T32">
        <f t="shared" si="1"/>
        <v>2.8199048676331167</v>
      </c>
    </row>
    <row r="33" spans="1:20">
      <c r="A33" t="s">
        <v>27</v>
      </c>
      <c r="B33" t="s">
        <v>5</v>
      </c>
      <c r="C33">
        <v>249399</v>
      </c>
      <c r="D33">
        <v>137697</v>
      </c>
      <c r="E33">
        <v>139433</v>
      </c>
      <c r="F33">
        <v>111369</v>
      </c>
      <c r="G33">
        <v>86479</v>
      </c>
      <c r="H33">
        <v>103857</v>
      </c>
      <c r="I33">
        <v>138434</v>
      </c>
      <c r="J33">
        <v>137817</v>
      </c>
      <c r="K33">
        <v>146378</v>
      </c>
      <c r="L33">
        <v>109612</v>
      </c>
      <c r="M33">
        <v>79786</v>
      </c>
      <c r="N33">
        <v>107041</v>
      </c>
      <c r="O33">
        <v>89033</v>
      </c>
      <c r="P33">
        <v>78688</v>
      </c>
      <c r="R33">
        <v>161301</v>
      </c>
      <c r="S33">
        <f t="shared" si="0"/>
        <v>78688</v>
      </c>
      <c r="T33">
        <f t="shared" si="1"/>
        <v>2.5240838976900468</v>
      </c>
    </row>
    <row r="34" spans="1:20">
      <c r="A34" t="s">
        <v>40</v>
      </c>
      <c r="B34" t="s">
        <v>15</v>
      </c>
      <c r="C34">
        <v>262598</v>
      </c>
      <c r="D34">
        <v>244849</v>
      </c>
      <c r="E34">
        <v>246699</v>
      </c>
      <c r="F34">
        <v>238726</v>
      </c>
      <c r="G34">
        <v>178737</v>
      </c>
      <c r="H34">
        <v>244698</v>
      </c>
      <c r="I34">
        <v>245628</v>
      </c>
      <c r="J34">
        <v>245189</v>
      </c>
      <c r="K34">
        <v>272460</v>
      </c>
      <c r="L34">
        <v>235414</v>
      </c>
      <c r="M34">
        <v>232024</v>
      </c>
      <c r="N34">
        <v>170758</v>
      </c>
      <c r="O34">
        <v>180121</v>
      </c>
      <c r="P34">
        <v>201999</v>
      </c>
      <c r="R34">
        <v>238205</v>
      </c>
      <c r="S34">
        <f t="shared" ref="S34:S68" si="2">MIN(D34:P34)</f>
        <v>170758</v>
      </c>
      <c r="T34">
        <f t="shared" ref="T34:T65" si="3">S34/C34 * 8</f>
        <v>5.2021112118142563</v>
      </c>
    </row>
    <row r="35" spans="1:20">
      <c r="A35" t="s">
        <v>14</v>
      </c>
      <c r="B35" t="s">
        <v>15</v>
      </c>
      <c r="C35">
        <v>262750</v>
      </c>
      <c r="D35">
        <v>231897</v>
      </c>
      <c r="E35">
        <v>233760</v>
      </c>
      <c r="F35">
        <v>187513</v>
      </c>
      <c r="G35">
        <v>139716</v>
      </c>
      <c r="H35">
        <v>183306</v>
      </c>
      <c r="I35">
        <v>233089</v>
      </c>
      <c r="J35">
        <v>202361</v>
      </c>
      <c r="K35">
        <v>210611</v>
      </c>
      <c r="L35">
        <v>188904</v>
      </c>
      <c r="M35">
        <v>166973</v>
      </c>
      <c r="N35">
        <v>138491</v>
      </c>
      <c r="O35">
        <v>139115</v>
      </c>
      <c r="P35">
        <v>150544</v>
      </c>
      <c r="R35">
        <v>55682</v>
      </c>
      <c r="S35">
        <f t="shared" si="2"/>
        <v>138491</v>
      </c>
      <c r="T35">
        <f t="shared" si="3"/>
        <v>4.2166622264509988</v>
      </c>
    </row>
    <row r="36" spans="1:20">
      <c r="A36" t="s">
        <v>42</v>
      </c>
      <c r="B36" t="s">
        <v>15</v>
      </c>
      <c r="C36">
        <v>262750</v>
      </c>
      <c r="D36">
        <v>239963</v>
      </c>
      <c r="E36">
        <v>241828</v>
      </c>
      <c r="F36">
        <v>236289</v>
      </c>
      <c r="G36">
        <v>189855</v>
      </c>
      <c r="H36">
        <v>258526</v>
      </c>
      <c r="I36">
        <v>241053</v>
      </c>
      <c r="J36">
        <v>250973</v>
      </c>
      <c r="K36">
        <v>274266</v>
      </c>
      <c r="L36">
        <v>251324</v>
      </c>
      <c r="M36">
        <v>247500</v>
      </c>
      <c r="N36">
        <v>183154</v>
      </c>
      <c r="O36">
        <v>193996</v>
      </c>
      <c r="P36">
        <v>216983</v>
      </c>
      <c r="R36">
        <v>936</v>
      </c>
      <c r="S36">
        <f t="shared" si="2"/>
        <v>183154</v>
      </c>
      <c r="T36">
        <f t="shared" si="3"/>
        <v>5.5765252140818271</v>
      </c>
    </row>
    <row r="37" spans="1:20">
      <c r="A37" t="s">
        <v>48</v>
      </c>
      <c r="B37" t="s">
        <v>15</v>
      </c>
      <c r="C37">
        <v>262750</v>
      </c>
      <c r="D37">
        <v>240043</v>
      </c>
      <c r="E37">
        <v>241891</v>
      </c>
      <c r="F37">
        <v>239142</v>
      </c>
      <c r="G37">
        <v>193840</v>
      </c>
      <c r="H37">
        <v>259283</v>
      </c>
      <c r="I37">
        <v>240962</v>
      </c>
      <c r="J37">
        <v>258410</v>
      </c>
      <c r="K37">
        <v>283084</v>
      </c>
      <c r="L37">
        <v>255002</v>
      </c>
      <c r="M37">
        <v>262153</v>
      </c>
      <c r="N37">
        <v>198158</v>
      </c>
      <c r="O37">
        <v>204440</v>
      </c>
      <c r="P37">
        <v>230557</v>
      </c>
      <c r="R37">
        <v>1138</v>
      </c>
      <c r="S37">
        <f t="shared" si="2"/>
        <v>193840</v>
      </c>
      <c r="T37">
        <f t="shared" si="3"/>
        <v>5.9018839200761182</v>
      </c>
    </row>
    <row r="38" spans="1:20">
      <c r="A38" t="s">
        <v>62</v>
      </c>
      <c r="B38" t="s">
        <v>15</v>
      </c>
      <c r="C38">
        <v>262750</v>
      </c>
      <c r="D38">
        <v>238234</v>
      </c>
      <c r="E38">
        <v>240075</v>
      </c>
      <c r="F38">
        <v>233938</v>
      </c>
      <c r="G38">
        <v>187459</v>
      </c>
      <c r="H38">
        <v>253767</v>
      </c>
      <c r="I38">
        <v>239174</v>
      </c>
      <c r="J38">
        <v>245012</v>
      </c>
      <c r="K38">
        <v>272289</v>
      </c>
      <c r="L38">
        <v>236580</v>
      </c>
      <c r="M38">
        <v>238039</v>
      </c>
      <c r="N38">
        <v>174604</v>
      </c>
      <c r="O38">
        <v>184900</v>
      </c>
      <c r="P38">
        <v>208193</v>
      </c>
      <c r="R38">
        <v>370150</v>
      </c>
      <c r="S38">
        <f t="shared" si="2"/>
        <v>174604</v>
      </c>
      <c r="T38">
        <f t="shared" si="3"/>
        <v>5.3162017126546148</v>
      </c>
    </row>
    <row r="39" spans="1:20">
      <c r="A39" t="s">
        <v>74</v>
      </c>
      <c r="B39" t="s">
        <v>15</v>
      </c>
      <c r="C39">
        <v>262750</v>
      </c>
      <c r="D39">
        <v>228749</v>
      </c>
      <c r="E39">
        <v>230584</v>
      </c>
      <c r="F39">
        <v>224543</v>
      </c>
      <c r="G39">
        <v>184729</v>
      </c>
      <c r="H39">
        <v>250832</v>
      </c>
      <c r="I39">
        <v>229846</v>
      </c>
      <c r="J39">
        <v>239804</v>
      </c>
      <c r="K39">
        <v>270255</v>
      </c>
      <c r="L39">
        <v>230162</v>
      </c>
      <c r="M39">
        <v>233927</v>
      </c>
      <c r="N39">
        <v>172687</v>
      </c>
      <c r="O39">
        <v>182595</v>
      </c>
      <c r="P39">
        <v>204089</v>
      </c>
      <c r="R39">
        <v>168193</v>
      </c>
      <c r="S39">
        <f t="shared" si="2"/>
        <v>172687</v>
      </c>
      <c r="T39">
        <f t="shared" si="3"/>
        <v>5.2578344433872504</v>
      </c>
    </row>
    <row r="40" spans="1:20">
      <c r="A40" t="s">
        <v>75</v>
      </c>
      <c r="B40" t="s">
        <v>15</v>
      </c>
      <c r="C40">
        <v>262750</v>
      </c>
      <c r="D40">
        <v>239519</v>
      </c>
      <c r="E40">
        <v>241377</v>
      </c>
      <c r="F40">
        <v>221932</v>
      </c>
      <c r="G40">
        <v>146317</v>
      </c>
      <c r="H40">
        <v>202210</v>
      </c>
      <c r="I40">
        <v>240438</v>
      </c>
      <c r="J40">
        <v>215699</v>
      </c>
      <c r="K40">
        <v>245873</v>
      </c>
      <c r="L40">
        <v>197044</v>
      </c>
      <c r="M40">
        <v>181016</v>
      </c>
      <c r="N40">
        <v>134440</v>
      </c>
      <c r="O40">
        <v>140776</v>
      </c>
      <c r="P40">
        <v>156989</v>
      </c>
      <c r="R40">
        <v>89859</v>
      </c>
      <c r="S40">
        <f t="shared" si="2"/>
        <v>134440</v>
      </c>
      <c r="T40">
        <f t="shared" si="3"/>
        <v>4.0933206470028543</v>
      </c>
    </row>
    <row r="41" spans="1:20">
      <c r="A41" t="s">
        <v>70</v>
      </c>
      <c r="B41" t="s">
        <v>5</v>
      </c>
      <c r="C41">
        <v>268855</v>
      </c>
      <c r="D41">
        <v>151555</v>
      </c>
      <c r="E41">
        <v>153291</v>
      </c>
      <c r="F41">
        <v>126871</v>
      </c>
      <c r="G41">
        <v>99084</v>
      </c>
      <c r="H41">
        <v>119968</v>
      </c>
      <c r="I41">
        <v>152607</v>
      </c>
      <c r="J41">
        <v>152736</v>
      </c>
      <c r="K41">
        <v>166924</v>
      </c>
      <c r="L41">
        <v>122230</v>
      </c>
      <c r="M41">
        <v>91304</v>
      </c>
      <c r="N41">
        <v>117724</v>
      </c>
      <c r="O41">
        <v>99390</v>
      </c>
      <c r="P41">
        <v>88876</v>
      </c>
      <c r="R41">
        <v>80569</v>
      </c>
      <c r="S41">
        <f t="shared" si="2"/>
        <v>88876</v>
      </c>
      <c r="T41">
        <f t="shared" si="3"/>
        <v>2.6445779323427128</v>
      </c>
    </row>
    <row r="42" spans="1:20">
      <c r="A42" t="s">
        <v>24</v>
      </c>
      <c r="B42" t="s">
        <v>5</v>
      </c>
      <c r="C42">
        <v>278717</v>
      </c>
      <c r="D42">
        <v>159952</v>
      </c>
      <c r="E42">
        <v>161686</v>
      </c>
      <c r="F42">
        <v>130794</v>
      </c>
      <c r="G42">
        <v>101864</v>
      </c>
      <c r="H42">
        <v>122870</v>
      </c>
      <c r="I42">
        <v>161043</v>
      </c>
      <c r="J42">
        <v>157221</v>
      </c>
      <c r="K42">
        <v>171562</v>
      </c>
      <c r="L42">
        <v>125404</v>
      </c>
      <c r="M42">
        <v>93048</v>
      </c>
      <c r="N42">
        <v>123237</v>
      </c>
      <c r="O42">
        <v>101452</v>
      </c>
      <c r="P42">
        <v>90675</v>
      </c>
      <c r="R42">
        <v>7480</v>
      </c>
      <c r="S42">
        <f t="shared" si="2"/>
        <v>90675</v>
      </c>
      <c r="T42">
        <f t="shared" si="3"/>
        <v>2.602639953788251</v>
      </c>
    </row>
    <row r="43" spans="1:20">
      <c r="A43" t="s">
        <v>31</v>
      </c>
      <c r="B43" t="s">
        <v>5</v>
      </c>
      <c r="C43">
        <v>336939</v>
      </c>
      <c r="D43">
        <v>190736</v>
      </c>
      <c r="E43">
        <v>192462</v>
      </c>
      <c r="F43">
        <v>157186</v>
      </c>
      <c r="G43">
        <v>123238</v>
      </c>
      <c r="H43">
        <v>149393</v>
      </c>
      <c r="I43">
        <v>191875</v>
      </c>
      <c r="J43">
        <v>185642</v>
      </c>
      <c r="K43">
        <v>206711</v>
      </c>
      <c r="L43">
        <v>147758</v>
      </c>
      <c r="M43">
        <v>111030</v>
      </c>
      <c r="N43">
        <v>147486</v>
      </c>
      <c r="O43">
        <v>122433</v>
      </c>
      <c r="P43">
        <v>108928</v>
      </c>
      <c r="R43">
        <v>44914</v>
      </c>
      <c r="S43">
        <f t="shared" si="2"/>
        <v>108928</v>
      </c>
      <c r="T43">
        <f t="shared" si="3"/>
        <v>2.5862960357809572</v>
      </c>
    </row>
    <row r="44" spans="1:20">
      <c r="A44" t="s">
        <v>49</v>
      </c>
      <c r="C44">
        <v>377109</v>
      </c>
      <c r="D44">
        <v>244940</v>
      </c>
      <c r="E44">
        <v>246683</v>
      </c>
      <c r="F44">
        <v>167850</v>
      </c>
      <c r="G44">
        <v>143603</v>
      </c>
      <c r="H44">
        <v>174632</v>
      </c>
      <c r="I44">
        <v>246506</v>
      </c>
      <c r="J44">
        <v>220164</v>
      </c>
      <c r="K44">
        <v>215371</v>
      </c>
      <c r="L44">
        <v>186708</v>
      </c>
      <c r="M44">
        <v>139565</v>
      </c>
      <c r="N44">
        <v>196239</v>
      </c>
      <c r="O44">
        <v>156499</v>
      </c>
      <c r="P44">
        <v>135916</v>
      </c>
      <c r="R44">
        <v>13087</v>
      </c>
      <c r="S44">
        <f t="shared" si="2"/>
        <v>135916</v>
      </c>
      <c r="T44">
        <f t="shared" si="3"/>
        <v>2.8833255106613738</v>
      </c>
    </row>
    <row r="45" spans="1:20">
      <c r="A45" t="s">
        <v>25</v>
      </c>
      <c r="B45" t="s">
        <v>5</v>
      </c>
      <c r="C45">
        <v>387466</v>
      </c>
      <c r="D45">
        <v>223247</v>
      </c>
      <c r="E45">
        <v>224971</v>
      </c>
      <c r="F45">
        <v>183229</v>
      </c>
      <c r="G45">
        <v>143236</v>
      </c>
      <c r="H45">
        <v>172351</v>
      </c>
      <c r="I45">
        <v>224116</v>
      </c>
      <c r="J45">
        <v>212562</v>
      </c>
      <c r="K45">
        <v>238616</v>
      </c>
      <c r="L45">
        <v>170088</v>
      </c>
      <c r="M45">
        <v>128794</v>
      </c>
      <c r="N45">
        <v>172527</v>
      </c>
      <c r="O45">
        <v>144921</v>
      </c>
      <c r="P45">
        <v>127263</v>
      </c>
      <c r="R45">
        <v>20478</v>
      </c>
      <c r="S45">
        <f t="shared" si="2"/>
        <v>127263</v>
      </c>
      <c r="T45">
        <f t="shared" si="3"/>
        <v>2.6275957116237296</v>
      </c>
    </row>
    <row r="46" spans="1:20">
      <c r="A46" t="s">
        <v>50</v>
      </c>
      <c r="B46" t="s">
        <v>5</v>
      </c>
      <c r="C46">
        <v>390937</v>
      </c>
      <c r="D46">
        <v>216518</v>
      </c>
      <c r="E46">
        <v>218236</v>
      </c>
      <c r="F46">
        <v>162441</v>
      </c>
      <c r="G46">
        <v>124886</v>
      </c>
      <c r="H46">
        <v>146564</v>
      </c>
      <c r="I46">
        <v>217903</v>
      </c>
      <c r="J46">
        <v>196034</v>
      </c>
      <c r="K46">
        <v>210461</v>
      </c>
      <c r="L46">
        <v>152152</v>
      </c>
      <c r="M46">
        <v>108334</v>
      </c>
      <c r="N46">
        <v>164252</v>
      </c>
      <c r="O46">
        <v>131437</v>
      </c>
      <c r="P46">
        <v>109675</v>
      </c>
      <c r="R46">
        <v>13033</v>
      </c>
      <c r="S46">
        <f t="shared" si="2"/>
        <v>108334</v>
      </c>
      <c r="T46">
        <f t="shared" si="3"/>
        <v>2.2169096299403739</v>
      </c>
    </row>
    <row r="47" spans="1:20">
      <c r="A47" t="s">
        <v>9</v>
      </c>
      <c r="B47" t="s">
        <v>5</v>
      </c>
      <c r="C47">
        <v>424691</v>
      </c>
      <c r="D47">
        <v>236374</v>
      </c>
      <c r="E47">
        <v>238095</v>
      </c>
      <c r="F47">
        <v>175688</v>
      </c>
      <c r="G47">
        <v>136711</v>
      </c>
      <c r="H47">
        <v>162157</v>
      </c>
      <c r="I47">
        <v>237469</v>
      </c>
      <c r="J47">
        <v>214847</v>
      </c>
      <c r="K47">
        <v>227106</v>
      </c>
      <c r="L47">
        <v>169928</v>
      </c>
      <c r="M47">
        <v>120717</v>
      </c>
      <c r="N47">
        <v>183236</v>
      </c>
      <c r="O47">
        <v>147894</v>
      </c>
      <c r="P47">
        <v>123629</v>
      </c>
      <c r="R47">
        <v>4191</v>
      </c>
      <c r="S47">
        <f t="shared" si="2"/>
        <v>120717</v>
      </c>
      <c r="T47">
        <f t="shared" si="3"/>
        <v>2.2739733123612225</v>
      </c>
    </row>
    <row r="48" spans="1:20">
      <c r="A48" t="s">
        <v>36</v>
      </c>
      <c r="B48" t="s">
        <v>5</v>
      </c>
      <c r="C48">
        <v>426754</v>
      </c>
      <c r="D48">
        <v>249398</v>
      </c>
      <c r="E48">
        <v>251121</v>
      </c>
      <c r="F48">
        <v>175230</v>
      </c>
      <c r="G48">
        <v>138002</v>
      </c>
      <c r="H48">
        <v>162777</v>
      </c>
      <c r="I48">
        <v>250664</v>
      </c>
      <c r="J48">
        <v>216063</v>
      </c>
      <c r="K48">
        <v>224184</v>
      </c>
      <c r="L48">
        <v>171610</v>
      </c>
      <c r="M48">
        <v>120414</v>
      </c>
      <c r="N48">
        <v>188724</v>
      </c>
      <c r="O48">
        <v>148805</v>
      </c>
      <c r="P48">
        <v>122860</v>
      </c>
      <c r="R48">
        <v>3898</v>
      </c>
      <c r="S48">
        <f t="shared" si="2"/>
        <v>120414</v>
      </c>
      <c r="T48">
        <f t="shared" si="3"/>
        <v>2.2573004588123369</v>
      </c>
    </row>
    <row r="49" spans="1:20">
      <c r="A49" t="s">
        <v>64</v>
      </c>
      <c r="B49" t="s">
        <v>5</v>
      </c>
      <c r="C49">
        <v>481861</v>
      </c>
      <c r="D49">
        <v>273276</v>
      </c>
      <c r="E49">
        <v>274987</v>
      </c>
      <c r="F49">
        <v>227522</v>
      </c>
      <c r="G49">
        <v>180939</v>
      </c>
      <c r="H49">
        <v>216493</v>
      </c>
      <c r="I49">
        <v>275685</v>
      </c>
      <c r="J49">
        <v>254762</v>
      </c>
      <c r="K49">
        <v>299772</v>
      </c>
      <c r="L49">
        <v>204864</v>
      </c>
      <c r="M49">
        <v>153648</v>
      </c>
      <c r="N49">
        <v>204308</v>
      </c>
      <c r="O49">
        <v>170975</v>
      </c>
      <c r="P49">
        <v>151653</v>
      </c>
      <c r="R49">
        <v>9502</v>
      </c>
      <c r="S49">
        <f t="shared" si="2"/>
        <v>151653</v>
      </c>
      <c r="T49">
        <f t="shared" si="3"/>
        <v>2.5177883248488673</v>
      </c>
    </row>
    <row r="50" spans="1:20">
      <c r="A50" t="s">
        <v>61</v>
      </c>
      <c r="C50">
        <v>513216</v>
      </c>
      <c r="D50">
        <v>77962</v>
      </c>
      <c r="E50">
        <v>79686</v>
      </c>
      <c r="F50">
        <v>58035</v>
      </c>
      <c r="G50">
        <v>70969</v>
      </c>
      <c r="H50">
        <v>63735</v>
      </c>
      <c r="I50">
        <v>106728</v>
      </c>
      <c r="J50">
        <v>79682</v>
      </c>
      <c r="K50">
        <v>74575</v>
      </c>
      <c r="L50">
        <v>70116</v>
      </c>
      <c r="M50">
        <v>61773</v>
      </c>
      <c r="N50">
        <v>55119</v>
      </c>
      <c r="O50">
        <v>54120</v>
      </c>
      <c r="P50">
        <v>56609</v>
      </c>
      <c r="R50">
        <v>97068</v>
      </c>
      <c r="S50">
        <f t="shared" si="2"/>
        <v>54120</v>
      </c>
      <c r="T50">
        <f t="shared" si="3"/>
        <v>0.84362139917695478</v>
      </c>
    </row>
    <row r="51" spans="1:20">
      <c r="A51" t="s">
        <v>68</v>
      </c>
      <c r="C51">
        <v>513216</v>
      </c>
      <c r="D51">
        <v>77962</v>
      </c>
      <c r="E51">
        <v>79686</v>
      </c>
      <c r="F51">
        <v>58035</v>
      </c>
      <c r="G51">
        <v>70969</v>
      </c>
      <c r="H51">
        <v>63735</v>
      </c>
      <c r="I51">
        <v>106728</v>
      </c>
      <c r="J51">
        <v>79682</v>
      </c>
      <c r="K51">
        <v>74575</v>
      </c>
      <c r="L51">
        <v>70116</v>
      </c>
      <c r="M51">
        <v>61773</v>
      </c>
      <c r="N51">
        <v>55119</v>
      </c>
      <c r="O51">
        <v>54120</v>
      </c>
      <c r="P51">
        <v>56609</v>
      </c>
      <c r="R51">
        <v>92931</v>
      </c>
      <c r="S51">
        <f t="shared" si="2"/>
        <v>54120</v>
      </c>
      <c r="T51">
        <f t="shared" si="3"/>
        <v>0.84362139917695478</v>
      </c>
    </row>
    <row r="52" spans="1:20">
      <c r="A52" t="s">
        <v>30</v>
      </c>
      <c r="B52" t="s">
        <v>15</v>
      </c>
      <c r="C52">
        <v>525106</v>
      </c>
      <c r="D52">
        <v>255493</v>
      </c>
      <c r="E52">
        <v>257318</v>
      </c>
      <c r="F52">
        <v>165269</v>
      </c>
      <c r="G52">
        <v>137937</v>
      </c>
      <c r="H52">
        <v>127548</v>
      </c>
      <c r="I52">
        <v>256543</v>
      </c>
      <c r="J52">
        <v>184646</v>
      </c>
      <c r="K52">
        <v>198777</v>
      </c>
      <c r="L52">
        <v>158916</v>
      </c>
      <c r="M52">
        <v>110249</v>
      </c>
      <c r="N52">
        <v>190379</v>
      </c>
      <c r="O52">
        <v>105229</v>
      </c>
      <c r="P52">
        <v>112418</v>
      </c>
      <c r="R52">
        <v>22533</v>
      </c>
      <c r="S52">
        <f t="shared" si="2"/>
        <v>105229</v>
      </c>
      <c r="T52">
        <f t="shared" si="3"/>
        <v>1.6031658369929118</v>
      </c>
    </row>
    <row r="53" spans="1:20">
      <c r="A53" t="s">
        <v>32</v>
      </c>
      <c r="B53" t="s">
        <v>15</v>
      </c>
      <c r="C53">
        <v>525106</v>
      </c>
      <c r="D53">
        <v>287034</v>
      </c>
      <c r="E53">
        <v>288849</v>
      </c>
      <c r="F53">
        <v>235452</v>
      </c>
      <c r="G53">
        <v>212581</v>
      </c>
      <c r="H53">
        <v>211863</v>
      </c>
      <c r="I53">
        <v>288067</v>
      </c>
      <c r="J53">
        <v>252902</v>
      </c>
      <c r="K53">
        <v>290686</v>
      </c>
      <c r="L53">
        <v>226882</v>
      </c>
      <c r="M53">
        <v>171011</v>
      </c>
      <c r="N53">
        <v>221762</v>
      </c>
      <c r="O53">
        <v>151268</v>
      </c>
      <c r="P53">
        <v>161600</v>
      </c>
      <c r="R53">
        <v>161072</v>
      </c>
      <c r="S53">
        <f t="shared" si="2"/>
        <v>151268</v>
      </c>
      <c r="T53">
        <f t="shared" si="3"/>
        <v>2.3045708866400307</v>
      </c>
    </row>
    <row r="54" spans="1:20">
      <c r="A54" t="s">
        <v>35</v>
      </c>
      <c r="B54" t="s">
        <v>15</v>
      </c>
      <c r="C54">
        <v>525106</v>
      </c>
      <c r="D54">
        <v>312144</v>
      </c>
      <c r="E54">
        <v>313976</v>
      </c>
      <c r="F54">
        <v>275423</v>
      </c>
      <c r="G54">
        <v>249328</v>
      </c>
      <c r="H54">
        <v>251682</v>
      </c>
      <c r="I54">
        <v>313221</v>
      </c>
      <c r="J54">
        <v>290546</v>
      </c>
      <c r="K54">
        <v>346067</v>
      </c>
      <c r="L54">
        <v>272538</v>
      </c>
      <c r="M54">
        <v>213715</v>
      </c>
      <c r="N54">
        <v>247152</v>
      </c>
      <c r="O54">
        <v>184480</v>
      </c>
      <c r="P54">
        <v>199269</v>
      </c>
      <c r="R54">
        <v>689887</v>
      </c>
      <c r="S54">
        <f t="shared" si="2"/>
        <v>184480</v>
      </c>
      <c r="T54">
        <f t="shared" si="3"/>
        <v>2.8105563448141897</v>
      </c>
    </row>
    <row r="55" spans="1:20">
      <c r="A55" t="s">
        <v>60</v>
      </c>
      <c r="B55" t="s">
        <v>15</v>
      </c>
      <c r="C55">
        <v>525106</v>
      </c>
      <c r="D55">
        <v>288680</v>
      </c>
      <c r="E55">
        <v>290461</v>
      </c>
      <c r="F55">
        <v>188656</v>
      </c>
      <c r="G55">
        <v>153889</v>
      </c>
      <c r="H55">
        <v>152953</v>
      </c>
      <c r="I55">
        <v>289544</v>
      </c>
      <c r="J55">
        <v>221510</v>
      </c>
      <c r="K55">
        <v>224123</v>
      </c>
      <c r="L55">
        <v>189182</v>
      </c>
      <c r="M55">
        <v>118320</v>
      </c>
      <c r="N55">
        <v>223114</v>
      </c>
      <c r="O55">
        <v>119443</v>
      </c>
      <c r="P55">
        <v>124933</v>
      </c>
      <c r="R55">
        <v>121942</v>
      </c>
      <c r="S55">
        <f t="shared" si="2"/>
        <v>118320</v>
      </c>
      <c r="T55">
        <f t="shared" si="3"/>
        <v>1.8026074735386759</v>
      </c>
    </row>
    <row r="56" spans="1:20">
      <c r="A56" t="s">
        <v>73</v>
      </c>
      <c r="B56" t="s">
        <v>15</v>
      </c>
      <c r="C56">
        <v>525106</v>
      </c>
      <c r="D56">
        <v>318233</v>
      </c>
      <c r="E56">
        <v>320078</v>
      </c>
      <c r="F56">
        <v>291572</v>
      </c>
      <c r="G56">
        <v>268206</v>
      </c>
      <c r="H56">
        <v>272256</v>
      </c>
      <c r="I56">
        <v>319232</v>
      </c>
      <c r="J56">
        <v>307031</v>
      </c>
      <c r="K56">
        <v>372754</v>
      </c>
      <c r="L56">
        <v>301644</v>
      </c>
      <c r="M56">
        <v>244088</v>
      </c>
      <c r="N56">
        <v>254131</v>
      </c>
      <c r="O56">
        <v>207288</v>
      </c>
      <c r="P56">
        <v>226141</v>
      </c>
      <c r="R56">
        <v>9511</v>
      </c>
      <c r="S56">
        <f t="shared" si="2"/>
        <v>207288</v>
      </c>
      <c r="T56">
        <f t="shared" si="3"/>
        <v>3.1580366630737413</v>
      </c>
    </row>
    <row r="57" spans="1:20">
      <c r="A57" t="s">
        <v>59</v>
      </c>
      <c r="B57" t="s">
        <v>15</v>
      </c>
      <c r="C57">
        <v>526654</v>
      </c>
      <c r="D57">
        <v>316819</v>
      </c>
      <c r="E57">
        <v>318664</v>
      </c>
      <c r="F57">
        <v>208408</v>
      </c>
      <c r="G57">
        <v>160882</v>
      </c>
      <c r="H57">
        <v>160726</v>
      </c>
      <c r="I57">
        <v>317897</v>
      </c>
      <c r="J57">
        <v>240557</v>
      </c>
      <c r="K57">
        <v>242113</v>
      </c>
      <c r="L57">
        <v>212076</v>
      </c>
      <c r="M57">
        <v>128946</v>
      </c>
      <c r="N57">
        <v>252706</v>
      </c>
      <c r="O57">
        <v>124245</v>
      </c>
      <c r="P57">
        <v>131934</v>
      </c>
      <c r="R57">
        <v>10621</v>
      </c>
      <c r="S57">
        <f t="shared" si="2"/>
        <v>124245</v>
      </c>
      <c r="T57">
        <f t="shared" si="3"/>
        <v>1.8873112138140031</v>
      </c>
    </row>
    <row r="58" spans="1:20">
      <c r="A58" t="s">
        <v>13</v>
      </c>
      <c r="C58">
        <v>610856</v>
      </c>
      <c r="D58">
        <v>366284</v>
      </c>
      <c r="E58">
        <v>368002</v>
      </c>
      <c r="F58">
        <v>248923</v>
      </c>
      <c r="G58">
        <v>198963</v>
      </c>
      <c r="H58">
        <v>235943</v>
      </c>
      <c r="I58">
        <v>368412</v>
      </c>
      <c r="J58">
        <v>309437</v>
      </c>
      <c r="K58">
        <v>317138</v>
      </c>
      <c r="L58">
        <v>255494</v>
      </c>
      <c r="M58">
        <v>178527</v>
      </c>
      <c r="N58">
        <v>288923</v>
      </c>
      <c r="O58">
        <v>223858</v>
      </c>
      <c r="P58">
        <v>183498</v>
      </c>
      <c r="R58">
        <v>7128</v>
      </c>
      <c r="S58">
        <f t="shared" si="2"/>
        <v>178527</v>
      </c>
      <c r="T58">
        <f t="shared" si="3"/>
        <v>2.3380567596945925</v>
      </c>
    </row>
    <row r="59" spans="1:20">
      <c r="A59" t="s">
        <v>6</v>
      </c>
      <c r="B59" t="s">
        <v>5</v>
      </c>
      <c r="C59">
        <v>666997</v>
      </c>
      <c r="D59">
        <v>372378</v>
      </c>
      <c r="E59">
        <v>374077</v>
      </c>
      <c r="F59">
        <v>282434</v>
      </c>
      <c r="G59">
        <v>218202</v>
      </c>
      <c r="H59">
        <v>261947</v>
      </c>
      <c r="I59">
        <v>375150</v>
      </c>
      <c r="J59">
        <v>324560</v>
      </c>
      <c r="K59">
        <v>365690</v>
      </c>
      <c r="L59">
        <v>259210</v>
      </c>
      <c r="M59">
        <v>185434</v>
      </c>
      <c r="N59">
        <v>278935</v>
      </c>
      <c r="O59">
        <v>222825</v>
      </c>
      <c r="P59">
        <v>189743</v>
      </c>
      <c r="R59">
        <v>22534</v>
      </c>
      <c r="S59">
        <f t="shared" si="2"/>
        <v>185434</v>
      </c>
      <c r="T59">
        <f t="shared" si="3"/>
        <v>2.2241059554990503</v>
      </c>
    </row>
    <row r="60" spans="1:20">
      <c r="A60" t="s">
        <v>12</v>
      </c>
      <c r="C60">
        <v>768771</v>
      </c>
      <c r="D60">
        <v>435398</v>
      </c>
      <c r="E60">
        <v>437094</v>
      </c>
      <c r="F60">
        <v>366527</v>
      </c>
      <c r="G60">
        <v>290060</v>
      </c>
      <c r="H60">
        <v>353407</v>
      </c>
      <c r="I60">
        <v>438475</v>
      </c>
      <c r="J60">
        <v>400464</v>
      </c>
      <c r="K60">
        <v>484137</v>
      </c>
      <c r="L60">
        <v>325034</v>
      </c>
      <c r="M60">
        <v>243407</v>
      </c>
      <c r="N60">
        <v>346626</v>
      </c>
      <c r="O60">
        <v>281422</v>
      </c>
      <c r="P60">
        <v>245237</v>
      </c>
      <c r="R60">
        <v>3747</v>
      </c>
      <c r="S60">
        <f t="shared" si="2"/>
        <v>243407</v>
      </c>
      <c r="T60">
        <f t="shared" si="3"/>
        <v>2.5329467422678533</v>
      </c>
    </row>
    <row r="61" spans="1:20">
      <c r="A61" t="s">
        <v>47</v>
      </c>
      <c r="B61" t="s">
        <v>15</v>
      </c>
      <c r="C61">
        <v>787420</v>
      </c>
      <c r="D61">
        <v>700179</v>
      </c>
      <c r="E61">
        <v>702014</v>
      </c>
      <c r="F61">
        <v>673792</v>
      </c>
      <c r="G61">
        <v>516023</v>
      </c>
      <c r="H61">
        <v>625599</v>
      </c>
      <c r="I61">
        <v>703175</v>
      </c>
      <c r="J61">
        <v>715292</v>
      </c>
      <c r="K61">
        <v>804168</v>
      </c>
      <c r="L61">
        <v>715744</v>
      </c>
      <c r="M61">
        <v>592896</v>
      </c>
      <c r="N61">
        <v>602731</v>
      </c>
      <c r="O61">
        <v>473258</v>
      </c>
      <c r="P61">
        <v>515332</v>
      </c>
      <c r="R61">
        <v>69319</v>
      </c>
      <c r="S61">
        <f t="shared" si="2"/>
        <v>473258</v>
      </c>
      <c r="T61">
        <f t="shared" si="3"/>
        <v>4.8081887683828199</v>
      </c>
    </row>
    <row r="62" spans="1:20">
      <c r="A62" t="s">
        <v>38</v>
      </c>
      <c r="B62" t="s">
        <v>15</v>
      </c>
      <c r="C62">
        <v>787460</v>
      </c>
      <c r="D62">
        <v>763538</v>
      </c>
      <c r="E62">
        <v>765390</v>
      </c>
      <c r="F62">
        <v>756088</v>
      </c>
      <c r="G62">
        <v>612163</v>
      </c>
      <c r="H62">
        <v>780183</v>
      </c>
      <c r="I62">
        <v>766607</v>
      </c>
      <c r="J62">
        <v>801842</v>
      </c>
      <c r="K62">
        <v>854930</v>
      </c>
      <c r="L62">
        <v>939366</v>
      </c>
      <c r="M62">
        <v>793336</v>
      </c>
      <c r="N62">
        <v>686117</v>
      </c>
      <c r="O62">
        <v>683767</v>
      </c>
      <c r="P62">
        <v>763654</v>
      </c>
      <c r="R62">
        <v>7521</v>
      </c>
      <c r="S62">
        <f t="shared" si="2"/>
        <v>612163</v>
      </c>
      <c r="T62">
        <f t="shared" si="3"/>
        <v>6.2191146216950699</v>
      </c>
    </row>
    <row r="63" spans="1:20">
      <c r="A63" t="s">
        <v>43</v>
      </c>
      <c r="B63" t="s">
        <v>5</v>
      </c>
      <c r="C63">
        <v>1022125</v>
      </c>
      <c r="D63">
        <v>578769</v>
      </c>
      <c r="E63">
        <v>580451</v>
      </c>
      <c r="F63">
        <v>479486</v>
      </c>
      <c r="G63">
        <v>370914</v>
      </c>
      <c r="H63">
        <v>447390</v>
      </c>
      <c r="I63">
        <v>583343</v>
      </c>
      <c r="J63">
        <v>513099</v>
      </c>
      <c r="K63">
        <v>631634</v>
      </c>
      <c r="L63">
        <v>411412</v>
      </c>
      <c r="M63">
        <v>298061</v>
      </c>
      <c r="N63">
        <v>443279</v>
      </c>
      <c r="O63">
        <v>358817</v>
      </c>
      <c r="P63">
        <v>306294</v>
      </c>
      <c r="R63">
        <v>11639</v>
      </c>
      <c r="S63">
        <f t="shared" si="2"/>
        <v>298061</v>
      </c>
      <c r="T63">
        <f t="shared" si="3"/>
        <v>2.3328731808731811</v>
      </c>
    </row>
    <row r="64" spans="1:20">
      <c r="A64" t="s">
        <v>33</v>
      </c>
      <c r="B64" t="s">
        <v>34</v>
      </c>
      <c r="C64">
        <v>1029744</v>
      </c>
      <c r="D64">
        <v>460210</v>
      </c>
      <c r="E64">
        <v>462021</v>
      </c>
      <c r="F64">
        <v>264394</v>
      </c>
      <c r="G64">
        <v>238283</v>
      </c>
      <c r="H64">
        <v>110444</v>
      </c>
      <c r="I64">
        <v>462800</v>
      </c>
      <c r="J64">
        <v>274343</v>
      </c>
      <c r="K64">
        <v>332348</v>
      </c>
      <c r="L64">
        <v>351606</v>
      </c>
      <c r="M64">
        <v>229781</v>
      </c>
      <c r="N64">
        <v>360262</v>
      </c>
      <c r="O64">
        <v>221223</v>
      </c>
      <c r="P64">
        <v>215781</v>
      </c>
      <c r="R64">
        <v>188157</v>
      </c>
      <c r="S64">
        <f t="shared" si="2"/>
        <v>110444</v>
      </c>
      <c r="T64">
        <f t="shared" si="3"/>
        <v>0.85803073385229722</v>
      </c>
    </row>
    <row r="65" spans="1:22">
      <c r="A65" t="s">
        <v>76</v>
      </c>
      <c r="B65" t="s">
        <v>5</v>
      </c>
      <c r="C65">
        <v>2473400</v>
      </c>
      <c r="D65">
        <v>1545742</v>
      </c>
      <c r="E65">
        <v>1547405</v>
      </c>
      <c r="F65">
        <v>853900</v>
      </c>
      <c r="G65">
        <v>717926</v>
      </c>
      <c r="H65">
        <v>846890</v>
      </c>
      <c r="I65">
        <v>1558708</v>
      </c>
      <c r="J65">
        <v>1030961</v>
      </c>
      <c r="K65">
        <v>1061469</v>
      </c>
      <c r="L65">
        <v>933702</v>
      </c>
      <c r="M65">
        <v>578178</v>
      </c>
      <c r="N65">
        <v>1135634</v>
      </c>
      <c r="O65">
        <v>880446</v>
      </c>
      <c r="P65">
        <v>674235</v>
      </c>
      <c r="R65">
        <v>150650</v>
      </c>
      <c r="S65">
        <f t="shared" si="2"/>
        <v>578178</v>
      </c>
      <c r="T65">
        <f t="shared" si="3"/>
        <v>1.8700671140939598</v>
      </c>
    </row>
    <row r="66" spans="1:22">
      <c r="A66" t="s">
        <v>63</v>
      </c>
      <c r="B66" t="s">
        <v>5</v>
      </c>
      <c r="C66">
        <v>3711999</v>
      </c>
      <c r="D66">
        <v>2107009</v>
      </c>
      <c r="E66">
        <v>2108644</v>
      </c>
      <c r="F66">
        <v>1531465</v>
      </c>
      <c r="G66">
        <v>1190890</v>
      </c>
      <c r="H66">
        <v>1402952</v>
      </c>
      <c r="I66">
        <v>2122059</v>
      </c>
      <c r="J66">
        <v>1638611</v>
      </c>
      <c r="K66">
        <v>1981475</v>
      </c>
      <c r="L66">
        <v>1390418</v>
      </c>
      <c r="M66">
        <v>891588</v>
      </c>
      <c r="N66">
        <v>1552663</v>
      </c>
      <c r="O66">
        <v>1216360</v>
      </c>
      <c r="P66">
        <v>976707</v>
      </c>
      <c r="R66">
        <v>120987</v>
      </c>
      <c r="S66">
        <f t="shared" si="2"/>
        <v>891588</v>
      </c>
      <c r="T66">
        <f t="shared" ref="T66:T68" si="4">S66/C66 * 8</f>
        <v>1.9215263797215463</v>
      </c>
    </row>
    <row r="67" spans="1:22">
      <c r="A67" t="s">
        <v>11</v>
      </c>
      <c r="B67" t="s">
        <v>5</v>
      </c>
      <c r="C67">
        <v>4047392</v>
      </c>
      <c r="D67">
        <v>2197537</v>
      </c>
      <c r="E67">
        <v>2199154</v>
      </c>
      <c r="F67">
        <v>1437108</v>
      </c>
      <c r="G67">
        <v>1132300</v>
      </c>
      <c r="H67">
        <v>1310992</v>
      </c>
      <c r="I67">
        <v>2218530</v>
      </c>
      <c r="J67">
        <v>1651512</v>
      </c>
      <c r="K67">
        <v>1827741</v>
      </c>
      <c r="L67">
        <v>1425636</v>
      </c>
      <c r="M67">
        <v>895974</v>
      </c>
      <c r="N67">
        <v>1655799</v>
      </c>
      <c r="O67">
        <v>1265058</v>
      </c>
      <c r="P67">
        <v>1006878</v>
      </c>
      <c r="R67">
        <v>311528</v>
      </c>
      <c r="S67">
        <f t="shared" si="2"/>
        <v>895974</v>
      </c>
      <c r="T67">
        <f t="shared" si="4"/>
        <v>1.770965599576221</v>
      </c>
    </row>
    <row r="68" spans="1:22">
      <c r="A68" t="s">
        <v>18</v>
      </c>
      <c r="B68" t="s">
        <v>19</v>
      </c>
      <c r="C68">
        <v>4638690</v>
      </c>
      <c r="D68">
        <v>1160066</v>
      </c>
      <c r="E68">
        <v>1161620</v>
      </c>
      <c r="F68">
        <v>1422441</v>
      </c>
      <c r="G68">
        <v>1156864</v>
      </c>
      <c r="H68">
        <v>1871617</v>
      </c>
      <c r="I68">
        <v>1159682</v>
      </c>
      <c r="J68">
        <v>1625936</v>
      </c>
      <c r="K68">
        <v>2142971</v>
      </c>
      <c r="L68">
        <v>1221480</v>
      </c>
      <c r="M68">
        <v>1129503</v>
      </c>
      <c r="N68">
        <v>1148972</v>
      </c>
      <c r="O68">
        <v>1138604</v>
      </c>
      <c r="P68">
        <v>1131942</v>
      </c>
      <c r="R68">
        <v>1414</v>
      </c>
      <c r="S68">
        <f t="shared" si="2"/>
        <v>1129503</v>
      </c>
      <c r="T68">
        <f t="shared" si="4"/>
        <v>1.9479689308835038</v>
      </c>
    </row>
    <row r="69" spans="1:22">
      <c r="V69" t="s">
        <v>93</v>
      </c>
    </row>
    <row r="70" spans="1:22">
      <c r="C70" t="s">
        <v>155</v>
      </c>
      <c r="V70" t="s">
        <v>94</v>
      </c>
    </row>
    <row r="71" spans="1:22">
      <c r="D71">
        <f>C2/D2</f>
        <v>1.4641388761991776</v>
      </c>
      <c r="E71">
        <f>C2/E2</f>
        <v>0.78113575432610283</v>
      </c>
      <c r="F71">
        <f>DEFLATE!E2</f>
        <v>2.2103448275862068</v>
      </c>
      <c r="G71">
        <f>GGZnoRLE!E2</f>
        <v>2.5599041533546325</v>
      </c>
      <c r="H71">
        <f>GGZRLE!E2</f>
        <v>2.0664087685364283</v>
      </c>
      <c r="I71">
        <f>HUF!E2</f>
        <v>1.4900046490004648</v>
      </c>
      <c r="J71">
        <f>'LZ78'!E2</f>
        <v>1.1541231544832553</v>
      </c>
      <c r="K71">
        <f>'LZ77'!E2</f>
        <v>1.7975322490185082</v>
      </c>
      <c r="L71">
        <f>LZW!E2</f>
        <v>1.2112622826908541</v>
      </c>
      <c r="M71">
        <f>'PPM5'!E2</f>
        <v>1.9956413449564134</v>
      </c>
      <c r="N71">
        <f>'PPM2'!E2</f>
        <v>2.1611598111935266</v>
      </c>
      <c r="O71">
        <f>'PPM3'!E2</f>
        <v>2.4280303030303032</v>
      </c>
      <c r="P71">
        <f>'PPM4'!E2</f>
        <v>2.2522839072382292</v>
      </c>
    </row>
    <row r="72" spans="1:22">
      <c r="D72">
        <f t="shared" ref="D72:D135" si="5">C3/D3</f>
        <v>1.4641388761991776</v>
      </c>
      <c r="E72">
        <f t="shared" ref="E72:E135" si="6">C3/E3</f>
        <v>0.78113575432610283</v>
      </c>
      <c r="F72">
        <f>DEFLATE!E3</f>
        <v>1.7286947141316074</v>
      </c>
      <c r="G72">
        <f>GGZnoRLE!E3</f>
        <v>2.0259165613147916</v>
      </c>
      <c r="H72">
        <f>GGZRLE!E3</f>
        <v>1.7475463467829879</v>
      </c>
      <c r="I72">
        <f>HUF!E3</f>
        <v>1.4900046490004648</v>
      </c>
      <c r="J72">
        <f>'LZ78'!E3</f>
        <v>1.25</v>
      </c>
      <c r="K72">
        <f>'LZ77'!E3</f>
        <v>1.3216494845360824</v>
      </c>
      <c r="L72">
        <f>LZW!E3</f>
        <v>1.2480529595015577</v>
      </c>
      <c r="M72">
        <f>'PPM5'!E3</f>
        <v>1.6832983193277311</v>
      </c>
      <c r="N72">
        <f>'PPM2'!E3</f>
        <v>2.4061561561561562</v>
      </c>
      <c r="O72">
        <f>'PPM3'!E3</f>
        <v>2.202749140893471</v>
      </c>
      <c r="P72">
        <f>'PPM4'!E3</f>
        <v>1.9365558912386707</v>
      </c>
    </row>
    <row r="73" spans="1:22">
      <c r="D73">
        <f t="shared" si="5"/>
        <v>1.6192341166231505</v>
      </c>
      <c r="E73">
        <f t="shared" si="6"/>
        <v>0.88489892984542207</v>
      </c>
      <c r="F73">
        <f>DEFLATE!E4</f>
        <v>2.3417243549402138</v>
      </c>
      <c r="G73">
        <f>GGZnoRLE!E4</f>
        <v>2.7260073260073261</v>
      </c>
      <c r="H73">
        <f>GGZRLE!E4</f>
        <v>2.2375225496091402</v>
      </c>
      <c r="I73">
        <f>HUF!E4</f>
        <v>1.6471890216910137</v>
      </c>
      <c r="J73">
        <f>'LZ78'!E4</f>
        <v>1.2583699695637471</v>
      </c>
      <c r="K73">
        <f>'LZ77'!E4</f>
        <v>1.8330049261083743</v>
      </c>
      <c r="L73">
        <f>LZW!E4</f>
        <v>1.3204400283889284</v>
      </c>
      <c r="M73">
        <f>'PPM5'!E4</f>
        <v>2.1633720930232556</v>
      </c>
      <c r="N73">
        <f>'PPM2'!E4</f>
        <v>2.2348348348348348</v>
      </c>
      <c r="O73">
        <f>'PPM3'!E4</f>
        <v>2.5840277777777776</v>
      </c>
      <c r="P73">
        <f>'PPM4'!E4</f>
        <v>2.433616742969261</v>
      </c>
    </row>
    <row r="74" spans="1:22">
      <c r="D74">
        <f t="shared" si="5"/>
        <v>1.5443916697113629</v>
      </c>
      <c r="E74">
        <f t="shared" si="6"/>
        <v>0.91138421733505826</v>
      </c>
      <c r="F74">
        <f>DEFLATE!E5</f>
        <v>1.9919886899151744</v>
      </c>
      <c r="G74">
        <f>GGZnoRLE!E5</f>
        <v>2.3136288998357966</v>
      </c>
      <c r="H74">
        <f>GGZRLE!E5</f>
        <v>1.8645787384208206</v>
      </c>
      <c r="I74">
        <f>HUF!E5</f>
        <v>1.5719598363703979</v>
      </c>
      <c r="J74">
        <f>'LZ78'!E5</f>
        <v>1.119438559322034</v>
      </c>
      <c r="K74">
        <f>'LZ77'!E5</f>
        <v>1.4910052910052911</v>
      </c>
      <c r="L74">
        <f>LZW!E5</f>
        <v>1.1794084821428572</v>
      </c>
      <c r="M74">
        <f>'PPM5'!E5</f>
        <v>1.8188468158347677</v>
      </c>
      <c r="N74">
        <f>'PPM2'!E5</f>
        <v>1.9835757860159549</v>
      </c>
      <c r="O74">
        <f>'PPM3'!E5</f>
        <v>2.2212296374146083</v>
      </c>
      <c r="P74">
        <f>'PPM4'!E5</f>
        <v>2.0781710914454279</v>
      </c>
    </row>
    <row r="75" spans="1:22">
      <c r="D75">
        <f t="shared" si="5"/>
        <v>1.5576976809164571</v>
      </c>
      <c r="E75">
        <f t="shared" si="6"/>
        <v>1.2347729789590254</v>
      </c>
      <c r="F75">
        <f>DEFLATE!E6</f>
        <v>2.8078569629816168</v>
      </c>
      <c r="G75">
        <f>GGZnoRLE!E6</f>
        <v>3.3983541603169765</v>
      </c>
      <c r="H75">
        <f>GGZRLE!E6</f>
        <v>2.7770859277708593</v>
      </c>
      <c r="I75">
        <f>HUF!E6</f>
        <v>1.5638148667601683</v>
      </c>
      <c r="J75">
        <f>'LZ78'!E6</f>
        <v>1.3767131744659835</v>
      </c>
      <c r="K75">
        <f>'LZ77'!E6</f>
        <v>2.2211155378486054</v>
      </c>
      <c r="L75">
        <f>LZW!E6</f>
        <v>1.5739695087521175</v>
      </c>
      <c r="M75">
        <f>'PPM5'!E6</f>
        <v>2.6623686723973257</v>
      </c>
      <c r="N75">
        <f>'PPM2'!E6</f>
        <v>2.3166424267608559</v>
      </c>
      <c r="O75">
        <f>'PPM3'!E6</f>
        <v>2.987674169346195</v>
      </c>
      <c r="P75">
        <f>'PPM4'!E6</f>
        <v>2.9559915164369035</v>
      </c>
    </row>
    <row r="76" spans="1:22">
      <c r="D76">
        <f t="shared" si="5"/>
        <v>1.5814261145654187</v>
      </c>
      <c r="E76">
        <f t="shared" si="6"/>
        <v>1.2681943560364948</v>
      </c>
      <c r="F76">
        <f>DEFLATE!E7</f>
        <v>2.0185748058088482</v>
      </c>
      <c r="G76">
        <f>GGZnoRLE!E7</f>
        <v>2.3596525858665616</v>
      </c>
      <c r="H76">
        <f>GGZRLE!E7</f>
        <v>1.8992691452176675</v>
      </c>
      <c r="I76">
        <f>HUF!E7</f>
        <v>1.5862526539278132</v>
      </c>
      <c r="J76">
        <f>'LZ78'!E7</f>
        <v>1.1985161419691197</v>
      </c>
      <c r="K76">
        <f>'LZ77'!E7</f>
        <v>1.4916396306463688</v>
      </c>
      <c r="L76">
        <f>LZW!E7</f>
        <v>1.3110331212985304</v>
      </c>
      <c r="M76">
        <f>'PPM5'!E7</f>
        <v>1.9059311224489797</v>
      </c>
      <c r="N76">
        <f>'PPM2'!E7</f>
        <v>1.9696819904432361</v>
      </c>
      <c r="O76">
        <f>'PPM3'!E7</f>
        <v>2.2377386746536878</v>
      </c>
      <c r="P76">
        <f>'PPM4'!E7</f>
        <v>2.1608821402747651</v>
      </c>
    </row>
    <row r="77" spans="1:22">
      <c r="D77">
        <f t="shared" si="5"/>
        <v>1.6611652913228308</v>
      </c>
      <c r="E77">
        <f t="shared" si="6"/>
        <v>1.3481481481481481</v>
      </c>
      <c r="F77">
        <f>DEFLATE!E8</f>
        <v>2.056656346749226</v>
      </c>
      <c r="G77">
        <f>GGZnoRLE!E8</f>
        <v>2.4134423251589463</v>
      </c>
      <c r="H77">
        <f>GGZRLE!E8</f>
        <v>1.943818580833943</v>
      </c>
      <c r="I77">
        <f>HUF!E8</f>
        <v>1.6703545385969323</v>
      </c>
      <c r="J77">
        <f>'LZ78'!E8</f>
        <v>1.2427275278271444</v>
      </c>
      <c r="K77">
        <f>'LZ77'!E8</f>
        <v>1.4909662215239592</v>
      </c>
      <c r="L77">
        <f>LZW!E8</f>
        <v>1.3865581298267584</v>
      </c>
      <c r="M77">
        <f>'PPM5'!E8</f>
        <v>2.0006023189278723</v>
      </c>
      <c r="N77">
        <f>'PPM2'!E8</f>
        <v>2.0474649406688243</v>
      </c>
      <c r="O77">
        <f>'PPM3'!E8</f>
        <v>2.3162482566248257</v>
      </c>
      <c r="P77">
        <f>'PPM4'!E8</f>
        <v>2.2746105118986475</v>
      </c>
    </row>
    <row r="78" spans="1:22">
      <c r="D78">
        <f t="shared" si="5"/>
        <v>1.3339950372208438</v>
      </c>
      <c r="E78">
        <f t="shared" si="6"/>
        <v>1.1920838183934808</v>
      </c>
      <c r="F78">
        <f>DEFLATE!E9</f>
        <v>1.7767495662232504</v>
      </c>
      <c r="G78">
        <f>GGZnoRLE!E9</f>
        <v>1.8613347182549986</v>
      </c>
      <c r="H78">
        <f>GGZRLE!E9</f>
        <v>1.603101237513046</v>
      </c>
      <c r="I78">
        <f>HUF!E9</f>
        <v>1.3174856022546257</v>
      </c>
      <c r="J78">
        <f>'LZ78'!E9</f>
        <v>1.19076360817321</v>
      </c>
      <c r="K78">
        <f>'LZ77'!E9</f>
        <v>1.5324971493728621</v>
      </c>
      <c r="L78">
        <f>LZW!E9</f>
        <v>1.1857079841199825</v>
      </c>
      <c r="M78">
        <f>'PPM5'!E9</f>
        <v>1.468752134417048</v>
      </c>
      <c r="N78">
        <f>'PPM2'!E9</f>
        <v>1.7066666666666668</v>
      </c>
      <c r="O78">
        <f>'PPM3'!E9</f>
        <v>1.7682756352273661</v>
      </c>
      <c r="P78">
        <f>'PPM4'!E9</f>
        <v>1.6356583250931771</v>
      </c>
    </row>
    <row r="79" spans="1:22">
      <c r="D79">
        <f t="shared" si="5"/>
        <v>1.510034984349107</v>
      </c>
      <c r="E79">
        <f t="shared" si="6"/>
        <v>1.3568828590337525</v>
      </c>
      <c r="F79">
        <f>DEFLATE!E10</f>
        <v>2.6821105418074787</v>
      </c>
      <c r="G79">
        <f>GGZnoRLE!E10</f>
        <v>2.8634776536312847</v>
      </c>
      <c r="H79">
        <f>GGZRLE!E10</f>
        <v>2.450742105787429</v>
      </c>
      <c r="I79">
        <f>HUF!E10</f>
        <v>1.5094791091478004</v>
      </c>
      <c r="J79">
        <f>'LZ78'!E10</f>
        <v>1.4645514613965116</v>
      </c>
      <c r="K79">
        <f>'LZ77'!E10</f>
        <v>2.0730535894843274</v>
      </c>
      <c r="L79">
        <f>LZW!E10</f>
        <v>1.6459058067968959</v>
      </c>
      <c r="M79">
        <f>'PPM5'!E10</f>
        <v>2.4344943597862656</v>
      </c>
      <c r="N79">
        <f>'PPM2'!E10</f>
        <v>2.1008453590641278</v>
      </c>
      <c r="O79">
        <f>'PPM3'!E10</f>
        <v>2.7345781927309103</v>
      </c>
      <c r="P79">
        <f>'PPM4'!E10</f>
        <v>2.7257921559937959</v>
      </c>
    </row>
    <row r="80" spans="1:22">
      <c r="D80">
        <f t="shared" si="5"/>
        <v>1.5819736787478722</v>
      </c>
      <c r="E80">
        <f t="shared" si="6"/>
        <v>1.4706109374396974</v>
      </c>
      <c r="F80">
        <f>DEFLATE!E11</f>
        <v>2.3546314033244764</v>
      </c>
      <c r="G80">
        <f>GGZnoRLE!E11</f>
        <v>2.8765003396995548</v>
      </c>
      <c r="H80">
        <f>GGZRLE!E11</f>
        <v>2.3495498828462202</v>
      </c>
      <c r="I80">
        <f>HUF!E11</f>
        <v>1.5790237029670147</v>
      </c>
      <c r="J80">
        <f>'LZ78'!E11</f>
        <v>1.4013828104887647</v>
      </c>
      <c r="K80">
        <f>'LZ77'!E11</f>
        <v>1.8354125523818698</v>
      </c>
      <c r="L80">
        <f>LZW!E11</f>
        <v>1.625223918792118</v>
      </c>
      <c r="M80">
        <f>'PPM5'!E11</f>
        <v>2.4370043489383475</v>
      </c>
      <c r="N80">
        <f>'PPM2'!E11</f>
        <v>2.0630752571737951</v>
      </c>
      <c r="O80">
        <f>'PPM3'!E11</f>
        <v>2.5554959425927168</v>
      </c>
      <c r="P80">
        <f>'PPM4'!E11</f>
        <v>2.6823173307053358</v>
      </c>
    </row>
    <row r="81" spans="4:16">
      <c r="D81">
        <f t="shared" si="5"/>
        <v>1.4918851435705369</v>
      </c>
      <c r="E81">
        <f t="shared" si="6"/>
        <v>1.3893834247720089</v>
      </c>
      <c r="F81">
        <f>DEFLATE!E12</f>
        <v>2.4478299833568045</v>
      </c>
      <c r="G81">
        <f>GGZnoRLE!E12</f>
        <v>2.7361190612478534</v>
      </c>
      <c r="H81">
        <f>GGZRLE!E12</f>
        <v>2.3034756942352872</v>
      </c>
      <c r="I81">
        <f>HUF!E12</f>
        <v>1.4756502276761596</v>
      </c>
      <c r="J81">
        <f>'LZ78'!E12</f>
        <v>1.4596534086571493</v>
      </c>
      <c r="K81">
        <f>'LZ77'!E12</f>
        <v>2.0849462951856497</v>
      </c>
      <c r="L81">
        <f>LZW!E12</f>
        <v>1.5263031851201405</v>
      </c>
      <c r="M81">
        <f>'PPM5'!E12</f>
        <v>2.1253890618052469</v>
      </c>
      <c r="N81">
        <f>'PPM2'!E12</f>
        <v>2.0834695434237767</v>
      </c>
      <c r="O81">
        <f>'PPM3'!E12</f>
        <v>2.4068479355488419</v>
      </c>
      <c r="P81">
        <f>'PPM4'!E12</f>
        <v>2.3473083297526243</v>
      </c>
    </row>
    <row r="82" spans="4:16">
      <c r="D82">
        <f t="shared" si="5"/>
        <v>1.5254361304732931</v>
      </c>
      <c r="E82">
        <f t="shared" si="6"/>
        <v>1.4252149821897599</v>
      </c>
      <c r="F82">
        <f>DEFLATE!E13</f>
        <v>2.4232839838492599</v>
      </c>
      <c r="G82">
        <f>GGZnoRLE!E13</f>
        <v>2.9211651917404131</v>
      </c>
      <c r="H82">
        <f>GGZRLE!E13</f>
        <v>2.3999394122993034</v>
      </c>
      <c r="I82">
        <f>HUF!E13</f>
        <v>1.5222704738480457</v>
      </c>
      <c r="J82">
        <f>'LZ78'!E13</f>
        <v>1.4085914441164966</v>
      </c>
      <c r="K82">
        <f>'LZ77'!E13</f>
        <v>1.9057493384652393</v>
      </c>
      <c r="L82">
        <f>LZW!E13</f>
        <v>1.6533516988062442</v>
      </c>
      <c r="M82">
        <f>'PPM5'!E13</f>
        <v>2.4425602762533143</v>
      </c>
      <c r="N82">
        <f>'PPM2'!E13</f>
        <v>2.0598543941757672</v>
      </c>
      <c r="O82">
        <f>'PPM3'!E13</f>
        <v>2.5998293515358362</v>
      </c>
      <c r="P82">
        <f>'PPM4'!E13</f>
        <v>2.6922449534425339</v>
      </c>
    </row>
    <row r="83" spans="4:16">
      <c r="D83">
        <f t="shared" si="5"/>
        <v>1.5325058654355559</v>
      </c>
      <c r="E83">
        <f t="shared" si="6"/>
        <v>1.4336590201076183</v>
      </c>
      <c r="F83">
        <f>DEFLATE!E14</f>
        <v>5.1973819301848048</v>
      </c>
      <c r="G83">
        <f>GGZnoRLE!E14</f>
        <v>5.9758005016969165</v>
      </c>
      <c r="H83">
        <f>GGZRLE!E14</f>
        <v>5.3160934628511418</v>
      </c>
      <c r="I83">
        <f>HUF!E14</f>
        <v>1.527477086712179</v>
      </c>
      <c r="J83">
        <f>'LZ78'!E14</f>
        <v>2.0086300962206129</v>
      </c>
      <c r="K83">
        <f>'LZ77'!E14</f>
        <v>4.3508809626128064</v>
      </c>
      <c r="L83">
        <f>LZW!E14</f>
        <v>2.4080152217861817</v>
      </c>
      <c r="M83">
        <f>'PPM5'!E14</f>
        <v>4.3401564676883506</v>
      </c>
      <c r="N83">
        <f>'PPM2'!E14</f>
        <v>2.6568260841041789</v>
      </c>
      <c r="O83">
        <f>'PPM3'!E14</f>
        <v>4.2633961469628385</v>
      </c>
      <c r="P83">
        <f>'PPM4'!E14</f>
        <v>4.6651307453058406</v>
      </c>
    </row>
    <row r="84" spans="4:16">
      <c r="D84">
        <f t="shared" si="5"/>
        <v>1.6997661844220371</v>
      </c>
      <c r="E84">
        <f t="shared" si="6"/>
        <v>1.5943389760811459</v>
      </c>
      <c r="F84">
        <f>DEFLATE!E15</f>
        <v>2.1622902821025236</v>
      </c>
      <c r="G84">
        <f>GGZnoRLE!E15</f>
        <v>2.6915422885572138</v>
      </c>
      <c r="H84">
        <f>GGZRLE!E15</f>
        <v>2.2126789366053168</v>
      </c>
      <c r="I84">
        <f>HUF!E15</f>
        <v>1.6997040879698972</v>
      </c>
      <c r="J84">
        <f>'LZ78'!E15</f>
        <v>1.4333774916047937</v>
      </c>
      <c r="K84">
        <f>'LZ77'!E15</f>
        <v>1.6461222756863856</v>
      </c>
      <c r="L84">
        <f>LZW!E15</f>
        <v>1.6974097044874135</v>
      </c>
      <c r="M84">
        <f>'PPM5'!E15</f>
        <v>2.4050659085034893</v>
      </c>
      <c r="N84">
        <f>'PPM2'!E15</f>
        <v>2.1385364956793529</v>
      </c>
      <c r="O84">
        <f>'PPM3'!E15</f>
        <v>2.4924197782182462</v>
      </c>
      <c r="P84">
        <f>'PPM4'!E15</f>
        <v>2.6330503678551218</v>
      </c>
    </row>
    <row r="85" spans="4:16">
      <c r="D85">
        <f t="shared" si="5"/>
        <v>1.6302079894354573</v>
      </c>
      <c r="E85">
        <f t="shared" si="6"/>
        <v>1.5381907669304093</v>
      </c>
      <c r="F85">
        <f>DEFLATE!E16</f>
        <v>3.508775669722163</v>
      </c>
      <c r="G85">
        <f>GGZnoRLE!E16</f>
        <v>4.1992516370439663</v>
      </c>
      <c r="H85">
        <f>GGZRLE!E16</f>
        <v>3.4993267663524912</v>
      </c>
      <c r="I85">
        <f>HUF!E16</f>
        <v>1.628702421004024</v>
      </c>
      <c r="J85">
        <f>'LZ78'!E16</f>
        <v>1.6922206991089788</v>
      </c>
      <c r="K85">
        <f>'LZ77'!E16</f>
        <v>2.8239162758778451</v>
      </c>
      <c r="L85">
        <f>LZW!E16</f>
        <v>2.0545477240575849</v>
      </c>
      <c r="M85">
        <f>'PPM5'!E16</f>
        <v>3.3379977016156288</v>
      </c>
      <c r="N85">
        <f>'PPM2'!E16</f>
        <v>2.3564304461942256</v>
      </c>
      <c r="O85">
        <f>'PPM3'!E16</f>
        <v>3.2998529804865009</v>
      </c>
      <c r="P85">
        <f>'PPM4'!E16</f>
        <v>3.620426717501283</v>
      </c>
    </row>
    <row r="86" spans="4:16">
      <c r="D86">
        <f t="shared" si="5"/>
        <v>1.5939373950587672</v>
      </c>
      <c r="E86">
        <f t="shared" si="6"/>
        <v>1.5118448369024258</v>
      </c>
      <c r="F86">
        <f>DEFLATE!E17</f>
        <v>2.359250876492256</v>
      </c>
      <c r="G86">
        <f>GGZnoRLE!E17</f>
        <v>2.9360985308737435</v>
      </c>
      <c r="H86">
        <f>GGZRLE!E17</f>
        <v>2.4337774115277204</v>
      </c>
      <c r="I86">
        <f>HUF!E17</f>
        <v>1.5894101115197177</v>
      </c>
      <c r="J86">
        <f>'LZ78'!E17</f>
        <v>1.4667126500206924</v>
      </c>
      <c r="K86">
        <f>'LZ77'!E17</f>
        <v>1.8510742017479718</v>
      </c>
      <c r="L86">
        <f>LZW!E17</f>
        <v>1.7293754066363045</v>
      </c>
      <c r="M86">
        <f>'PPM5'!E17</f>
        <v>2.5775030303030304</v>
      </c>
      <c r="N86">
        <f>'PPM2'!E17</f>
        <v>2.0745756097560974</v>
      </c>
      <c r="O86">
        <f>'PPM3'!E17</f>
        <v>2.6169636703751107</v>
      </c>
      <c r="P86">
        <f>'PPM4'!E17</f>
        <v>2.7969169253432944</v>
      </c>
    </row>
    <row r="87" spans="4:16">
      <c r="D87">
        <f t="shared" si="5"/>
        <v>1.0698687826214208</v>
      </c>
      <c r="E87">
        <f t="shared" si="6"/>
        <v>1.0380361903860413</v>
      </c>
      <c r="F87">
        <f>DEFLATE!E18</f>
        <v>1.0765555719170798</v>
      </c>
      <c r="G87">
        <f>GGZnoRLE!E18</f>
        <v>1.3125997446536866</v>
      </c>
      <c r="H87">
        <f>GGZRLE!E18</f>
        <v>0.97749320339310386</v>
      </c>
      <c r="I87">
        <f>HUF!E18</f>
        <v>1.0653821243523316</v>
      </c>
      <c r="J87">
        <f>'LZ78'!E18</f>
        <v>0.90838556479001575</v>
      </c>
      <c r="K87">
        <f>'LZ77'!E18</f>
        <v>0.93152120053797693</v>
      </c>
      <c r="L87">
        <f>LZW!E18</f>
        <v>0.90526113037257172</v>
      </c>
      <c r="M87">
        <f>'PPM5'!E18</f>
        <v>0.94540072990603174</v>
      </c>
      <c r="N87">
        <f>'PPM2'!E18</f>
        <v>1.3146190885296998</v>
      </c>
      <c r="O87">
        <f>'PPM3'!E18</f>
        <v>1.212084369531178</v>
      </c>
      <c r="P87">
        <f>'PPM4'!E18</f>
        <v>1.0687045218295219</v>
      </c>
    </row>
    <row r="88" spans="4:16">
      <c r="D88">
        <f t="shared" si="5"/>
        <v>1.6671165301563664</v>
      </c>
      <c r="E88">
        <f t="shared" si="6"/>
        <v>1.6003127094036185</v>
      </c>
      <c r="F88">
        <f>DEFLATE!E19</f>
        <v>3.6068264196536446</v>
      </c>
      <c r="G88">
        <f>GGZnoRLE!E19</f>
        <v>4.1330256706085953</v>
      </c>
      <c r="H88">
        <f>GGZRLE!E19</f>
        <v>3.4332949971247841</v>
      </c>
      <c r="I88">
        <f>HUF!E19</f>
        <v>1.6629375174078544</v>
      </c>
      <c r="J88">
        <f>'LZ78'!E19</f>
        <v>1.7639846365964151</v>
      </c>
      <c r="K88">
        <f>'LZ77'!E19</f>
        <v>2.8523767815908911</v>
      </c>
      <c r="L88">
        <f>LZW!E19</f>
        <v>2.1678063540090773</v>
      </c>
      <c r="M88">
        <f>'PPM5'!E19</f>
        <v>3.4503250662171925</v>
      </c>
      <c r="N88">
        <f>'PPM2'!E19</f>
        <v>2.3885980996832807</v>
      </c>
      <c r="O88">
        <f>'PPM3'!E19</f>
        <v>3.1883761292332338</v>
      </c>
      <c r="P88">
        <f>'PPM4'!E19</f>
        <v>3.6267274107820806</v>
      </c>
    </row>
    <row r="89" spans="4:16">
      <c r="D89">
        <f t="shared" si="5"/>
        <v>1.7289764839510329</v>
      </c>
      <c r="E89">
        <f t="shared" si="6"/>
        <v>1.6663085343604298</v>
      </c>
      <c r="F89">
        <f>DEFLATE!E20</f>
        <v>2.3085067542898869</v>
      </c>
      <c r="G89">
        <f>GGZnoRLE!E20</f>
        <v>2.9308635812593598</v>
      </c>
      <c r="H89">
        <f>GGZRLE!E20</f>
        <v>2.4685125679449835</v>
      </c>
      <c r="I89">
        <f>HUF!E20</f>
        <v>1.7224189594116044</v>
      </c>
      <c r="J89">
        <f>'LZ78'!E20</f>
        <v>1.588233020964158</v>
      </c>
      <c r="K89">
        <f>'LZ77'!E20</f>
        <v>1.7845682898764681</v>
      </c>
      <c r="L89">
        <f>LZW!E20</f>
        <v>1.9266594787174198</v>
      </c>
      <c r="M89">
        <f>'PPM5'!E20</f>
        <v>2.7757741532435078</v>
      </c>
      <c r="N89">
        <f>'PPM2'!E20</f>
        <v>2.1939625260235949</v>
      </c>
      <c r="O89">
        <f>'PPM3'!E20</f>
        <v>2.7002726585854604</v>
      </c>
      <c r="P89">
        <f>'PPM4'!E20</f>
        <v>2.9609524152588165</v>
      </c>
    </row>
    <row r="90" spans="4:16">
      <c r="D90">
        <f t="shared" si="5"/>
        <v>1.4402650106065731</v>
      </c>
      <c r="E90">
        <f t="shared" si="6"/>
        <v>1.4015706806282722</v>
      </c>
      <c r="F90">
        <f>DEFLATE!E21</f>
        <v>4.0546563960533151</v>
      </c>
      <c r="G90">
        <f>GGZnoRLE!E21</f>
        <v>4.8408679927667269</v>
      </c>
      <c r="H90">
        <f>GGZRLE!E21</f>
        <v>3.8814781059695926</v>
      </c>
      <c r="I90">
        <f>HUF!E21</f>
        <v>1.4341144597676518</v>
      </c>
      <c r="J90">
        <f>'LZ78'!E21</f>
        <v>1.7241093773001619</v>
      </c>
      <c r="K90">
        <f>'LZ77'!E21</f>
        <v>3.342907092907093</v>
      </c>
      <c r="L90">
        <f>LZW!E21</f>
        <v>2.0875852234748895</v>
      </c>
      <c r="M90">
        <f>'PPM5'!E21</f>
        <v>3.717023049153013</v>
      </c>
      <c r="N90">
        <f>'PPM2'!E21</f>
        <v>2.2763605442176869</v>
      </c>
      <c r="O90">
        <f>'PPM3'!E21</f>
        <v>3.2067561092477241</v>
      </c>
      <c r="P90">
        <f>'PPM4'!E21</f>
        <v>3.8027111489914365</v>
      </c>
    </row>
    <row r="91" spans="4:16">
      <c r="D91">
        <f t="shared" si="5"/>
        <v>1.4135641418533704</v>
      </c>
      <c r="E91">
        <f t="shared" si="6"/>
        <v>1.377751466551854</v>
      </c>
      <c r="F91">
        <f>DEFLATE!E22</f>
        <v>1.4409546324439941</v>
      </c>
      <c r="G91">
        <f>GGZnoRLE!E22</f>
        <v>1.4913634907226705</v>
      </c>
      <c r="H91">
        <f>GGZRLE!E22</f>
        <v>1.3405422388626338</v>
      </c>
      <c r="I91">
        <f>HUF!E22</f>
        <v>1.4061105389632682</v>
      </c>
      <c r="J91">
        <f>'LZ78'!E22</f>
        <v>1.300614743687446</v>
      </c>
      <c r="K91">
        <f>'LZ77'!E22</f>
        <v>1.0966063033444351</v>
      </c>
      <c r="L91">
        <f>LZW!E22</f>
        <v>1.1951726230771027</v>
      </c>
      <c r="M91">
        <f>'PPM5'!E22</f>
        <v>1.2721445076651676</v>
      </c>
      <c r="N91">
        <f>'PPM2'!E22</f>
        <v>1.6698737810247546</v>
      </c>
      <c r="O91">
        <f>'PPM3'!E22</f>
        <v>1.6173358183024291</v>
      </c>
      <c r="P91">
        <f>'PPM4'!E22</f>
        <v>1.4667545191508866</v>
      </c>
    </row>
    <row r="92" spans="4:16">
      <c r="D92">
        <f t="shared" si="5"/>
        <v>1.5324995523477638</v>
      </c>
      <c r="E92">
        <f t="shared" si="6"/>
        <v>1.4958456574347943</v>
      </c>
      <c r="F92">
        <f>DEFLATE!E23</f>
        <v>2.7110380116959063</v>
      </c>
      <c r="G92">
        <f>GGZnoRLE!E23</f>
        <v>3.4701827708814172</v>
      </c>
      <c r="H92">
        <f>GGZRLE!E23</f>
        <v>3.0476620922014956</v>
      </c>
      <c r="I92">
        <f>HUF!E23</f>
        <v>1.5270937988964837</v>
      </c>
      <c r="J92">
        <f>'LZ78'!E23</f>
        <v>1.7351725643704869</v>
      </c>
      <c r="K92">
        <f>'LZ77'!E23</f>
        <v>2.2021851434000355</v>
      </c>
      <c r="L92">
        <f>LZW!E23</f>
        <v>2.0710509660846581</v>
      </c>
      <c r="M92">
        <f>'PPM5'!E23</f>
        <v>3.216100592571181</v>
      </c>
      <c r="N92">
        <f>'PPM2'!E23</f>
        <v>2.3009202771171542</v>
      </c>
      <c r="O92">
        <f>'PPM3'!E23</f>
        <v>2.927535850545981</v>
      </c>
      <c r="P92">
        <f>'PPM4'!E23</f>
        <v>3.369503331314355</v>
      </c>
    </row>
    <row r="93" spans="4:16">
      <c r="D93">
        <f t="shared" si="5"/>
        <v>1.4882287780593082</v>
      </c>
      <c r="E93">
        <f t="shared" si="6"/>
        <v>1.4551928487836459</v>
      </c>
      <c r="F93">
        <f>DEFLATE!E24</f>
        <v>9.225256511444357</v>
      </c>
      <c r="G93">
        <f>GGZnoRLE!E24</f>
        <v>10.374012603177421</v>
      </c>
      <c r="H93">
        <f>GGZRLE!E24</f>
        <v>9.3522163546167381</v>
      </c>
      <c r="I93">
        <f>HUF!E24</f>
        <v>1.483205380369266</v>
      </c>
      <c r="J93">
        <f>'LZ78'!E24</f>
        <v>2.70027260546135</v>
      </c>
      <c r="K93">
        <f>'LZ77'!E24</f>
        <v>8.0238896135099882</v>
      </c>
      <c r="L93">
        <f>LZW!E24</f>
        <v>3.4422193426787606</v>
      </c>
      <c r="M93">
        <f>'PPM5'!E24</f>
        <v>6.894590927859376</v>
      </c>
      <c r="N93">
        <f>'PPM2'!E24</f>
        <v>2.81566775872037</v>
      </c>
      <c r="O93">
        <f>'PPM3'!E24</f>
        <v>5.5778573132903846</v>
      </c>
      <c r="P93">
        <f>'PPM4'!E24</f>
        <v>6.9864913329348477</v>
      </c>
    </row>
    <row r="94" spans="4:16">
      <c r="D94">
        <f t="shared" si="5"/>
        <v>4.1317899101589495</v>
      </c>
      <c r="E94">
        <f t="shared" si="6"/>
        <v>3.8947917005960719</v>
      </c>
      <c r="F94">
        <f>DEFLATE!E25</f>
        <v>13.409666928339128</v>
      </c>
      <c r="G94">
        <f>GGZnoRLE!E25</f>
        <v>16.078257361839452</v>
      </c>
      <c r="H94">
        <f>GGZRLE!E25</f>
        <v>18.33957055214724</v>
      </c>
      <c r="I94">
        <f>HUF!E25</f>
        <v>3.9871290430143382</v>
      </c>
      <c r="J94">
        <f>'LZ78'!E25</f>
        <v>7.6581273216344306</v>
      </c>
      <c r="K94">
        <f>'LZ77'!E25</f>
        <v>11.995786516853933</v>
      </c>
      <c r="L94">
        <f>LZW!E25</f>
        <v>10.315217391304348</v>
      </c>
      <c r="M94">
        <f>'PPM5'!E25</f>
        <v>20.009036144578314</v>
      </c>
      <c r="N94">
        <f>'PPM2'!E25</f>
        <v>12.562933389367513</v>
      </c>
      <c r="O94">
        <f>'PPM3'!E25</f>
        <v>19.070813397129186</v>
      </c>
      <c r="P94">
        <f>'PPM4'!E25</f>
        <v>20.36341961852861</v>
      </c>
    </row>
    <row r="95" spans="4:16">
      <c r="D95">
        <f t="shared" si="5"/>
        <v>1.6575609110169491</v>
      </c>
      <c r="E95">
        <f t="shared" si="6"/>
        <v>1.619706281943456</v>
      </c>
      <c r="F95">
        <f>DEFLATE!E26</f>
        <v>2.1615755210581753</v>
      </c>
      <c r="G95">
        <f>GGZnoRLE!E26</f>
        <v>2.7852216091135635</v>
      </c>
      <c r="H95">
        <f>GGZRLE!E26</f>
        <v>2.3452300659472423</v>
      </c>
      <c r="I95">
        <f>HUF!E26</f>
        <v>1.6495012452397582</v>
      </c>
      <c r="J95">
        <f>'LZ78'!E26</f>
        <v>1.6359632499967327</v>
      </c>
      <c r="K95">
        <f>'LZ77'!E26</f>
        <v>1.6553908409262224</v>
      </c>
      <c r="L95">
        <f>LZW!E26</f>
        <v>1.9949480461528655</v>
      </c>
      <c r="M95">
        <f>'PPM5'!E26</f>
        <v>2.7449127269537761</v>
      </c>
      <c r="N95">
        <f>'PPM2'!E26</f>
        <v>2.2868338844334022</v>
      </c>
      <c r="O95">
        <f>'PPM3'!E26</f>
        <v>2.7984217115264238</v>
      </c>
      <c r="P95">
        <f>'PPM4'!E26</f>
        <v>2.9531707086911392</v>
      </c>
    </row>
    <row r="96" spans="4:16">
      <c r="D96">
        <f t="shared" si="5"/>
        <v>1.735195621044852</v>
      </c>
      <c r="E96">
        <f t="shared" si="6"/>
        <v>1.7006315360586717</v>
      </c>
      <c r="F96">
        <f>DEFLATE!E27</f>
        <v>2.2990452584228405</v>
      </c>
      <c r="G96">
        <f>GGZnoRLE!E27</f>
        <v>2.9813098946449474</v>
      </c>
      <c r="H96">
        <f>GGZRLE!E27</f>
        <v>2.4967764447841549</v>
      </c>
      <c r="I96">
        <f>HUF!E27</f>
        <v>1.726225214254532</v>
      </c>
      <c r="J96">
        <f>'LZ78'!E27</f>
        <v>1.7208085203847916</v>
      </c>
      <c r="K96">
        <f>'LZ77'!E27</f>
        <v>1.7829631211732877</v>
      </c>
      <c r="L96">
        <f>LZW!E27</f>
        <v>2.1418125320713837</v>
      </c>
      <c r="M96">
        <f>'PPM5'!E27</f>
        <v>3.0345948784231358</v>
      </c>
      <c r="N96">
        <f>'PPM2'!E27</f>
        <v>2.2952524974796078</v>
      </c>
      <c r="O96">
        <f>'PPM3'!E27</f>
        <v>2.8608609561525427</v>
      </c>
      <c r="P96">
        <f>'PPM4'!E27</f>
        <v>3.1795213610106012</v>
      </c>
    </row>
    <row r="97" spans="4:16">
      <c r="D97">
        <f t="shared" si="5"/>
        <v>1.7455211118889948</v>
      </c>
      <c r="E97">
        <f t="shared" si="6"/>
        <v>1.7110183601836018</v>
      </c>
      <c r="F97">
        <f>DEFLATE!E28</f>
        <v>2.3274416184617266</v>
      </c>
      <c r="G97">
        <f>GGZnoRLE!E28</f>
        <v>3.0109478935698446</v>
      </c>
      <c r="H97">
        <f>GGZRLE!E28</f>
        <v>2.5270250062307884</v>
      </c>
      <c r="I97">
        <f>HUF!E28</f>
        <v>1.7326551072022602</v>
      </c>
      <c r="J97">
        <f>'LZ78'!E28</f>
        <v>1.7477275600142494</v>
      </c>
      <c r="K97">
        <f>'LZ77'!E28</f>
        <v>1.8115969649684942</v>
      </c>
      <c r="L97">
        <f>LZW!E28</f>
        <v>2.1681159833494896</v>
      </c>
      <c r="M97">
        <f>'PPM5'!E28</f>
        <v>3.0708300522947081</v>
      </c>
      <c r="N97">
        <f>'PPM2'!E28</f>
        <v>2.2921885126071952</v>
      </c>
      <c r="O97">
        <f>'PPM3'!E28</f>
        <v>2.8864322180258486</v>
      </c>
      <c r="P97">
        <f>'PPM4'!E28</f>
        <v>3.2249575911789652</v>
      </c>
    </row>
    <row r="98" spans="4:16">
      <c r="D98">
        <f t="shared" si="5"/>
        <v>1.5811981413873215</v>
      </c>
      <c r="E98">
        <f t="shared" si="6"/>
        <v>1.5571280324881724</v>
      </c>
      <c r="F98">
        <f>DEFLATE!E29</f>
        <v>14.301388367729832</v>
      </c>
      <c r="G98">
        <f>GGZnoRLE!E29</f>
        <v>26.191039032435405</v>
      </c>
      <c r="H98">
        <f>GGZRLE!E29</f>
        <v>22.718884120171673</v>
      </c>
      <c r="I98">
        <f>HUF!E29</f>
        <v>1.5728068799881152</v>
      </c>
      <c r="J98">
        <f>'LZ78'!E29</f>
        <v>3.3218170408590155</v>
      </c>
      <c r="K98">
        <f>'LZ77'!E29</f>
        <v>13.374929814710837</v>
      </c>
      <c r="L98">
        <f>LZW!E29</f>
        <v>4.57497479233687</v>
      </c>
      <c r="M98">
        <f>'PPM5'!E29</f>
        <v>15.074038917892738</v>
      </c>
      <c r="N98">
        <f>'PPM2'!E29</f>
        <v>3.2915227304131545</v>
      </c>
      <c r="O98">
        <f>'PPM3'!E29</f>
        <v>6.9755847578608297</v>
      </c>
      <c r="P98">
        <f>'PPM4'!E29</f>
        <v>13.92720894540671</v>
      </c>
    </row>
    <row r="99" spans="4:16">
      <c r="D99">
        <f t="shared" si="5"/>
        <v>1.033000220211193</v>
      </c>
      <c r="E99">
        <f t="shared" si="6"/>
        <v>1.0229013182146214</v>
      </c>
      <c r="F99">
        <f>DEFLATE!E30</f>
        <v>1.0384558621998272</v>
      </c>
      <c r="G99">
        <f>GGZnoRLE!E30</f>
        <v>1.2763752032599329</v>
      </c>
      <c r="H99">
        <f>GGZRLE!E30</f>
        <v>1.0046556216759219</v>
      </c>
      <c r="I99">
        <f>HUF!E30</f>
        <v>1.0285941015855447</v>
      </c>
      <c r="J99">
        <f>'LZ78'!E30</f>
        <v>0.92148957466114145</v>
      </c>
      <c r="K99">
        <f>'LZ77'!E30</f>
        <v>0.91918522734695018</v>
      </c>
      <c r="L99">
        <f>LZW!E30</f>
        <v>0.88533990006111374</v>
      </c>
      <c r="M99">
        <f>'PPM5'!E30</f>
        <v>0.86849958783518699</v>
      </c>
      <c r="N99">
        <f>'PPM2'!E30</f>
        <v>1.1398849816595504</v>
      </c>
      <c r="O99">
        <f>'PPM3'!E30</f>
        <v>1.0904904494910639</v>
      </c>
      <c r="P99">
        <f>'PPM4'!E30</f>
        <v>0.97204063408112018</v>
      </c>
    </row>
    <row r="100" spans="4:16">
      <c r="D100">
        <f t="shared" si="5"/>
        <v>1.7536953220155482</v>
      </c>
      <c r="E100">
        <f t="shared" si="6"/>
        <v>1.7310366835625284</v>
      </c>
      <c r="F100">
        <f>DEFLATE!E31</f>
        <v>2.2159183751021261</v>
      </c>
      <c r="G100">
        <f>GGZnoRLE!E31</f>
        <v>2.9037084987986903</v>
      </c>
      <c r="H100">
        <f>GGZRLE!E31</f>
        <v>2.4274831404545831</v>
      </c>
      <c r="I100">
        <f>HUF!E31</f>
        <v>1.7426893594130568</v>
      </c>
      <c r="J100">
        <f>'LZ78'!E31</f>
        <v>1.7897991912402262</v>
      </c>
      <c r="K100">
        <f>'LZ77'!E31</f>
        <v>1.7046846451801505</v>
      </c>
      <c r="L100">
        <f>LZW!E31</f>
        <v>2.2508588412398192</v>
      </c>
      <c r="M100">
        <f>'PPM5'!E31</f>
        <v>3.1135553627444437</v>
      </c>
      <c r="N100">
        <f>'PPM2'!E31</f>
        <v>2.311783303765226</v>
      </c>
      <c r="O100">
        <f>'PPM3'!E31</f>
        <v>2.8217219312146908</v>
      </c>
      <c r="P100">
        <f>'PPM4'!E31</f>
        <v>3.19913318977932</v>
      </c>
    </row>
    <row r="101" spans="4:16">
      <c r="D101">
        <f t="shared" si="5"/>
        <v>1.2766065295651094</v>
      </c>
      <c r="E101">
        <f t="shared" si="6"/>
        <v>1.2644483721406798</v>
      </c>
      <c r="F101">
        <f>DEFLATE!E32</f>
        <v>2.5469686806666321</v>
      </c>
      <c r="G101">
        <f>GGZnoRLE!E32</f>
        <v>2.8369751376452603</v>
      </c>
      <c r="H101">
        <f>GGZRLE!E32</f>
        <v>2.4502045030377637</v>
      </c>
      <c r="I101">
        <f>HUF!E32</f>
        <v>1.2698348999572973</v>
      </c>
      <c r="J101">
        <f>'LZ78'!E32</f>
        <v>1.6188877009556668</v>
      </c>
      <c r="K101">
        <f>'LZ77'!E32</f>
        <v>2.2020645414558855</v>
      </c>
      <c r="L101">
        <f>LZW!E32</f>
        <v>1.8073667252489749</v>
      </c>
      <c r="M101">
        <f>'PPM5'!E32</f>
        <v>2.4252852103334086</v>
      </c>
      <c r="N101">
        <f>'PPM2'!E32</f>
        <v>1.9343851151708951</v>
      </c>
      <c r="O101">
        <f>'PPM3'!E32</f>
        <v>2.4395243790339318</v>
      </c>
      <c r="P101">
        <f>'PPM4'!E32</f>
        <v>2.5181247768198745</v>
      </c>
    </row>
    <row r="102" spans="4:16">
      <c r="D102">
        <f t="shared" si="5"/>
        <v>1.8112159306302971</v>
      </c>
      <c r="E102">
        <f t="shared" si="6"/>
        <v>1.7886655239433993</v>
      </c>
      <c r="F102">
        <f>DEFLATE!E33</f>
        <v>2.2393933679928884</v>
      </c>
      <c r="G102">
        <f>GGZnoRLE!E33</f>
        <v>2.8839255773077856</v>
      </c>
      <c r="H102">
        <f>GGZRLE!E33</f>
        <v>2.4013691903290102</v>
      </c>
      <c r="I102">
        <f>HUF!E33</f>
        <v>1.8015733129144573</v>
      </c>
      <c r="J102">
        <f>'LZ78'!E33</f>
        <v>1.8096388689348919</v>
      </c>
      <c r="K102">
        <f>'LZ77'!E33</f>
        <v>1.7038011176542922</v>
      </c>
      <c r="L102">
        <f>LZW!E33</f>
        <v>2.2752892019121993</v>
      </c>
      <c r="M102">
        <f>'PPM5'!E33</f>
        <v>3.1258491464667988</v>
      </c>
      <c r="N102">
        <f>'PPM2'!E33</f>
        <v>2.3299389953382348</v>
      </c>
      <c r="O102">
        <f>'PPM3'!E33</f>
        <v>2.801197308863006</v>
      </c>
      <c r="P102">
        <f>'PPM4'!E33</f>
        <v>3.169466754778365</v>
      </c>
    </row>
    <row r="103" spans="4:16">
      <c r="D103">
        <f t="shared" si="5"/>
        <v>1.0724895752075769</v>
      </c>
      <c r="E103">
        <f t="shared" si="6"/>
        <v>1.0644469576285271</v>
      </c>
      <c r="F103">
        <f>DEFLATE!E34</f>
        <v>1.0999974866583446</v>
      </c>
      <c r="G103">
        <f>GGZnoRLE!E34</f>
        <v>1.4691865702120994</v>
      </c>
      <c r="H103">
        <f>GGZRLE!E34</f>
        <v>1.0731513947805049</v>
      </c>
      <c r="I103">
        <f>HUF!E34</f>
        <v>1.06908821469865</v>
      </c>
      <c r="J103">
        <f>'LZ78'!E34</f>
        <v>1.0710023696005939</v>
      </c>
      <c r="K103">
        <f>'LZ77'!E34</f>
        <v>0.96380386111722827</v>
      </c>
      <c r="L103">
        <f>LZW!E34</f>
        <v>1.1154731664217081</v>
      </c>
      <c r="M103">
        <f>'PPM5'!E34</f>
        <v>1.1317708512912457</v>
      </c>
      <c r="N103">
        <f>'PPM2'!E34</f>
        <v>1.5378371730753464</v>
      </c>
      <c r="O103">
        <f>'PPM3'!E34</f>
        <v>1.4578977465148428</v>
      </c>
      <c r="P103">
        <f>'PPM4'!E34</f>
        <v>1.29999653463631</v>
      </c>
    </row>
    <row r="104" spans="4:16">
      <c r="D104">
        <f t="shared" si="5"/>
        <v>1.1330461368624865</v>
      </c>
      <c r="E104">
        <f t="shared" si="6"/>
        <v>1.1240160848733745</v>
      </c>
      <c r="F104">
        <f>DEFLATE!E35</f>
        <v>1.4012361809581202</v>
      </c>
      <c r="G104">
        <f>GGZnoRLE!E35</f>
        <v>1.8806006470268259</v>
      </c>
      <c r="H104">
        <f>GGZRLE!E35</f>
        <v>1.4333955244236414</v>
      </c>
      <c r="I104">
        <f>HUF!E35</f>
        <v>1.127251822265315</v>
      </c>
      <c r="J104">
        <f>'LZ78'!E35</f>
        <v>1.2984221267932061</v>
      </c>
      <c r="K104">
        <f>'LZ77'!E35</f>
        <v>1.247560668721007</v>
      </c>
      <c r="L104">
        <f>LZW!E35</f>
        <v>1.3909181383136409</v>
      </c>
      <c r="M104">
        <f>'PPM5'!E35</f>
        <v>1.5736077090308014</v>
      </c>
      <c r="N104">
        <f>'PPM2'!E35</f>
        <v>1.8972351993992389</v>
      </c>
      <c r="O104">
        <f>'PPM3'!E35</f>
        <v>1.8887251554469324</v>
      </c>
      <c r="P104">
        <f>'PPM4'!E35</f>
        <v>1.7453369114677437</v>
      </c>
    </row>
    <row r="105" spans="4:16">
      <c r="D105">
        <f t="shared" si="5"/>
        <v>1.0949604730729321</v>
      </c>
      <c r="E105">
        <f t="shared" si="6"/>
        <v>1.0865160361910118</v>
      </c>
      <c r="F105">
        <f>DEFLATE!E36</f>
        <v>1.1119857462683409</v>
      </c>
      <c r="G105">
        <f>GGZnoRLE!E36</f>
        <v>1.3839509099049274</v>
      </c>
      <c r="H105">
        <f>GGZRLE!E36</f>
        <v>1.0163387821727796</v>
      </c>
      <c r="I105">
        <f>HUF!E36</f>
        <v>1.0900092510775639</v>
      </c>
      <c r="J105">
        <f>'LZ78'!E36</f>
        <v>1.0469253664736844</v>
      </c>
      <c r="K105">
        <f>'LZ77'!E36</f>
        <v>0.95801156541459753</v>
      </c>
      <c r="L105">
        <f>LZW!E36</f>
        <v>1.0454632267511261</v>
      </c>
      <c r="M105">
        <f>'PPM5'!E36</f>
        <v>1.0616161616161617</v>
      </c>
      <c r="N105">
        <f>'PPM2'!E36</f>
        <v>1.4345851032464483</v>
      </c>
      <c r="O105">
        <f>'PPM3'!E36</f>
        <v>1.3544093692653456</v>
      </c>
      <c r="P105">
        <f>'PPM4'!E36</f>
        <v>1.2109243581294387</v>
      </c>
    </row>
    <row r="106" spans="4:16">
      <c r="D106">
        <f t="shared" si="5"/>
        <v>1.094595551630333</v>
      </c>
      <c r="E106">
        <f t="shared" si="6"/>
        <v>1.0862330553844499</v>
      </c>
      <c r="F106">
        <f>DEFLATE!E37</f>
        <v>1.0987195891980497</v>
      </c>
      <c r="G106">
        <f>GGZnoRLE!E37</f>
        <v>1.355499380932728</v>
      </c>
      <c r="H106">
        <f>GGZRLE!E37</f>
        <v>1.0133714898392876</v>
      </c>
      <c r="I106">
        <f>HUF!E37</f>
        <v>1.090420896240901</v>
      </c>
      <c r="J106">
        <f>'LZ78'!E37</f>
        <v>1.0167950156727681</v>
      </c>
      <c r="K106">
        <f>'LZ77'!E37</f>
        <v>0.92816973053934526</v>
      </c>
      <c r="L106">
        <f>LZW!E37</f>
        <v>1.0303840754190163</v>
      </c>
      <c r="M106">
        <f>'PPM5'!E37</f>
        <v>1.0022772960828219</v>
      </c>
      <c r="N106">
        <f>'PPM2'!E37</f>
        <v>1.3259621110427033</v>
      </c>
      <c r="O106">
        <f>'PPM3'!E37</f>
        <v>1.2852181569164547</v>
      </c>
      <c r="P106">
        <f>'PPM4'!E37</f>
        <v>1.139631414357404</v>
      </c>
    </row>
    <row r="107" spans="4:16">
      <c r="D107">
        <f t="shared" si="5"/>
        <v>1.1029072256688801</v>
      </c>
      <c r="E107">
        <f t="shared" si="6"/>
        <v>1.094449651150682</v>
      </c>
      <c r="F107">
        <f>DEFLATE!E38</f>
        <v>1.1231608374868556</v>
      </c>
      <c r="G107">
        <f>GGZnoRLE!E38</f>
        <v>1.4016398252417861</v>
      </c>
      <c r="H107">
        <f>GGZRLE!E38</f>
        <v>1.035398613688935</v>
      </c>
      <c r="I107">
        <f>HUF!E38</f>
        <v>1.0985725873213643</v>
      </c>
      <c r="J107">
        <f>'LZ78'!E38</f>
        <v>1.0723964540512301</v>
      </c>
      <c r="K107">
        <f>'LZ77'!E38</f>
        <v>0.96496736922901771</v>
      </c>
      <c r="L107">
        <f>LZW!E38</f>
        <v>1.110617972778764</v>
      </c>
      <c r="M107">
        <f>'PPM5'!E38</f>
        <v>1.1038107200920857</v>
      </c>
      <c r="N107">
        <f>'PPM2'!E38</f>
        <v>1.5048337953311492</v>
      </c>
      <c r="O107">
        <f>'PPM3'!E38</f>
        <v>1.4210383991346673</v>
      </c>
      <c r="P107">
        <f>'PPM4'!E38</f>
        <v>1.2620501169587834</v>
      </c>
    </row>
    <row r="108" spans="4:16">
      <c r="D108">
        <f t="shared" si="5"/>
        <v>1.1486389011536662</v>
      </c>
      <c r="E108">
        <f t="shared" si="6"/>
        <v>1.1394979703708843</v>
      </c>
      <c r="F108">
        <f>DEFLATE!E39</f>
        <v>1.1701544915673168</v>
      </c>
      <c r="G108">
        <f>GGZnoRLE!E39</f>
        <v>1.4223538264159932</v>
      </c>
      <c r="H108">
        <f>GGZRLE!E39</f>
        <v>1.0475138738279008</v>
      </c>
      <c r="I108">
        <f>HUF!E39</f>
        <v>1.1431567223271233</v>
      </c>
      <c r="J108">
        <f>'LZ78'!E39</f>
        <v>1.0956864772897867</v>
      </c>
      <c r="K108">
        <f>'LZ77'!E39</f>
        <v>0.972229930991101</v>
      </c>
      <c r="L108">
        <f>LZW!E39</f>
        <v>1.1415872298641827</v>
      </c>
      <c r="M108">
        <f>'PPM5'!E39</f>
        <v>1.1232136521222433</v>
      </c>
      <c r="N108">
        <f>'PPM2'!E39</f>
        <v>1.5215389693491692</v>
      </c>
      <c r="O108">
        <f>'PPM3'!E39</f>
        <v>1.4389769708918645</v>
      </c>
      <c r="P108">
        <f>'PPM4'!E39</f>
        <v>1.2874285238302898</v>
      </c>
    </row>
    <row r="109" spans="4:16">
      <c r="D109">
        <f t="shared" si="5"/>
        <v>1.0969902178950313</v>
      </c>
      <c r="E109">
        <f t="shared" si="6"/>
        <v>1.0885461332272752</v>
      </c>
      <c r="F109">
        <f>DEFLATE!E40</f>
        <v>1.1839212010886218</v>
      </c>
      <c r="G109">
        <f>GGZnoRLE!E40</f>
        <v>1.7957585242999787</v>
      </c>
      <c r="H109">
        <f>GGZRLE!E40</f>
        <v>1.2993917214776718</v>
      </c>
      <c r="I109">
        <f>HUF!E40</f>
        <v>1.0927973115730458</v>
      </c>
      <c r="J109">
        <f>'LZ78'!E40</f>
        <v>1.2181326756266835</v>
      </c>
      <c r="K109">
        <f>'LZ77'!E40</f>
        <v>1.068641127736677</v>
      </c>
      <c r="L109">
        <f>LZW!E40</f>
        <v>1.3334585168794788</v>
      </c>
      <c r="M109">
        <f>'PPM5'!E40</f>
        <v>1.4515291465947762</v>
      </c>
      <c r="N109">
        <f>'PPM2'!E40</f>
        <v>1.9544034513537638</v>
      </c>
      <c r="O109">
        <f>'PPM3'!E40</f>
        <v>1.8664403023242597</v>
      </c>
      <c r="P109">
        <f>'PPM4'!E40</f>
        <v>1.6736841434750205</v>
      </c>
    </row>
    <row r="110" spans="4:16">
      <c r="D110">
        <f t="shared" si="5"/>
        <v>1.7739764441951766</v>
      </c>
      <c r="E110">
        <f t="shared" si="6"/>
        <v>1.7538863990710478</v>
      </c>
      <c r="F110">
        <f>DEFLATE!E41</f>
        <v>2.1191209969181295</v>
      </c>
      <c r="G110">
        <f>GGZnoRLE!E41</f>
        <v>2.713404787856768</v>
      </c>
      <c r="H110">
        <f>GGZRLE!E41</f>
        <v>2.2410559482528676</v>
      </c>
      <c r="I110">
        <f>HUF!E41</f>
        <v>1.7617474952000891</v>
      </c>
      <c r="J110">
        <f>'LZ78'!E41</f>
        <v>1.7602595327886026</v>
      </c>
      <c r="K110">
        <f>'LZ77'!E41</f>
        <v>1.6106431669502288</v>
      </c>
      <c r="L110">
        <f>LZW!E41</f>
        <v>2.1995827538247568</v>
      </c>
      <c r="M110">
        <f>'PPM5'!E41</f>
        <v>2.9446135985279942</v>
      </c>
      <c r="N110">
        <f>'PPM2'!E41</f>
        <v>2.2837739118616427</v>
      </c>
      <c r="O110">
        <f>'PPM3'!E41</f>
        <v>2.7050508099406381</v>
      </c>
      <c r="P110">
        <f>'PPM4'!E41</f>
        <v>3.0250573833205814</v>
      </c>
    </row>
    <row r="111" spans="4:16">
      <c r="D111">
        <f t="shared" si="5"/>
        <v>1.7425040012003601</v>
      </c>
      <c r="E111">
        <f t="shared" si="6"/>
        <v>1.7238165332805562</v>
      </c>
      <c r="F111">
        <f>DEFLATE!E42</f>
        <v>2.1309616649081762</v>
      </c>
      <c r="G111">
        <f>GGZnoRLE!E42</f>
        <v>2.7361678316186286</v>
      </c>
      <c r="H111">
        <f>GGZRLE!E42</f>
        <v>2.2683893546024252</v>
      </c>
      <c r="I111">
        <f>HUF!E42</f>
        <v>1.7306992542364461</v>
      </c>
      <c r="J111">
        <f>'LZ78'!E42</f>
        <v>1.772772085154019</v>
      </c>
      <c r="K111">
        <f>'LZ77'!E42</f>
        <v>1.6245846982432006</v>
      </c>
      <c r="L111">
        <f>LZW!E42</f>
        <v>2.2225527096424358</v>
      </c>
      <c r="M111">
        <f>'PPM5'!E42</f>
        <v>2.9954109706817986</v>
      </c>
      <c r="N111">
        <f>'PPM2'!E42</f>
        <v>2.2616340871653806</v>
      </c>
      <c r="O111">
        <f>'PPM3'!E42</f>
        <v>2.7472795016362417</v>
      </c>
      <c r="P111">
        <f>'PPM4'!E42</f>
        <v>3.073802040253653</v>
      </c>
    </row>
    <row r="112" spans="4:16">
      <c r="D112">
        <f t="shared" si="5"/>
        <v>1.7665202164247966</v>
      </c>
      <c r="E112">
        <f t="shared" si="6"/>
        <v>1.7506780559279234</v>
      </c>
      <c r="F112">
        <f>DEFLATE!E43</f>
        <v>2.1435687656661533</v>
      </c>
      <c r="G112">
        <f>GGZnoRLE!E43</f>
        <v>2.7340511855109626</v>
      </c>
      <c r="H112">
        <f>GGZRLE!E43</f>
        <v>2.2553867985782468</v>
      </c>
      <c r="I112">
        <f>HUF!E43</f>
        <v>1.7560338762214984</v>
      </c>
      <c r="J112">
        <f>'LZ78'!E43</f>
        <v>1.8149933743441677</v>
      </c>
      <c r="K112">
        <f>'LZ77'!E43</f>
        <v>1.6300003386370343</v>
      </c>
      <c r="L112">
        <f>LZW!E43</f>
        <v>2.2803435346986287</v>
      </c>
      <c r="M112">
        <f>'PPM5'!E43</f>
        <v>3.0346663064036745</v>
      </c>
      <c r="N112">
        <f>'PPM2'!E43</f>
        <v>2.2845490419429639</v>
      </c>
      <c r="O112">
        <f>'PPM3'!E43</f>
        <v>2.7520276396069687</v>
      </c>
      <c r="P112">
        <f>'PPM4'!E43</f>
        <v>3.0932267185663926</v>
      </c>
    </row>
    <row r="113" spans="4:16">
      <c r="D113">
        <f t="shared" si="5"/>
        <v>1.5395974524373315</v>
      </c>
      <c r="E113">
        <f t="shared" si="6"/>
        <v>1.5287190442795004</v>
      </c>
      <c r="F113">
        <f>DEFLATE!E44</f>
        <v>2.2467024128686326</v>
      </c>
      <c r="G113">
        <f>GGZnoRLE!E44</f>
        <v>2.6260523805212981</v>
      </c>
      <c r="H113">
        <f>GGZRLE!E44</f>
        <v>2.1594495854138991</v>
      </c>
      <c r="I113">
        <f>HUF!E44</f>
        <v>1.5298167184571572</v>
      </c>
      <c r="J113">
        <f>'LZ78'!E44</f>
        <v>1.7128549626641958</v>
      </c>
      <c r="K113">
        <f>'LZ77'!E44</f>
        <v>1.7509739008501608</v>
      </c>
      <c r="L113">
        <f>LZW!E44</f>
        <v>2.0197795488141912</v>
      </c>
      <c r="M113">
        <f>'PPM5'!E44</f>
        <v>2.7020313115752517</v>
      </c>
      <c r="N113">
        <f>'PPM2'!E44</f>
        <v>1.9216822344182349</v>
      </c>
      <c r="O113">
        <f>'PPM3'!E44</f>
        <v>2.4096575696969311</v>
      </c>
      <c r="P113">
        <f>'PPM4'!E44</f>
        <v>2.7745740015892171</v>
      </c>
    </row>
    <row r="114" spans="4:16">
      <c r="D114">
        <f t="shared" si="5"/>
        <v>1.7355933114442748</v>
      </c>
      <c r="E114">
        <f t="shared" si="6"/>
        <v>1.7222930955545381</v>
      </c>
      <c r="F114">
        <f>DEFLATE!E45</f>
        <v>2.1146543396514743</v>
      </c>
      <c r="G114">
        <f>GGZnoRLE!E45</f>
        <v>2.7050881063419809</v>
      </c>
      <c r="H114">
        <f>GGZRLE!E45</f>
        <v>2.2481215658742912</v>
      </c>
      <c r="I114">
        <f>HUF!E45</f>
        <v>1.7288636241946136</v>
      </c>
      <c r="J114">
        <f>'LZ78'!E45</f>
        <v>1.8228375720966119</v>
      </c>
      <c r="K114">
        <f>'LZ77'!E45</f>
        <v>1.6238056123646361</v>
      </c>
      <c r="L114">
        <f>LZW!E45</f>
        <v>2.2780325478575798</v>
      </c>
      <c r="M114">
        <f>'PPM5'!E45</f>
        <v>3.0084165411432209</v>
      </c>
      <c r="N114">
        <f>'PPM2'!E45</f>
        <v>2.2458281892109642</v>
      </c>
      <c r="O114">
        <f>'PPM3'!E45</f>
        <v>2.6736359809827421</v>
      </c>
      <c r="P114">
        <f>'PPM4'!E45</f>
        <v>3.0446084093570009</v>
      </c>
    </row>
    <row r="115" spans="4:16">
      <c r="D115">
        <f t="shared" si="5"/>
        <v>1.8055635097312925</v>
      </c>
      <c r="E115">
        <f t="shared" si="6"/>
        <v>1.7913497314833482</v>
      </c>
      <c r="F115">
        <f>DEFLATE!E46</f>
        <v>2.4066399492738904</v>
      </c>
      <c r="G115">
        <f>GGZnoRLE!E46</f>
        <v>3.1303508800025623</v>
      </c>
      <c r="H115">
        <f>GGZRLE!E46</f>
        <v>2.6673466881362407</v>
      </c>
      <c r="I115">
        <f>HUF!E46</f>
        <v>1.7940872773665346</v>
      </c>
      <c r="J115">
        <f>'LZ78'!E46</f>
        <v>1.994230592652295</v>
      </c>
      <c r="K115">
        <f>'LZ77'!E46</f>
        <v>1.8575270477665695</v>
      </c>
      <c r="L115">
        <f>LZW!E46</f>
        <v>2.5693845628056153</v>
      </c>
      <c r="M115">
        <f>'PPM5'!E46</f>
        <v>3.6086270238336993</v>
      </c>
      <c r="N115">
        <f>'PPM2'!E46</f>
        <v>2.3801049606701898</v>
      </c>
      <c r="O115">
        <f>'PPM3'!E46</f>
        <v>2.9743299071037836</v>
      </c>
      <c r="P115">
        <f>'PPM4'!E46</f>
        <v>3.5645042170047869</v>
      </c>
    </row>
    <row r="116" spans="4:16">
      <c r="D116">
        <f t="shared" si="5"/>
        <v>1.7966908374017447</v>
      </c>
      <c r="E116">
        <f t="shared" si="6"/>
        <v>1.7837039837039836</v>
      </c>
      <c r="F116">
        <f>DEFLATE!E47</f>
        <v>2.4173022631027732</v>
      </c>
      <c r="G116">
        <f>GGZnoRLE!E47</f>
        <v>3.1064874077433418</v>
      </c>
      <c r="H116">
        <f>GGZRLE!E47</f>
        <v>2.6190112051900321</v>
      </c>
      <c r="I116">
        <f>HUF!E47</f>
        <v>1.7884060656338301</v>
      </c>
      <c r="J116">
        <f>'LZ78'!E47</f>
        <v>1.9767136613497047</v>
      </c>
      <c r="K116">
        <f>'LZ77'!E47</f>
        <v>1.8700122409799829</v>
      </c>
      <c r="L116">
        <f>LZW!E47</f>
        <v>2.4992408549503318</v>
      </c>
      <c r="M116">
        <f>'PPM5'!E47</f>
        <v>3.5180711912986573</v>
      </c>
      <c r="N116">
        <f>'PPM2'!E47</f>
        <v>2.3177268658997141</v>
      </c>
      <c r="O116">
        <f>'PPM3'!E47</f>
        <v>2.8715904634400315</v>
      </c>
      <c r="P116">
        <f>'PPM4'!E47</f>
        <v>3.4352053320822784</v>
      </c>
    </row>
    <row r="117" spans="4:16">
      <c r="D117">
        <f t="shared" si="5"/>
        <v>1.7111364164909102</v>
      </c>
      <c r="E117">
        <f t="shared" si="6"/>
        <v>1.6993959087451866</v>
      </c>
      <c r="F117">
        <f>DEFLATE!E48</f>
        <v>2.4353934828511101</v>
      </c>
      <c r="G117">
        <f>GGZnoRLE!E48</f>
        <v>3.0923754728192345</v>
      </c>
      <c r="H117">
        <f>GGZRLE!E48</f>
        <v>2.6217094552670219</v>
      </c>
      <c r="I117">
        <f>HUF!E48</f>
        <v>1.7024941754699519</v>
      </c>
      <c r="J117">
        <f>'LZ78'!E48</f>
        <v>1.9751368813725627</v>
      </c>
      <c r="K117">
        <f>'LZ77'!E48</f>
        <v>1.9035881240409664</v>
      </c>
      <c r="L117">
        <f>LZW!E48</f>
        <v>2.4867665054484003</v>
      </c>
      <c r="M117">
        <f>'PPM5'!E48</f>
        <v>3.5440563389639079</v>
      </c>
      <c r="N117">
        <f>'PPM2'!E48</f>
        <v>2.2612598291685213</v>
      </c>
      <c r="O117">
        <f>'PPM3'!E48</f>
        <v>2.8678740633715263</v>
      </c>
      <c r="P117">
        <f>'PPM4'!E48</f>
        <v>3.4734982907374246</v>
      </c>
    </row>
    <row r="118" spans="4:16">
      <c r="D118">
        <f t="shared" si="5"/>
        <v>1.7632759554443127</v>
      </c>
      <c r="E118">
        <f t="shared" si="6"/>
        <v>1.7523046544018444</v>
      </c>
      <c r="F118">
        <f>DEFLATE!E49</f>
        <v>2.1178655250920788</v>
      </c>
      <c r="G118">
        <f>GGZnoRLE!E49</f>
        <v>2.663112982828467</v>
      </c>
      <c r="H118">
        <f>GGZRLE!E49</f>
        <v>2.2257578766980917</v>
      </c>
      <c r="I118">
        <f>HUF!E49</f>
        <v>1.7478680377967608</v>
      </c>
      <c r="J118">
        <f>'LZ78'!E49</f>
        <v>1.8914163022742796</v>
      </c>
      <c r="K118">
        <f>'LZ77'!E49</f>
        <v>1.607424976315333</v>
      </c>
      <c r="L118">
        <f>LZW!E49</f>
        <v>2.3521018822243049</v>
      </c>
      <c r="M118">
        <f>'PPM5'!E49</f>
        <v>3.1361358429657398</v>
      </c>
      <c r="N118">
        <f>'PPM2'!E49</f>
        <v>2.3585028486402884</v>
      </c>
      <c r="O118">
        <f>'PPM3'!E49</f>
        <v>2.8183126188039189</v>
      </c>
      <c r="P118">
        <f>'PPM4'!E49</f>
        <v>3.1773918089322333</v>
      </c>
    </row>
    <row r="119" spans="4:16">
      <c r="D119">
        <f t="shared" si="5"/>
        <v>6.5828993612272644</v>
      </c>
      <c r="E119">
        <f t="shared" si="6"/>
        <v>6.4404788796024395</v>
      </c>
      <c r="F119">
        <f>DEFLATE!E50</f>
        <v>8.8432153011113979</v>
      </c>
      <c r="G119">
        <f>GGZnoRLE!E50</f>
        <v>7.231551804308924</v>
      </c>
      <c r="H119">
        <f>GGZRLE!E50</f>
        <v>8.0523417274652864</v>
      </c>
      <c r="I119">
        <f>HUF!E50</f>
        <v>4.8086350348549587</v>
      </c>
      <c r="J119">
        <f>'LZ78'!E50</f>
        <v>6.4408021887000828</v>
      </c>
      <c r="K119">
        <f>'LZ77'!E50</f>
        <v>6.8818773047267854</v>
      </c>
      <c r="L119">
        <f>LZW!E50</f>
        <v>7.319527639911005</v>
      </c>
      <c r="M119">
        <f>'PPM5'!E50</f>
        <v>8.3080957699965996</v>
      </c>
      <c r="N119">
        <f>'PPM2'!E50</f>
        <v>9.3110542644097318</v>
      </c>
      <c r="O119">
        <f>'PPM3'!E50</f>
        <v>9.4829268292682922</v>
      </c>
      <c r="P119">
        <f>'PPM4'!E50</f>
        <v>9.0659789079474997</v>
      </c>
    </row>
    <row r="120" spans="4:16">
      <c r="D120">
        <f t="shared" si="5"/>
        <v>6.5828993612272644</v>
      </c>
      <c r="E120">
        <f t="shared" si="6"/>
        <v>6.4404788796024395</v>
      </c>
      <c r="F120">
        <f>DEFLATE!E51</f>
        <v>8.8432153011113979</v>
      </c>
      <c r="G120">
        <f>GGZnoRLE!E51</f>
        <v>7.231551804308924</v>
      </c>
      <c r="H120">
        <f>GGZRLE!E51</f>
        <v>8.0523417274652864</v>
      </c>
      <c r="I120">
        <f>HUF!E51</f>
        <v>4.8086350348549587</v>
      </c>
      <c r="J120">
        <f>'LZ78'!E51</f>
        <v>6.4408021887000828</v>
      </c>
      <c r="K120">
        <f>'LZ77'!E51</f>
        <v>6.8818773047267854</v>
      </c>
      <c r="L120">
        <f>LZW!E51</f>
        <v>7.319527639911005</v>
      </c>
      <c r="M120">
        <f>'PPM5'!E51</f>
        <v>8.3080957699965996</v>
      </c>
      <c r="N120">
        <f>'PPM2'!E51</f>
        <v>9.3110542644097318</v>
      </c>
      <c r="O120">
        <f>'PPM3'!E51</f>
        <v>9.4829268292682922</v>
      </c>
      <c r="P120">
        <f>'PPM4'!E51</f>
        <v>9.0659789079474997</v>
      </c>
    </row>
    <row r="121" spans="4:16">
      <c r="D121">
        <f t="shared" si="5"/>
        <v>2.0552657019957494</v>
      </c>
      <c r="E121">
        <f t="shared" si="6"/>
        <v>2.0406889529687002</v>
      </c>
      <c r="F121">
        <f>DEFLATE!E52</f>
        <v>3.1772806757468128</v>
      </c>
      <c r="G121">
        <f>GGZnoRLE!E52</f>
        <v>3.8068538535708329</v>
      </c>
      <c r="H121">
        <f>GGZRLE!E52</f>
        <v>4.1169285288675637</v>
      </c>
      <c r="I121">
        <f>HUF!E52</f>
        <v>2.0468537438168259</v>
      </c>
      <c r="J121">
        <f>'LZ78'!E52</f>
        <v>2.8438525611169481</v>
      </c>
      <c r="K121">
        <f>'LZ77'!E52</f>
        <v>2.6416838970303407</v>
      </c>
      <c r="L121">
        <f>LZW!E52</f>
        <v>3.3042991265825972</v>
      </c>
      <c r="M121">
        <f>'PPM5'!E52</f>
        <v>4.762909414144346</v>
      </c>
      <c r="N121">
        <f>'PPM2'!E52</f>
        <v>2.758213878631572</v>
      </c>
      <c r="O121">
        <f>'PPM3'!E52</f>
        <v>4.9901262959830461</v>
      </c>
      <c r="P121">
        <f>'PPM4'!E52</f>
        <v>4.6710135387571388</v>
      </c>
    </row>
    <row r="122" spans="4:16">
      <c r="D122">
        <f t="shared" si="5"/>
        <v>1.8294209048405414</v>
      </c>
      <c r="E122">
        <f t="shared" si="6"/>
        <v>1.8179256289618451</v>
      </c>
      <c r="F122">
        <f>DEFLATE!E53</f>
        <v>2.230204033093794</v>
      </c>
      <c r="G122">
        <f>GGZnoRLE!E53</f>
        <v>2.47014549748096</v>
      </c>
      <c r="H122">
        <f>GGZRLE!E53</f>
        <v>2.4785167773514014</v>
      </c>
      <c r="I122">
        <f>HUF!E53</f>
        <v>1.8228606539450891</v>
      </c>
      <c r="J122">
        <f>'LZ78'!E53</f>
        <v>2.0763220536017903</v>
      </c>
      <c r="K122">
        <f>'LZ77'!E53</f>
        <v>1.8064371865174105</v>
      </c>
      <c r="L122">
        <f>LZW!E53</f>
        <v>2.3144453945222625</v>
      </c>
      <c r="M122">
        <f>'PPM5'!E53</f>
        <v>3.0705977978024803</v>
      </c>
      <c r="N122">
        <f>'PPM2'!E53</f>
        <v>2.367880881305183</v>
      </c>
      <c r="O122">
        <f>'PPM3'!E53</f>
        <v>3.471362085834413</v>
      </c>
      <c r="P122">
        <f>'PPM4'!E53</f>
        <v>3.249418316831683</v>
      </c>
    </row>
    <row r="123" spans="4:16">
      <c r="D123">
        <f t="shared" si="5"/>
        <v>1.6822556256086934</v>
      </c>
      <c r="E123">
        <f t="shared" si="6"/>
        <v>1.672439931714526</v>
      </c>
      <c r="F123">
        <f>DEFLATE!E54</f>
        <v>1.9065437527003917</v>
      </c>
      <c r="G123">
        <f>GGZnoRLE!E54</f>
        <v>2.1060851569017518</v>
      </c>
      <c r="H123">
        <f>GGZRLE!E54</f>
        <v>2.0863867896790396</v>
      </c>
      <c r="I123">
        <f>HUF!E54</f>
        <v>1.6764712455422848</v>
      </c>
      <c r="J123">
        <f>'LZ78'!E54</f>
        <v>1.8073076208242413</v>
      </c>
      <c r="K123">
        <f>'LZ77'!E54</f>
        <v>1.5173535760416335</v>
      </c>
      <c r="L123">
        <f>LZW!E54</f>
        <v>1.9267258143818478</v>
      </c>
      <c r="M123">
        <f>'PPM5'!E54</f>
        <v>2.4570385794165128</v>
      </c>
      <c r="N123">
        <f>'PPM2'!E54</f>
        <v>2.124627759435489</v>
      </c>
      <c r="O123">
        <f>'PPM3'!E54</f>
        <v>2.8464115351257591</v>
      </c>
      <c r="P123">
        <f>'PPM4'!E54</f>
        <v>2.6351615153385626</v>
      </c>
    </row>
    <row r="124" spans="4:16">
      <c r="D124">
        <f t="shared" si="5"/>
        <v>1.8189898849937647</v>
      </c>
      <c r="E124">
        <f t="shared" si="6"/>
        <v>1.8078365081714929</v>
      </c>
      <c r="F124">
        <f>DEFLATE!E55</f>
        <v>2.7834047154609447</v>
      </c>
      <c r="G124">
        <f>GGZnoRLE!E55</f>
        <v>3.4122386915244105</v>
      </c>
      <c r="H124">
        <f>GGZRLE!E55</f>
        <v>3.4331199780324675</v>
      </c>
      <c r="I124">
        <f>HUF!E55</f>
        <v>1.8135620147542342</v>
      </c>
      <c r="J124">
        <f>'LZ78'!E55</f>
        <v>2.3705746918874993</v>
      </c>
      <c r="K124">
        <f>'LZ77'!E55</f>
        <v>2.3429366910134166</v>
      </c>
      <c r="L124">
        <f>LZW!E55</f>
        <v>2.7756657610132041</v>
      </c>
      <c r="M124">
        <f>'PPM5'!E55</f>
        <v>4.4380155510480055</v>
      </c>
      <c r="N124">
        <f>'PPM2'!E55</f>
        <v>2.3535322749805032</v>
      </c>
      <c r="O124">
        <f>'PPM3'!E55</f>
        <v>4.3962894435002466</v>
      </c>
      <c r="P124">
        <f>'PPM4'!E55</f>
        <v>4.2031008620620653</v>
      </c>
    </row>
    <row r="125" spans="4:16">
      <c r="D125">
        <f t="shared" si="5"/>
        <v>1.6500677176785563</v>
      </c>
      <c r="E125">
        <f t="shared" si="6"/>
        <v>1.6405563643861809</v>
      </c>
      <c r="F125">
        <f>DEFLATE!E56</f>
        <v>1.8009479648251547</v>
      </c>
      <c r="G125">
        <f>GGZnoRLE!E56</f>
        <v>1.9578458349179362</v>
      </c>
      <c r="H125">
        <f>GGZRLE!E56</f>
        <v>1.9287214974141984</v>
      </c>
      <c r="I125">
        <f>HUF!E56</f>
        <v>1.6449040196471532</v>
      </c>
      <c r="J125">
        <f>'LZ78'!E56</f>
        <v>1.7102702984389198</v>
      </c>
      <c r="K125">
        <f>'LZ77'!E56</f>
        <v>1.4087199600809113</v>
      </c>
      <c r="L125">
        <f>LZW!E56</f>
        <v>1.7408136743976343</v>
      </c>
      <c r="M125">
        <f>'PPM5'!E56</f>
        <v>2.1512978925633379</v>
      </c>
      <c r="N125">
        <f>'PPM2'!E56</f>
        <v>2.0662807764499411</v>
      </c>
      <c r="O125">
        <f>'PPM3'!E56</f>
        <v>2.5332194820732505</v>
      </c>
      <c r="P125">
        <f>'PPM4'!E56</f>
        <v>2.3220291764872361</v>
      </c>
    </row>
    <row r="126" spans="4:16">
      <c r="D126">
        <f t="shared" si="5"/>
        <v>1.6623182321767318</v>
      </c>
      <c r="E126">
        <f t="shared" si="6"/>
        <v>1.6526937463911833</v>
      </c>
      <c r="F126">
        <f>DEFLATE!E57</f>
        <v>2.5270335111895896</v>
      </c>
      <c r="G126">
        <f>GGZnoRLE!E57</f>
        <v>3.2735420991782798</v>
      </c>
      <c r="H126">
        <f>GGZRLE!E57</f>
        <v>3.2767193857869916</v>
      </c>
      <c r="I126">
        <f>HUF!E57</f>
        <v>1.6566812521036689</v>
      </c>
      <c r="J126">
        <f>'LZ78'!E57</f>
        <v>2.1893106415527299</v>
      </c>
      <c r="K126">
        <f>'LZ77'!E57</f>
        <v>2.1752404868800932</v>
      </c>
      <c r="L126">
        <f>LZW!E57</f>
        <v>2.4833267319262906</v>
      </c>
      <c r="M126">
        <f>'PPM5'!E57</f>
        <v>4.0842988537837543</v>
      </c>
      <c r="N126">
        <f>'PPM2'!E57</f>
        <v>2.0840581545353096</v>
      </c>
      <c r="O126">
        <f>'PPM3'!E57</f>
        <v>4.2388345607469118</v>
      </c>
      <c r="P126">
        <f>'PPM4'!E57</f>
        <v>3.9917989297679144</v>
      </c>
    </row>
    <row r="127" spans="4:16">
      <c r="D127">
        <f t="shared" si="5"/>
        <v>1.6677113933450547</v>
      </c>
      <c r="E127">
        <f t="shared" si="6"/>
        <v>1.6599257612730365</v>
      </c>
      <c r="F127">
        <f>DEFLATE!E58</f>
        <v>2.4539958139665679</v>
      </c>
      <c r="G127">
        <f>GGZnoRLE!E58</f>
        <v>3.0701989817202193</v>
      </c>
      <c r="H127">
        <f>GGZRLE!E58</f>
        <v>2.5889981902408632</v>
      </c>
      <c r="I127">
        <f>HUF!E58</f>
        <v>1.6580784556420529</v>
      </c>
      <c r="J127">
        <f>'LZ78'!E58</f>
        <v>1.9740884251075339</v>
      </c>
      <c r="K127">
        <f>'LZ77'!E58</f>
        <v>1.926152022148087</v>
      </c>
      <c r="L127">
        <f>LZW!E58</f>
        <v>2.3908819776589665</v>
      </c>
      <c r="M127">
        <f>'PPM5'!E58</f>
        <v>3.4216449052524269</v>
      </c>
      <c r="N127">
        <f>'PPM2'!E58</f>
        <v>2.1142518941032731</v>
      </c>
      <c r="O127">
        <f>'PPM3'!E58</f>
        <v>2.7287655567368598</v>
      </c>
      <c r="P127">
        <f>'PPM4'!E58</f>
        <v>3.3289518141887107</v>
      </c>
    </row>
    <row r="128" spans="4:16">
      <c r="D128">
        <f t="shared" si="5"/>
        <v>1.7911826155143429</v>
      </c>
      <c r="E128">
        <f t="shared" si="6"/>
        <v>1.7830473405208018</v>
      </c>
      <c r="F128">
        <f>DEFLATE!E59</f>
        <v>2.3616030647868174</v>
      </c>
      <c r="G128">
        <f>GGZnoRLE!E59</f>
        <v>3.0567868305515074</v>
      </c>
      <c r="H128">
        <f>GGZRLE!E59</f>
        <v>2.5463051686028089</v>
      </c>
      <c r="I128">
        <f>HUF!E59</f>
        <v>1.7779474876715979</v>
      </c>
      <c r="J128">
        <f>'LZ78'!E59</f>
        <v>2.0550807246734042</v>
      </c>
      <c r="K128">
        <f>'LZ77'!E59</f>
        <v>1.8239410429598841</v>
      </c>
      <c r="L128">
        <f>LZW!E59</f>
        <v>2.5731916206936463</v>
      </c>
      <c r="M128">
        <f>'PPM5'!E59</f>
        <v>3.596950936721421</v>
      </c>
      <c r="N128">
        <f>'PPM2'!E59</f>
        <v>2.3912273468729275</v>
      </c>
      <c r="O128">
        <f>'PPM3'!E59</f>
        <v>2.9933669920341073</v>
      </c>
      <c r="P128">
        <f>'PPM4'!E59</f>
        <v>3.5152653852843057</v>
      </c>
    </row>
    <row r="129" spans="4:16">
      <c r="D129">
        <f t="shared" si="5"/>
        <v>1.7656741647871603</v>
      </c>
      <c r="E129">
        <f t="shared" si="6"/>
        <v>1.7588230449285509</v>
      </c>
      <c r="F129">
        <f>DEFLATE!E60</f>
        <v>2.0974471184933172</v>
      </c>
      <c r="G129">
        <f>GGZnoRLE!E60</f>
        <v>2.6503861270082054</v>
      </c>
      <c r="H129">
        <f>GGZRLE!E60</f>
        <v>2.1753134487998258</v>
      </c>
      <c r="I129">
        <f>HUF!E60</f>
        <v>1.7532835395404527</v>
      </c>
      <c r="J129">
        <f>'LZ78'!E60</f>
        <v>1.9197006472491909</v>
      </c>
      <c r="K129">
        <f>'LZ77'!E60</f>
        <v>1.5879203613853103</v>
      </c>
      <c r="L129">
        <f>LZW!E60</f>
        <v>2.3652017942738297</v>
      </c>
      <c r="M129">
        <f>'PPM5'!E60</f>
        <v>3.1583767106122669</v>
      </c>
      <c r="N129">
        <f>'PPM2'!E60</f>
        <v>2.217868826920081</v>
      </c>
      <c r="O129">
        <f>'PPM3'!E60</f>
        <v>2.7317373908223237</v>
      </c>
      <c r="P129">
        <f>'PPM4'!E60</f>
        <v>3.1348083690470849</v>
      </c>
    </row>
    <row r="130" spans="4:16">
      <c r="D130">
        <f t="shared" si="5"/>
        <v>1.1245981384760182</v>
      </c>
      <c r="E130">
        <f t="shared" si="6"/>
        <v>1.121658542422231</v>
      </c>
      <c r="F130">
        <f>DEFLATE!E61</f>
        <v>1.1686395801671732</v>
      </c>
      <c r="G130">
        <f>GGZnoRLE!E61</f>
        <v>1.5259397352443593</v>
      </c>
      <c r="H130">
        <f>GGZRLE!E61</f>
        <v>1.2586656947981054</v>
      </c>
      <c r="I130">
        <f>HUF!E61</f>
        <v>1.1198065915312689</v>
      </c>
      <c r="J130">
        <f>'LZ78'!E61</f>
        <v>1.1008371406362716</v>
      </c>
      <c r="K130">
        <f>'LZ77'!E61</f>
        <v>0.97917350603356512</v>
      </c>
      <c r="L130">
        <f>LZW!E61</f>
        <v>1.1001419501944829</v>
      </c>
      <c r="M130">
        <f>'PPM5'!E61</f>
        <v>1.3280912672711571</v>
      </c>
      <c r="N130">
        <f>'PPM2'!E61</f>
        <v>1.3064202770390108</v>
      </c>
      <c r="O130">
        <f>'PPM3'!E61</f>
        <v>1.6638281867395797</v>
      </c>
      <c r="P130">
        <f>'PPM4'!E61</f>
        <v>1.5279858421367196</v>
      </c>
    </row>
    <row r="131" spans="4:16">
      <c r="D131">
        <f t="shared" si="5"/>
        <v>1.0313304642336072</v>
      </c>
      <c r="E131">
        <f t="shared" si="6"/>
        <v>1.0288349730202904</v>
      </c>
      <c r="F131">
        <f>DEFLATE!E62</f>
        <v>1.0414925246796669</v>
      </c>
      <c r="G131">
        <f>GGZnoRLE!E62</f>
        <v>1.2863567383196959</v>
      </c>
      <c r="H131">
        <f>GGZRLE!E62</f>
        <v>1.0093272988516797</v>
      </c>
      <c r="I131">
        <f>HUF!E62</f>
        <v>1.0272016822178769</v>
      </c>
      <c r="J131">
        <f>'LZ78'!E62</f>
        <v>0.98206379810486355</v>
      </c>
      <c r="K131">
        <f>'LZ77'!E62</f>
        <v>0.92108125811469943</v>
      </c>
      <c r="L131">
        <f>LZW!E62</f>
        <v>0.83828880329924649</v>
      </c>
      <c r="M131">
        <f>'PPM5'!E62</f>
        <v>0.99259330220738751</v>
      </c>
      <c r="N131">
        <f>'PPM2'!E62</f>
        <v>1.1477051290086093</v>
      </c>
      <c r="O131">
        <f>'PPM3'!E62</f>
        <v>1.1516496116367125</v>
      </c>
      <c r="P131">
        <f>'PPM4'!E62</f>
        <v>1.0311738038431018</v>
      </c>
    </row>
    <row r="132" spans="4:16">
      <c r="D132">
        <f t="shared" si="5"/>
        <v>1.7660327349944451</v>
      </c>
      <c r="E132">
        <f t="shared" si="6"/>
        <v>1.7609152193725224</v>
      </c>
      <c r="F132">
        <f>DEFLATE!E63</f>
        <v>2.1317097892326364</v>
      </c>
      <c r="G132">
        <f>GGZnoRLE!E63</f>
        <v>2.7556926942633604</v>
      </c>
      <c r="H132">
        <f>GGZRLE!E63</f>
        <v>2.2846397997273074</v>
      </c>
      <c r="I132">
        <f>HUF!E63</f>
        <v>1.7521852495015797</v>
      </c>
      <c r="J132">
        <f>'LZ78'!E63</f>
        <v>1.9920619607522134</v>
      </c>
      <c r="K132">
        <f>'LZ77'!E63</f>
        <v>1.6182235281824602</v>
      </c>
      <c r="L132">
        <f>LZW!E63</f>
        <v>2.4844316646087132</v>
      </c>
      <c r="M132">
        <f>'PPM5'!E63</f>
        <v>3.4292477043289797</v>
      </c>
      <c r="N132">
        <f>'PPM2'!E63</f>
        <v>2.3058277067039041</v>
      </c>
      <c r="O132">
        <f>'PPM3'!E63</f>
        <v>2.848596917091442</v>
      </c>
      <c r="P132">
        <f>'PPM4'!E63</f>
        <v>3.3370715717578534</v>
      </c>
    </row>
    <row r="133" spans="4:16">
      <c r="D133">
        <f t="shared" si="5"/>
        <v>2.2375524217205189</v>
      </c>
      <c r="E133">
        <f t="shared" si="6"/>
        <v>2.2287818086190887</v>
      </c>
      <c r="F133">
        <f>DEFLATE!E64</f>
        <v>3.8947328608062208</v>
      </c>
      <c r="G133">
        <f>GGZnoRLE!E64</f>
        <v>4.3215168518106619</v>
      </c>
      <c r="H133">
        <f>GGZRLE!E64</f>
        <v>9.3236753467820801</v>
      </c>
      <c r="I133">
        <f>HUF!E64</f>
        <v>2.2250302506482282</v>
      </c>
      <c r="J133">
        <f>'LZ78'!E64</f>
        <v>3.7534910677509541</v>
      </c>
      <c r="K133">
        <f>'LZ77'!E64</f>
        <v>3.0983908433328922</v>
      </c>
      <c r="L133">
        <f>LZW!E64</f>
        <v>2.9286872237675126</v>
      </c>
      <c r="M133">
        <f>'PPM5'!E64</f>
        <v>4.4814149124601252</v>
      </c>
      <c r="N133">
        <f>'PPM2'!E64</f>
        <v>2.8583197783835099</v>
      </c>
      <c r="O133">
        <f>'PPM3'!E64</f>
        <v>4.6547782102222648</v>
      </c>
      <c r="P133">
        <f>'PPM4'!E64</f>
        <v>4.7721717852822998</v>
      </c>
    </row>
    <row r="134" spans="4:16">
      <c r="D134">
        <f t="shared" si="5"/>
        <v>1.600137668511304</v>
      </c>
      <c r="E134">
        <f t="shared" si="6"/>
        <v>1.5984179965813734</v>
      </c>
      <c r="F134">
        <f>DEFLATE!E65</f>
        <v>2.8965921068040754</v>
      </c>
      <c r="G134">
        <f>GGZnoRLE!E65</f>
        <v>3.4452018731735583</v>
      </c>
      <c r="H134">
        <f>GGZRLE!E65</f>
        <v>2.9205681965780679</v>
      </c>
      <c r="I134">
        <f>HUF!E65</f>
        <v>1.5868270388039325</v>
      </c>
      <c r="J134">
        <f>'LZ78'!E65</f>
        <v>2.3991208202832115</v>
      </c>
      <c r="K134">
        <f>'LZ77'!E65</f>
        <v>2.3301669667225324</v>
      </c>
      <c r="L134">
        <f>LZW!E65</f>
        <v>2.6490250636712784</v>
      </c>
      <c r="M134">
        <f>'PPM5'!E65</f>
        <v>4.2779213321848983</v>
      </c>
      <c r="N134">
        <f>'PPM2'!E65</f>
        <v>2.1779904441043505</v>
      </c>
      <c r="O134">
        <f>'PPM3'!E65</f>
        <v>2.8092580351321943</v>
      </c>
      <c r="P134">
        <f>'PPM4'!E65</f>
        <v>3.6684538773573014</v>
      </c>
    </row>
    <row r="135" spans="4:16">
      <c r="D135">
        <f t="shared" si="5"/>
        <v>1.7617385592562727</v>
      </c>
      <c r="E135">
        <f t="shared" si="6"/>
        <v>1.7603725427336241</v>
      </c>
      <c r="F135">
        <f>DEFLATE!E66</f>
        <v>2.4238222878093851</v>
      </c>
      <c r="G135">
        <f>GGZnoRLE!E66</f>
        <v>3.1169956922973574</v>
      </c>
      <c r="H135">
        <f>GGZRLE!E66</f>
        <v>2.6458488957569468</v>
      </c>
      <c r="I135">
        <f>HUF!E66</f>
        <v>1.7492440125368804</v>
      </c>
      <c r="J135">
        <f>'LZ78'!E66</f>
        <v>2.2653326506413052</v>
      </c>
      <c r="K135">
        <f>'LZ77'!E66</f>
        <v>1.8733514175046366</v>
      </c>
      <c r="L135">
        <f>LZW!E66</f>
        <v>2.6697000470362151</v>
      </c>
      <c r="M135">
        <f>'PPM5'!E66</f>
        <v>4.1633568419494207</v>
      </c>
      <c r="N135">
        <f>'PPM2'!E66</f>
        <v>2.3907306350444366</v>
      </c>
      <c r="O135">
        <f>'PPM3'!E66</f>
        <v>3.0517272846854548</v>
      </c>
      <c r="P135">
        <f>'PPM4'!E66</f>
        <v>3.8005246199730318</v>
      </c>
    </row>
    <row r="136" spans="4:16">
      <c r="D136">
        <f t="shared" ref="D136:D137" si="7">C67/D67</f>
        <v>1.8417855990593104</v>
      </c>
      <c r="E136">
        <f t="shared" ref="E136:E137" si="8">C67/E67</f>
        <v>1.8404313658797884</v>
      </c>
      <c r="F136">
        <f>DEFLATE!E67</f>
        <v>2.8163450485280159</v>
      </c>
      <c r="G136">
        <f>GGZnoRLE!E67</f>
        <v>3.5744873266802086</v>
      </c>
      <c r="H136">
        <f>GGZRLE!E67</f>
        <v>3.087274369332536</v>
      </c>
      <c r="I136">
        <f>HUF!E67</f>
        <v>1.8243575701027257</v>
      </c>
      <c r="J136">
        <f>'LZ78'!E67</f>
        <v>2.4507190986199312</v>
      </c>
      <c r="K136">
        <f>'LZ77'!E67</f>
        <v>2.2144231595176778</v>
      </c>
      <c r="L136">
        <f>LZW!E67</f>
        <v>2.8390079936253012</v>
      </c>
      <c r="M136">
        <f>'PPM5'!E67</f>
        <v>4.5173096540747837</v>
      </c>
      <c r="N136">
        <f>'PPM2'!E67</f>
        <v>2.4443739850066342</v>
      </c>
      <c r="O136">
        <f>'PPM3'!E67</f>
        <v>3.1993726769839803</v>
      </c>
      <c r="P136">
        <f>'PPM4'!E67</f>
        <v>4.0197441993965501</v>
      </c>
    </row>
    <row r="137" spans="4:16">
      <c r="D137">
        <f t="shared" si="7"/>
        <v>3.9986431806466185</v>
      </c>
      <c r="E137">
        <f t="shared" si="8"/>
        <v>3.9932938482464144</v>
      </c>
      <c r="F137">
        <f>DEFLATE!E68</f>
        <v>3.2610772608494836</v>
      </c>
      <c r="G137">
        <f>GGZnoRLE!E68</f>
        <v>4.0097107352290333</v>
      </c>
      <c r="H137">
        <f>GGZRLE!E68</f>
        <v>2.4784397662555961</v>
      </c>
      <c r="I137">
        <f>HUF!E68</f>
        <v>3.9999672323964672</v>
      </c>
      <c r="J137">
        <f>'LZ78'!E68</f>
        <v>2.8529351708800346</v>
      </c>
      <c r="K137">
        <f>'LZ77'!E68</f>
        <v>2.1646069872154126</v>
      </c>
      <c r="L137">
        <f>LZW!E68</f>
        <v>3.7975979958738582</v>
      </c>
      <c r="M137">
        <f>'PPM5'!E68</f>
        <v>4.1068416816954008</v>
      </c>
      <c r="N137">
        <f>'PPM2'!E68</f>
        <v>4.0372524308686373</v>
      </c>
      <c r="O137">
        <f>'PPM3'!E68</f>
        <v>4.0740151975577108</v>
      </c>
      <c r="P137">
        <f>'PPM4'!E68</f>
        <v>4.0979926533338285</v>
      </c>
    </row>
  </sheetData>
  <sortState ref="A2:P68">
    <sortCondition ref="C2:C68"/>
  </sortState>
  <conditionalFormatting sqref="A37:B37">
    <cfRule type="duplicateValues" dxfId="178" priority="12"/>
  </conditionalFormatting>
  <conditionalFormatting sqref="D2:S2 D4:S15 D18:S50 D52:S68">
    <cfRule type="duplicateValues" dxfId="177" priority="10"/>
  </conditionalFormatting>
  <conditionalFormatting sqref="A3:B3 D3:S3">
    <cfRule type="duplicateValues" dxfId="176" priority="9"/>
  </conditionalFormatting>
  <conditionalFormatting sqref="A17:B17 D17:XFD17">
    <cfRule type="duplicateValues" dxfId="175" priority="8"/>
  </conditionalFormatting>
  <conditionalFormatting sqref="A16:B16 D16:XFD16">
    <cfRule type="duplicateValues" dxfId="174" priority="7"/>
  </conditionalFormatting>
  <conditionalFormatting sqref="A51:T51">
    <cfRule type="duplicateValues" dxfId="173" priority="6"/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55"/>
  <sheetViews>
    <sheetView topLeftCell="A127" workbookViewId="0">
      <selection activeCell="G143" sqref="G143:R143"/>
    </sheetView>
  </sheetViews>
  <sheetFormatPr defaultRowHeight="15"/>
  <cols>
    <col min="1" max="1" width="57.140625" bestFit="1" customWidth="1"/>
    <col min="2" max="2" width="5.7109375" bestFit="1" customWidth="1"/>
    <col min="6" max="6" width="21.7109375" bestFit="1" customWidth="1"/>
  </cols>
  <sheetData>
    <row r="1" spans="1:5">
      <c r="A1" t="s">
        <v>0</v>
      </c>
      <c r="C1" t="s">
        <v>1</v>
      </c>
      <c r="D1" t="s">
        <v>79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2189</v>
      </c>
      <c r="E2">
        <f>C2/D2</f>
        <v>1.4641388761991776</v>
      </c>
    </row>
    <row r="3" spans="1:5">
      <c r="A3" t="s">
        <v>107</v>
      </c>
      <c r="B3" t="s">
        <v>23</v>
      </c>
      <c r="C3">
        <v>3205</v>
      </c>
      <c r="D3">
        <v>2189</v>
      </c>
      <c r="E3">
        <f t="shared" ref="E3:E66" si="0">C3/D3</f>
        <v>1.4641388761991776</v>
      </c>
    </row>
    <row r="4" spans="1:5">
      <c r="A4" t="s">
        <v>108</v>
      </c>
      <c r="B4" t="s">
        <v>29</v>
      </c>
      <c r="C4">
        <v>3721</v>
      </c>
      <c r="D4">
        <v>2298</v>
      </c>
      <c r="E4">
        <f t="shared" si="0"/>
        <v>1.6192341166231505</v>
      </c>
    </row>
    <row r="5" spans="1:5">
      <c r="A5" t="s">
        <v>109</v>
      </c>
      <c r="B5" t="s">
        <v>78</v>
      </c>
      <c r="C5">
        <v>4227</v>
      </c>
      <c r="D5">
        <v>2737</v>
      </c>
      <c r="E5">
        <f t="shared" si="0"/>
        <v>1.5443916697113629</v>
      </c>
    </row>
    <row r="6" spans="1:5">
      <c r="A6" t="s">
        <v>110</v>
      </c>
      <c r="B6" t="s">
        <v>21</v>
      </c>
      <c r="C6">
        <v>11150</v>
      </c>
      <c r="D6">
        <v>7158</v>
      </c>
      <c r="E6">
        <f t="shared" si="0"/>
        <v>1.5576976809164571</v>
      </c>
    </row>
    <row r="7" spans="1:5">
      <c r="A7" t="s">
        <v>57</v>
      </c>
      <c r="C7">
        <v>11954</v>
      </c>
      <c r="D7">
        <v>7559</v>
      </c>
      <c r="E7">
        <f t="shared" si="0"/>
        <v>1.5814261145654187</v>
      </c>
    </row>
    <row r="8" spans="1:5">
      <c r="A8" t="s">
        <v>56</v>
      </c>
      <c r="C8">
        <v>13286</v>
      </c>
      <c r="D8">
        <v>7998</v>
      </c>
      <c r="E8">
        <f t="shared" si="0"/>
        <v>1.6611652913228308</v>
      </c>
    </row>
    <row r="9" spans="1:5">
      <c r="A9" t="s">
        <v>51</v>
      </c>
      <c r="C9">
        <v>21504</v>
      </c>
      <c r="D9">
        <v>16120</v>
      </c>
      <c r="E9">
        <f t="shared" si="0"/>
        <v>1.3339950372208438</v>
      </c>
    </row>
    <row r="10" spans="1:5">
      <c r="A10" t="s">
        <v>111</v>
      </c>
      <c r="B10" t="s">
        <v>17</v>
      </c>
      <c r="C10">
        <v>24603</v>
      </c>
      <c r="D10">
        <v>16293</v>
      </c>
      <c r="E10">
        <f t="shared" si="0"/>
        <v>1.510034984349107</v>
      </c>
    </row>
    <row r="11" spans="1:5">
      <c r="A11" t="s">
        <v>58</v>
      </c>
      <c r="C11">
        <v>38105</v>
      </c>
      <c r="D11">
        <v>24087</v>
      </c>
      <c r="E11">
        <f t="shared" si="0"/>
        <v>1.5819736787478722</v>
      </c>
    </row>
    <row r="12" spans="1:5">
      <c r="A12" t="s">
        <v>71</v>
      </c>
      <c r="C12">
        <v>38240</v>
      </c>
      <c r="D12">
        <v>25632</v>
      </c>
      <c r="E12">
        <f t="shared" si="0"/>
        <v>1.4918851435705369</v>
      </c>
    </row>
    <row r="13" spans="1:5">
      <c r="A13" t="s">
        <v>65</v>
      </c>
      <c r="C13">
        <v>39611</v>
      </c>
      <c r="D13">
        <v>25967</v>
      </c>
      <c r="E13">
        <f t="shared" si="0"/>
        <v>1.5254361304732931</v>
      </c>
    </row>
    <row r="14" spans="1:5">
      <c r="A14" t="s">
        <v>112</v>
      </c>
      <c r="B14" t="s">
        <v>23</v>
      </c>
      <c r="C14">
        <v>40498</v>
      </c>
      <c r="D14">
        <v>26426</v>
      </c>
      <c r="E14">
        <f t="shared" si="0"/>
        <v>1.5325058654355559</v>
      </c>
    </row>
    <row r="15" spans="1:5">
      <c r="A15" t="s">
        <v>55</v>
      </c>
      <c r="C15">
        <v>46526</v>
      </c>
      <c r="D15">
        <v>27372</v>
      </c>
      <c r="E15">
        <f t="shared" si="0"/>
        <v>1.6997661844220371</v>
      </c>
    </row>
    <row r="16" spans="1:5">
      <c r="A16" t="s">
        <v>67</v>
      </c>
      <c r="C16">
        <v>49379</v>
      </c>
      <c r="D16">
        <v>30290</v>
      </c>
      <c r="E16">
        <f t="shared" si="0"/>
        <v>1.6302079894354573</v>
      </c>
    </row>
    <row r="17" spans="1:5">
      <c r="A17" t="s">
        <v>53</v>
      </c>
      <c r="C17">
        <v>53161</v>
      </c>
      <c r="D17">
        <v>33352</v>
      </c>
      <c r="E17">
        <f t="shared" si="0"/>
        <v>1.5939373950587672</v>
      </c>
    </row>
    <row r="18" spans="1:5">
      <c r="A18" t="s">
        <v>113</v>
      </c>
      <c r="B18" t="s">
        <v>15</v>
      </c>
      <c r="C18">
        <v>65798</v>
      </c>
      <c r="D18">
        <v>61501</v>
      </c>
      <c r="E18">
        <f t="shared" si="0"/>
        <v>1.0698687826214208</v>
      </c>
    </row>
    <row r="19" spans="1:5">
      <c r="A19" t="s">
        <v>66</v>
      </c>
      <c r="C19">
        <v>71646</v>
      </c>
      <c r="D19">
        <v>42976</v>
      </c>
      <c r="E19">
        <f t="shared" si="0"/>
        <v>1.6671165301563664</v>
      </c>
    </row>
    <row r="20" spans="1:5">
      <c r="A20" t="s">
        <v>54</v>
      </c>
      <c r="C20">
        <v>82199</v>
      </c>
      <c r="D20">
        <v>47542</v>
      </c>
      <c r="E20">
        <f t="shared" si="0"/>
        <v>1.7289764839510329</v>
      </c>
    </row>
    <row r="21" spans="1:5">
      <c r="A21" t="s">
        <v>72</v>
      </c>
      <c r="C21">
        <v>93695</v>
      </c>
      <c r="D21">
        <v>65054</v>
      </c>
      <c r="E21">
        <f t="shared" si="0"/>
        <v>1.4402650106065731</v>
      </c>
    </row>
    <row r="22" spans="1:5">
      <c r="A22" t="s">
        <v>26</v>
      </c>
      <c r="C22">
        <v>102400</v>
      </c>
      <c r="D22">
        <v>72441</v>
      </c>
      <c r="E22">
        <f t="shared" si="0"/>
        <v>1.4135641418533704</v>
      </c>
    </row>
    <row r="23" spans="1:5">
      <c r="A23" t="s">
        <v>10</v>
      </c>
      <c r="C23">
        <v>111261</v>
      </c>
      <c r="D23">
        <v>72601</v>
      </c>
      <c r="E23">
        <f t="shared" si="0"/>
        <v>1.5324995523477638</v>
      </c>
    </row>
    <row r="24" spans="1:5">
      <c r="A24" t="s">
        <v>114</v>
      </c>
      <c r="B24" t="s">
        <v>23</v>
      </c>
      <c r="C24">
        <v>116884</v>
      </c>
      <c r="D24">
        <v>78539</v>
      </c>
      <c r="E24">
        <f t="shared" si="0"/>
        <v>1.4882287780593082</v>
      </c>
    </row>
    <row r="25" spans="1:5">
      <c r="A25" t="s">
        <v>115</v>
      </c>
      <c r="B25" t="s">
        <v>3</v>
      </c>
      <c r="C25">
        <v>119574</v>
      </c>
      <c r="D25">
        <v>28940</v>
      </c>
      <c r="E25">
        <f t="shared" si="0"/>
        <v>4.1317899101589495</v>
      </c>
    </row>
    <row r="26" spans="1:5">
      <c r="A26" t="s">
        <v>116</v>
      </c>
      <c r="B26" t="s">
        <v>5</v>
      </c>
      <c r="C26">
        <v>125179</v>
      </c>
      <c r="D26">
        <v>75520</v>
      </c>
      <c r="E26">
        <f t="shared" si="0"/>
        <v>1.6575609110169491</v>
      </c>
    </row>
    <row r="27" spans="1:5">
      <c r="A27" t="s">
        <v>117</v>
      </c>
      <c r="B27" t="s">
        <v>5</v>
      </c>
      <c r="C27">
        <v>150261</v>
      </c>
      <c r="D27">
        <v>86596</v>
      </c>
      <c r="E27">
        <f t="shared" si="0"/>
        <v>1.735195621044852</v>
      </c>
    </row>
    <row r="28" spans="1:5">
      <c r="A28" t="s">
        <v>118</v>
      </c>
      <c r="B28" t="s">
        <v>5</v>
      </c>
      <c r="C28">
        <v>152089</v>
      </c>
      <c r="D28">
        <v>87131</v>
      </c>
      <c r="E28">
        <f t="shared" si="0"/>
        <v>1.7455211118889948</v>
      </c>
    </row>
    <row r="29" spans="1:5">
      <c r="A29" t="s">
        <v>119</v>
      </c>
      <c r="B29" t="s">
        <v>3</v>
      </c>
      <c r="C29">
        <v>190566</v>
      </c>
      <c r="D29">
        <v>120520</v>
      </c>
      <c r="E29">
        <f t="shared" si="0"/>
        <v>1.5811981413873215</v>
      </c>
    </row>
    <row r="30" spans="1:5">
      <c r="A30" t="s">
        <v>120</v>
      </c>
      <c r="B30" t="s">
        <v>15</v>
      </c>
      <c r="C30">
        <v>197020</v>
      </c>
      <c r="D30">
        <v>190726</v>
      </c>
      <c r="E30">
        <f t="shared" si="0"/>
        <v>1.033000220211193</v>
      </c>
    </row>
    <row r="31" spans="1:5">
      <c r="A31" t="s">
        <v>121</v>
      </c>
      <c r="B31" t="s">
        <v>5</v>
      </c>
      <c r="C31">
        <v>233252</v>
      </c>
      <c r="D31">
        <v>133006</v>
      </c>
      <c r="E31">
        <f t="shared" si="0"/>
        <v>1.7536953220155482</v>
      </c>
    </row>
    <row r="32" spans="1:5">
      <c r="A32" t="s">
        <v>52</v>
      </c>
      <c r="C32">
        <v>246814</v>
      </c>
      <c r="D32">
        <v>193336</v>
      </c>
      <c r="E32">
        <f t="shared" si="0"/>
        <v>1.2766065295651094</v>
      </c>
    </row>
    <row r="33" spans="1:5">
      <c r="A33" t="s">
        <v>122</v>
      </c>
      <c r="B33" t="s">
        <v>5</v>
      </c>
      <c r="C33">
        <v>249399</v>
      </c>
      <c r="D33">
        <v>137697</v>
      </c>
      <c r="E33">
        <f t="shared" si="0"/>
        <v>1.8112159306302971</v>
      </c>
    </row>
    <row r="34" spans="1:5">
      <c r="A34" t="s">
        <v>123</v>
      </c>
      <c r="B34" t="s">
        <v>15</v>
      </c>
      <c r="C34">
        <v>262598</v>
      </c>
      <c r="D34">
        <v>244849</v>
      </c>
      <c r="E34">
        <f t="shared" si="0"/>
        <v>1.0724895752075769</v>
      </c>
    </row>
    <row r="35" spans="1:5">
      <c r="A35" t="s">
        <v>124</v>
      </c>
      <c r="B35" t="s">
        <v>15</v>
      </c>
      <c r="C35">
        <v>262750</v>
      </c>
      <c r="D35">
        <v>231897</v>
      </c>
      <c r="E35">
        <f t="shared" si="0"/>
        <v>1.1330461368624865</v>
      </c>
    </row>
    <row r="36" spans="1:5">
      <c r="A36" t="s">
        <v>125</v>
      </c>
      <c r="B36" t="s">
        <v>15</v>
      </c>
      <c r="C36">
        <v>262750</v>
      </c>
      <c r="D36">
        <v>239963</v>
      </c>
      <c r="E36">
        <f t="shared" si="0"/>
        <v>1.0949604730729321</v>
      </c>
    </row>
    <row r="37" spans="1:5">
      <c r="A37" t="s">
        <v>126</v>
      </c>
      <c r="B37" t="s">
        <v>15</v>
      </c>
      <c r="C37">
        <v>262750</v>
      </c>
      <c r="D37">
        <v>240043</v>
      </c>
      <c r="E37">
        <f t="shared" si="0"/>
        <v>1.094595551630333</v>
      </c>
    </row>
    <row r="38" spans="1:5">
      <c r="A38" t="s">
        <v>127</v>
      </c>
      <c r="B38" t="s">
        <v>15</v>
      </c>
      <c r="C38">
        <v>262750</v>
      </c>
      <c r="D38">
        <v>238234</v>
      </c>
      <c r="E38">
        <f t="shared" si="0"/>
        <v>1.1029072256688801</v>
      </c>
    </row>
    <row r="39" spans="1:5">
      <c r="A39" t="s">
        <v>128</v>
      </c>
      <c r="B39" t="s">
        <v>15</v>
      </c>
      <c r="C39">
        <v>262750</v>
      </c>
      <c r="D39">
        <v>228749</v>
      </c>
      <c r="E39">
        <f t="shared" si="0"/>
        <v>1.1486389011536662</v>
      </c>
    </row>
    <row r="40" spans="1:5">
      <c r="A40" t="s">
        <v>129</v>
      </c>
      <c r="B40" t="s">
        <v>15</v>
      </c>
      <c r="C40">
        <v>262750</v>
      </c>
      <c r="D40">
        <v>239519</v>
      </c>
      <c r="E40">
        <f t="shared" si="0"/>
        <v>1.0969902178950313</v>
      </c>
    </row>
    <row r="41" spans="1:5">
      <c r="A41" t="s">
        <v>130</v>
      </c>
      <c r="B41" t="s">
        <v>5</v>
      </c>
      <c r="C41">
        <v>268855</v>
      </c>
      <c r="D41">
        <v>151555</v>
      </c>
      <c r="E41">
        <f t="shared" si="0"/>
        <v>1.7739764441951766</v>
      </c>
    </row>
    <row r="42" spans="1:5">
      <c r="A42" t="s">
        <v>131</v>
      </c>
      <c r="B42" t="s">
        <v>5</v>
      </c>
      <c r="C42">
        <v>278717</v>
      </c>
      <c r="D42">
        <v>159952</v>
      </c>
      <c r="E42">
        <f t="shared" si="0"/>
        <v>1.7425040012003601</v>
      </c>
    </row>
    <row r="43" spans="1:5">
      <c r="A43" t="s">
        <v>132</v>
      </c>
      <c r="B43" t="s">
        <v>5</v>
      </c>
      <c r="C43">
        <v>336939</v>
      </c>
      <c r="D43">
        <v>190736</v>
      </c>
      <c r="E43">
        <f t="shared" si="0"/>
        <v>1.7665202164247966</v>
      </c>
    </row>
    <row r="44" spans="1:5">
      <c r="A44" t="s">
        <v>49</v>
      </c>
      <c r="C44">
        <v>377109</v>
      </c>
      <c r="D44">
        <v>244940</v>
      </c>
      <c r="E44">
        <f t="shared" si="0"/>
        <v>1.5395974524373315</v>
      </c>
    </row>
    <row r="45" spans="1:5">
      <c r="A45" t="s">
        <v>133</v>
      </c>
      <c r="B45" t="s">
        <v>5</v>
      </c>
      <c r="C45">
        <v>387466</v>
      </c>
      <c r="D45">
        <v>223247</v>
      </c>
      <c r="E45">
        <f t="shared" si="0"/>
        <v>1.7355933114442748</v>
      </c>
    </row>
    <row r="46" spans="1:5">
      <c r="A46" t="s">
        <v>134</v>
      </c>
      <c r="B46" t="s">
        <v>5</v>
      </c>
      <c r="C46">
        <v>390937</v>
      </c>
      <c r="D46">
        <v>216518</v>
      </c>
      <c r="E46">
        <f t="shared" si="0"/>
        <v>1.8055635097312925</v>
      </c>
    </row>
    <row r="47" spans="1:5">
      <c r="A47" t="s">
        <v>135</v>
      </c>
      <c r="B47" t="s">
        <v>5</v>
      </c>
      <c r="C47">
        <v>424691</v>
      </c>
      <c r="D47">
        <v>236374</v>
      </c>
      <c r="E47">
        <f t="shared" si="0"/>
        <v>1.7966908374017447</v>
      </c>
    </row>
    <row r="48" spans="1:5">
      <c r="A48" t="s">
        <v>136</v>
      </c>
      <c r="B48" t="s">
        <v>5</v>
      </c>
      <c r="C48">
        <v>426754</v>
      </c>
      <c r="D48">
        <v>249398</v>
      </c>
      <c r="E48">
        <f t="shared" si="0"/>
        <v>1.7111364164909102</v>
      </c>
    </row>
    <row r="49" spans="1:5">
      <c r="A49" t="s">
        <v>137</v>
      </c>
      <c r="B49" t="s">
        <v>5</v>
      </c>
      <c r="C49">
        <v>481861</v>
      </c>
      <c r="D49">
        <v>273276</v>
      </c>
      <c r="E49">
        <f t="shared" si="0"/>
        <v>1.7632759554443127</v>
      </c>
    </row>
    <row r="50" spans="1:5">
      <c r="A50" t="s">
        <v>61</v>
      </c>
      <c r="C50">
        <v>513216</v>
      </c>
      <c r="D50">
        <v>77962</v>
      </c>
      <c r="E50">
        <f t="shared" si="0"/>
        <v>6.5828993612272644</v>
      </c>
    </row>
    <row r="51" spans="1:5">
      <c r="A51" t="s">
        <v>68</v>
      </c>
      <c r="C51">
        <v>513216</v>
      </c>
      <c r="D51">
        <v>77962</v>
      </c>
      <c r="E51">
        <f t="shared" si="0"/>
        <v>6.5828993612272644</v>
      </c>
    </row>
    <row r="52" spans="1:5">
      <c r="A52" t="s">
        <v>138</v>
      </c>
      <c r="B52" t="s">
        <v>15</v>
      </c>
      <c r="C52">
        <v>525106</v>
      </c>
      <c r="D52">
        <v>255493</v>
      </c>
      <c r="E52">
        <f t="shared" si="0"/>
        <v>2.0552657019957494</v>
      </c>
    </row>
    <row r="53" spans="1:5">
      <c r="A53" t="s">
        <v>139</v>
      </c>
      <c r="B53" t="s">
        <v>15</v>
      </c>
      <c r="C53">
        <v>525106</v>
      </c>
      <c r="D53">
        <v>287034</v>
      </c>
      <c r="E53">
        <f t="shared" si="0"/>
        <v>1.8294209048405414</v>
      </c>
    </row>
    <row r="54" spans="1:5">
      <c r="A54" t="s">
        <v>140</v>
      </c>
      <c r="B54" t="s">
        <v>15</v>
      </c>
      <c r="C54">
        <v>525106</v>
      </c>
      <c r="D54">
        <v>312144</v>
      </c>
      <c r="E54">
        <f t="shared" si="0"/>
        <v>1.6822556256086934</v>
      </c>
    </row>
    <row r="55" spans="1:5">
      <c r="A55" t="s">
        <v>141</v>
      </c>
      <c r="B55" t="s">
        <v>15</v>
      </c>
      <c r="C55">
        <v>525106</v>
      </c>
      <c r="D55">
        <v>288680</v>
      </c>
      <c r="E55">
        <f t="shared" si="0"/>
        <v>1.8189898849937647</v>
      </c>
    </row>
    <row r="56" spans="1:5">
      <c r="A56" t="s">
        <v>142</v>
      </c>
      <c r="B56" t="s">
        <v>15</v>
      </c>
      <c r="C56">
        <v>525106</v>
      </c>
      <c r="D56">
        <v>318233</v>
      </c>
      <c r="E56">
        <f t="shared" si="0"/>
        <v>1.6500677176785563</v>
      </c>
    </row>
    <row r="57" spans="1:5">
      <c r="A57" t="s">
        <v>143</v>
      </c>
      <c r="B57" t="s">
        <v>15</v>
      </c>
      <c r="C57">
        <v>526654</v>
      </c>
      <c r="D57">
        <v>316819</v>
      </c>
      <c r="E57">
        <f t="shared" si="0"/>
        <v>1.6623182321767318</v>
      </c>
    </row>
    <row r="58" spans="1:5">
      <c r="A58" t="s">
        <v>13</v>
      </c>
      <c r="C58">
        <v>610856</v>
      </c>
      <c r="D58">
        <v>366284</v>
      </c>
      <c r="E58">
        <f t="shared" si="0"/>
        <v>1.6677113933450547</v>
      </c>
    </row>
    <row r="59" spans="1:5">
      <c r="A59" t="s">
        <v>146</v>
      </c>
      <c r="B59" t="s">
        <v>5</v>
      </c>
      <c r="C59">
        <v>666997</v>
      </c>
      <c r="D59">
        <v>372378</v>
      </c>
      <c r="E59">
        <f t="shared" si="0"/>
        <v>1.7911826155143429</v>
      </c>
    </row>
    <row r="60" spans="1:5">
      <c r="A60" t="s">
        <v>12</v>
      </c>
      <c r="C60">
        <v>768771</v>
      </c>
      <c r="D60">
        <v>435398</v>
      </c>
      <c r="E60">
        <f t="shared" si="0"/>
        <v>1.7656741647871603</v>
      </c>
    </row>
    <row r="61" spans="1:5">
      <c r="A61" t="s">
        <v>144</v>
      </c>
      <c r="B61" t="s">
        <v>15</v>
      </c>
      <c r="C61">
        <v>787420</v>
      </c>
      <c r="D61">
        <v>700179</v>
      </c>
      <c r="E61">
        <f t="shared" si="0"/>
        <v>1.1245981384760182</v>
      </c>
    </row>
    <row r="62" spans="1:5">
      <c r="A62" t="s">
        <v>145</v>
      </c>
      <c r="B62" t="s">
        <v>15</v>
      </c>
      <c r="C62">
        <v>787460</v>
      </c>
      <c r="D62">
        <v>763538</v>
      </c>
      <c r="E62">
        <f t="shared" si="0"/>
        <v>1.0313304642336072</v>
      </c>
    </row>
    <row r="63" spans="1:5">
      <c r="A63" t="s">
        <v>147</v>
      </c>
      <c r="B63" t="s">
        <v>5</v>
      </c>
      <c r="C63">
        <v>1022125</v>
      </c>
      <c r="D63">
        <v>578769</v>
      </c>
      <c r="E63">
        <f t="shared" si="0"/>
        <v>1.7660327349944451</v>
      </c>
    </row>
    <row r="64" spans="1:5">
      <c r="A64" t="s">
        <v>148</v>
      </c>
      <c r="B64" t="s">
        <v>34</v>
      </c>
      <c r="C64">
        <v>1029744</v>
      </c>
      <c r="D64">
        <v>460210</v>
      </c>
      <c r="E64">
        <f t="shared" si="0"/>
        <v>2.2375524217205189</v>
      </c>
    </row>
    <row r="65" spans="1:18">
      <c r="A65" t="s">
        <v>149</v>
      </c>
      <c r="B65" t="s">
        <v>5</v>
      </c>
      <c r="C65">
        <v>2473400</v>
      </c>
      <c r="D65">
        <v>1545742</v>
      </c>
      <c r="E65">
        <f t="shared" si="0"/>
        <v>1.600137668511304</v>
      </c>
    </row>
    <row r="66" spans="1:18">
      <c r="A66" t="s">
        <v>150</v>
      </c>
      <c r="B66" t="s">
        <v>5</v>
      </c>
      <c r="C66">
        <v>3711999</v>
      </c>
      <c r="D66">
        <v>2107009</v>
      </c>
      <c r="E66">
        <f t="shared" si="0"/>
        <v>1.7617385592562727</v>
      </c>
    </row>
    <row r="67" spans="1:18">
      <c r="A67" t="s">
        <v>151</v>
      </c>
      <c r="B67" t="s">
        <v>5</v>
      </c>
      <c r="C67">
        <v>4047392</v>
      </c>
      <c r="D67">
        <v>2197537</v>
      </c>
      <c r="E67">
        <f t="shared" ref="E67:E68" si="1">C67/D67</f>
        <v>1.8417855990593104</v>
      </c>
    </row>
    <row r="68" spans="1:18">
      <c r="A68" t="s">
        <v>152</v>
      </c>
      <c r="B68" t="s">
        <v>19</v>
      </c>
      <c r="C68">
        <v>4638690</v>
      </c>
      <c r="D68">
        <v>1160066</v>
      </c>
      <c r="E68">
        <f t="shared" si="1"/>
        <v>3.9986431806466185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0.68300312187307477</v>
      </c>
      <c r="H71">
        <f>E2-DEFLATE!E2</f>
        <v>-0.74620595138702916</v>
      </c>
      <c r="I71">
        <f>E2-GGZnoRLE!E2</f>
        <v>-1.0957652771554549</v>
      </c>
      <c r="J71">
        <f>E2-GGZRLE!E2</f>
        <v>-0.6022698923372507</v>
      </c>
      <c r="K71">
        <f>E2-HUF!E2</f>
        <v>-2.5865772801287212E-2</v>
      </c>
      <c r="L71">
        <f>E2-'LZ78'!E2</f>
        <v>0.31001572171592229</v>
      </c>
      <c r="M71">
        <f>E2-'LZ77'!E2</f>
        <v>-0.33339337281933057</v>
      </c>
      <c r="N71">
        <f>E2-LZW!E2</f>
        <v>0.25287659350832348</v>
      </c>
      <c r="O71">
        <f>E2-'PPM2'!E2</f>
        <v>-0.69702093499434903</v>
      </c>
      <c r="P71">
        <f>E2-'PPM3'!E2</f>
        <v>-0.96389142683112561</v>
      </c>
      <c r="Q71">
        <f>E2-'PPM4'!E2</f>
        <v>-0.78814503103905165</v>
      </c>
      <c r="R71">
        <f>E2-'PPM5'!E2</f>
        <v>-0.53150246875723584</v>
      </c>
    </row>
    <row r="72" spans="1:18">
      <c r="G72">
        <f>E3-ART!E3</f>
        <v>0.68300312187307477</v>
      </c>
      <c r="H72">
        <f>E3-DEFLATE!E3</f>
        <v>-0.26455583793242976</v>
      </c>
      <c r="I72">
        <f>E3-GGZnoRLE!E3</f>
        <v>-0.56177768511561399</v>
      </c>
      <c r="J72">
        <f>E3-GGZRLE!E3</f>
        <v>-0.28340747058381033</v>
      </c>
      <c r="K72">
        <f>E3-HUF!E3</f>
        <v>-2.5865772801287212E-2</v>
      </c>
      <c r="L72">
        <f>E3-'LZ78'!E3</f>
        <v>0.2141388761991776</v>
      </c>
      <c r="M72">
        <f>E3-'LZ77'!E3</f>
        <v>0.14248939166309516</v>
      </c>
      <c r="N72">
        <f>E3-LZW!E3</f>
        <v>0.2160859166976199</v>
      </c>
      <c r="O72">
        <f>E3-'PPM2'!E3</f>
        <v>-0.94201727995697859</v>
      </c>
      <c r="P72">
        <f>E3-'PPM3'!E3</f>
        <v>-0.73861026469429336</v>
      </c>
      <c r="Q72">
        <f>E3-'PPM4'!E3</f>
        <v>-0.47241701503949307</v>
      </c>
      <c r="R72">
        <f>E3-'PPM5'!E3</f>
        <v>-0.21915944312855351</v>
      </c>
    </row>
    <row r="73" spans="1:18">
      <c r="G73">
        <f>E4-ART!E4</f>
        <v>0.73433518677772847</v>
      </c>
      <c r="H73">
        <f>E4-DEFLATE!E4</f>
        <v>-0.72249023831706327</v>
      </c>
      <c r="I73">
        <f>E4-GGZnoRLE!E4</f>
        <v>-1.1067732093841756</v>
      </c>
      <c r="J73">
        <f>E4-GGZRLE!E4</f>
        <v>-0.61828843298598968</v>
      </c>
      <c r="K73">
        <f>E4-HUF!E4</f>
        <v>-2.7954905067863134E-2</v>
      </c>
      <c r="L73">
        <f>E4-'LZ78'!E4</f>
        <v>0.3608641470594034</v>
      </c>
      <c r="M73">
        <f>E4-'LZ77'!E4</f>
        <v>-0.21377080948522376</v>
      </c>
      <c r="N73">
        <f>E4-LZW!E4</f>
        <v>0.29879408823422215</v>
      </c>
      <c r="O73">
        <f>E4-'PPM2'!E4</f>
        <v>-0.61560071821168427</v>
      </c>
      <c r="P73">
        <f>E4-'PPM3'!E4</f>
        <v>-0.96479366115462706</v>
      </c>
      <c r="Q73">
        <f>E4-'PPM4'!E4</f>
        <v>-0.81438262634611047</v>
      </c>
      <c r="R73">
        <f>E4-'PPM5'!E4</f>
        <v>-0.54413797640010508</v>
      </c>
    </row>
    <row r="74" spans="1:18">
      <c r="G74">
        <f>E5-ART!E5</f>
        <v>0.63300745237630462</v>
      </c>
      <c r="H74">
        <f>E5-DEFLATE!E5</f>
        <v>-0.44759702020381154</v>
      </c>
      <c r="I74">
        <f>E5-GGZnoRLE!E5</f>
        <v>-0.76923723012443368</v>
      </c>
      <c r="J74">
        <f>E5-GGZRLE!E5</f>
        <v>-0.32018706870945768</v>
      </c>
      <c r="K74">
        <f>E5-HUF!E5</f>
        <v>-2.7568166659035054E-2</v>
      </c>
      <c r="L74">
        <f>E5-'LZ78'!E5</f>
        <v>0.42495311038932893</v>
      </c>
      <c r="M74">
        <f>E5-'LZ77'!E5</f>
        <v>5.3386378706071769E-2</v>
      </c>
      <c r="N74">
        <f>E5-LZW!E5</f>
        <v>0.36498318756850567</v>
      </c>
      <c r="O74">
        <f>E5-'PPM2'!E5</f>
        <v>-0.43918411630459198</v>
      </c>
      <c r="P74">
        <f>E5-'PPM3'!E5</f>
        <v>-0.67683796770324545</v>
      </c>
      <c r="Q74">
        <f>E5-'PPM4'!E5</f>
        <v>-0.53377942173406501</v>
      </c>
      <c r="R74">
        <f>E5-'PPM5'!E5</f>
        <v>-0.27445514612340483</v>
      </c>
    </row>
    <row r="75" spans="1:18">
      <c r="G75">
        <f>E6-ART!E6</f>
        <v>0.32292470195743173</v>
      </c>
      <c r="H75">
        <f>E6-DEFLATE!E6</f>
        <v>-1.2501592820651597</v>
      </c>
      <c r="I75">
        <f>E6-GGZnoRLE!E6</f>
        <v>-1.8406564794005194</v>
      </c>
      <c r="J75">
        <f>E6-GGZRLE!E6</f>
        <v>-1.2193882468544022</v>
      </c>
      <c r="K75">
        <f>E6-HUF!E6</f>
        <v>-6.117185843711237E-3</v>
      </c>
      <c r="L75">
        <f>E6-'LZ78'!E6</f>
        <v>0.18098450645047359</v>
      </c>
      <c r="M75">
        <f>E6-'LZ77'!E6</f>
        <v>-0.66341785693214828</v>
      </c>
      <c r="N75">
        <f>E6-LZW!E6</f>
        <v>-1.6271827835660391E-2</v>
      </c>
      <c r="O75">
        <f>E6-'PPM2'!E6</f>
        <v>-0.75894474584439875</v>
      </c>
      <c r="P75">
        <f>E6-'PPM3'!E6</f>
        <v>-1.4299764884297379</v>
      </c>
      <c r="Q75">
        <f>E6-'PPM4'!E6</f>
        <v>-1.3982938355204464</v>
      </c>
      <c r="R75">
        <f>E6-'PPM5'!E6</f>
        <v>-1.1046709914808686</v>
      </c>
    </row>
    <row r="76" spans="1:18">
      <c r="G76">
        <f>E7-ART!E7</f>
        <v>0.31323175852892393</v>
      </c>
      <c r="H76">
        <f>E7-DEFLATE!E7</f>
        <v>-0.43714869124342948</v>
      </c>
      <c r="I76">
        <f>E7-GGZnoRLE!E7</f>
        <v>-0.77822647130114286</v>
      </c>
      <c r="J76">
        <f>E7-GGZRLE!E7</f>
        <v>-0.31784303065224884</v>
      </c>
      <c r="K76">
        <f>E7-HUF!E7</f>
        <v>-4.8265393623945219E-3</v>
      </c>
      <c r="L76">
        <f>E7-'LZ78'!E7</f>
        <v>0.382909972596299</v>
      </c>
      <c r="M76">
        <f>E7-'LZ77'!E7</f>
        <v>8.9786483919049864E-2</v>
      </c>
      <c r="N76">
        <f>E7-LZW!E7</f>
        <v>0.27039299326688826</v>
      </c>
      <c r="O76">
        <f>E7-'PPM2'!E7</f>
        <v>-0.3882558758778174</v>
      </c>
      <c r="P76">
        <f>E7-'PPM3'!E7</f>
        <v>-0.6563125600882691</v>
      </c>
      <c r="Q76">
        <f>E7-'PPM4'!E7</f>
        <v>-0.5794560257093464</v>
      </c>
      <c r="R76">
        <f>E7-'PPM5'!E7</f>
        <v>-0.32450500788356096</v>
      </c>
    </row>
    <row r="77" spans="1:18">
      <c r="G77">
        <f>E8-ART!E8</f>
        <v>0.31301714317468265</v>
      </c>
      <c r="H77">
        <f>E8-DEFLATE!E8</f>
        <v>-0.39549105542639529</v>
      </c>
      <c r="I77">
        <f>E8-GGZnoRLE!E8</f>
        <v>-0.75227703383611555</v>
      </c>
      <c r="J77">
        <f>E8-GGZRLE!E8</f>
        <v>-0.28265328951111224</v>
      </c>
      <c r="K77">
        <f>E8-HUF!E8</f>
        <v>-9.1892472741015307E-3</v>
      </c>
      <c r="L77">
        <f>E8-'LZ78'!E8</f>
        <v>0.4184377634956864</v>
      </c>
      <c r="M77">
        <f>E8-'LZ77'!E8</f>
        <v>0.17019906979887156</v>
      </c>
      <c r="N77">
        <f>E8-LZW!E8</f>
        <v>0.27460716149607234</v>
      </c>
      <c r="O77">
        <f>E8-'PPM2'!E8</f>
        <v>-0.38629964934599359</v>
      </c>
      <c r="P77">
        <f>E8-'PPM3'!E8</f>
        <v>-0.65508296530199495</v>
      </c>
      <c r="Q77">
        <f>E8-'PPM4'!E8</f>
        <v>-0.61344522057581674</v>
      </c>
      <c r="R77">
        <f>E8-'PPM5'!E8</f>
        <v>-0.33943702760504157</v>
      </c>
    </row>
    <row r="78" spans="1:18">
      <c r="G78">
        <f>E9-ART!E9</f>
        <v>0.14191121882736302</v>
      </c>
      <c r="H78">
        <f>E9-DEFLATE!E9</f>
        <v>-0.44275452900240664</v>
      </c>
      <c r="I78">
        <f>E9-GGZnoRLE!E9</f>
        <v>-0.52733968103415485</v>
      </c>
      <c r="J78">
        <f>E9-GGZRLE!E9</f>
        <v>-0.26910620029220222</v>
      </c>
      <c r="K78">
        <f>E9-HUF!E9</f>
        <v>1.650943496621804E-2</v>
      </c>
      <c r="L78">
        <f>E9-'LZ78'!E9</f>
        <v>0.14323142904763375</v>
      </c>
      <c r="M78">
        <f>E9-'LZ77'!E9</f>
        <v>-0.1985021121520183</v>
      </c>
      <c r="N78">
        <f>E9-LZW!E9</f>
        <v>0.14828705310086132</v>
      </c>
      <c r="O78">
        <f>E9-'PPM2'!E9</f>
        <v>-0.37267162944582299</v>
      </c>
      <c r="P78">
        <f>E9-'PPM3'!E9</f>
        <v>-0.4342805980065223</v>
      </c>
      <c r="Q78">
        <f>E9-'PPM4'!E9</f>
        <v>-0.30166328787233332</v>
      </c>
      <c r="R78">
        <f>E9-'PPM5'!E9</f>
        <v>-0.13475709719620421</v>
      </c>
    </row>
    <row r="79" spans="1:18">
      <c r="G79">
        <f>E10-ART!E10</f>
        <v>0.15315212531535449</v>
      </c>
      <c r="H79">
        <f>E10-DEFLATE!E10</f>
        <v>-1.1720755574583717</v>
      </c>
      <c r="I79">
        <f>E10-GGZnoRLE!E10</f>
        <v>-1.3534426692821777</v>
      </c>
      <c r="J79">
        <f>E10-GGZRLE!E10</f>
        <v>-0.94070712143832202</v>
      </c>
      <c r="K79">
        <f>E10-HUF!E10</f>
        <v>5.5587520130662149E-4</v>
      </c>
      <c r="L79">
        <f>E10-'LZ78'!E10</f>
        <v>4.548352295259539E-2</v>
      </c>
      <c r="M79">
        <f>E10-'LZ77'!E10</f>
        <v>-0.5630186051352204</v>
      </c>
      <c r="N79">
        <f>E10-LZW!E10</f>
        <v>-0.13587082244778892</v>
      </c>
      <c r="O79">
        <f>E10-'PPM2'!E10</f>
        <v>-0.59081037471502085</v>
      </c>
      <c r="P79">
        <f>E10-'PPM3'!E10</f>
        <v>-1.2245432083818033</v>
      </c>
      <c r="Q79">
        <f>E10-'PPM4'!E10</f>
        <v>-1.2157571716446889</v>
      </c>
      <c r="R79">
        <f>E10-'PPM5'!E10</f>
        <v>-0.92445937543715861</v>
      </c>
    </row>
    <row r="80" spans="1:18">
      <c r="G80">
        <f>E11-ART!E11</f>
        <v>0.11136274130817481</v>
      </c>
      <c r="H80">
        <f>E11-DEFLATE!E11</f>
        <v>-0.7726577245766042</v>
      </c>
      <c r="I80">
        <f>E11-GGZnoRLE!E11</f>
        <v>-1.2945266609516826</v>
      </c>
      <c r="J80">
        <f>E11-GGZRLE!E11</f>
        <v>-0.76757620409834804</v>
      </c>
      <c r="K80">
        <f>E11-HUF!E11</f>
        <v>2.9499757808575389E-3</v>
      </c>
      <c r="L80">
        <f>E11-'LZ78'!E11</f>
        <v>0.18059086825910753</v>
      </c>
      <c r="M80">
        <f>E11-'LZ77'!E11</f>
        <v>-0.25343887363399764</v>
      </c>
      <c r="N80">
        <f>E11-LZW!E11</f>
        <v>-4.3250240044245825E-2</v>
      </c>
      <c r="O80">
        <f>E11-'PPM2'!E11</f>
        <v>-0.48110157842592294</v>
      </c>
      <c r="P80">
        <f>E11-'PPM3'!E11</f>
        <v>-0.97352226384484464</v>
      </c>
      <c r="Q80">
        <f>E11-'PPM4'!E11</f>
        <v>-1.1003436519574636</v>
      </c>
      <c r="R80">
        <f>E11-'PPM5'!E11</f>
        <v>-0.85503067019047529</v>
      </c>
    </row>
    <row r="81" spans="7:18">
      <c r="G81">
        <f>E12-ART!E12</f>
        <v>0.10250171879852799</v>
      </c>
      <c r="H81">
        <f>E12-DEFLATE!E12</f>
        <v>-0.95594483978626754</v>
      </c>
      <c r="I81">
        <f>E12-GGZnoRLE!E12</f>
        <v>-1.2442339176773165</v>
      </c>
      <c r="J81">
        <f>E12-GGZRLE!E12</f>
        <v>-0.81159055066475028</v>
      </c>
      <c r="K81">
        <f>E12-HUF!E12</f>
        <v>1.6234915894377311E-2</v>
      </c>
      <c r="L81">
        <f>E12-'LZ78'!E12</f>
        <v>3.22317349133876E-2</v>
      </c>
      <c r="M81">
        <f>E12-'LZ77'!E12</f>
        <v>-0.59306115161511275</v>
      </c>
      <c r="N81">
        <f>E12-LZW!E12</f>
        <v>-3.4418041549603595E-2</v>
      </c>
      <c r="O81">
        <f>E12-'PPM2'!E12</f>
        <v>-0.59158439985323974</v>
      </c>
      <c r="P81">
        <f>E12-'PPM3'!E12</f>
        <v>-0.91496279197830499</v>
      </c>
      <c r="Q81">
        <f>E12-'PPM4'!E12</f>
        <v>-0.85542318618208735</v>
      </c>
      <c r="R81">
        <f>E12-'PPM5'!E12</f>
        <v>-0.63350391823470997</v>
      </c>
    </row>
    <row r="82" spans="7:18">
      <c r="G82">
        <f>E13-ART!E13</f>
        <v>0.10022114828353312</v>
      </c>
      <c r="H82">
        <f>E13-DEFLATE!E13</f>
        <v>-0.89784785337596684</v>
      </c>
      <c r="I82">
        <f>E13-GGZnoRLE!E13</f>
        <v>-1.39572906126712</v>
      </c>
      <c r="J82">
        <f>E13-GGZRLE!E13</f>
        <v>-0.87450328182601034</v>
      </c>
      <c r="K82">
        <f>E13-HUF!E13</f>
        <v>3.1656566252473706E-3</v>
      </c>
      <c r="L82">
        <f>E13-'LZ78'!E13</f>
        <v>0.11684468635679646</v>
      </c>
      <c r="M82">
        <f>E13-'LZ77'!E13</f>
        <v>-0.38031320799194623</v>
      </c>
      <c r="N82">
        <f>E13-LZW!E13</f>
        <v>-0.12791556833295115</v>
      </c>
      <c r="O82">
        <f>E13-'PPM2'!E13</f>
        <v>-0.53441826370247414</v>
      </c>
      <c r="P82">
        <f>E13-'PPM3'!E13</f>
        <v>-1.0743932210625431</v>
      </c>
      <c r="Q82">
        <f>E13-'PPM4'!E13</f>
        <v>-1.1668088229692408</v>
      </c>
      <c r="R82">
        <f>E13-'PPM5'!E13</f>
        <v>-0.91712414578002122</v>
      </c>
    </row>
    <row r="83" spans="7:18">
      <c r="G83">
        <f>E14-ART!E14</f>
        <v>9.8846845327937638E-2</v>
      </c>
      <c r="H83">
        <f>E14-DEFLATE!E14</f>
        <v>-3.6648760647492491</v>
      </c>
      <c r="I83">
        <f>E14-GGZnoRLE!E14</f>
        <v>-4.4432946362613608</v>
      </c>
      <c r="J83">
        <f>E14-GGZRLE!E14</f>
        <v>-3.7835875974155861</v>
      </c>
      <c r="K83">
        <f>E14-HUF!E14</f>
        <v>5.0287787233769254E-3</v>
      </c>
      <c r="L83">
        <f>E14-'LZ78'!E14</f>
        <v>-0.47612423078505706</v>
      </c>
      <c r="M83">
        <f>E14-'LZ77'!E14</f>
        <v>-2.8183750971772508</v>
      </c>
      <c r="N83">
        <f>E14-LZW!E14</f>
        <v>-0.87550935635062577</v>
      </c>
      <c r="O83">
        <f>E14-'PPM2'!E14</f>
        <v>-1.124320218668623</v>
      </c>
      <c r="P83">
        <f>E14-'PPM3'!E14</f>
        <v>-2.7308902815272829</v>
      </c>
      <c r="Q83">
        <f>E14-'PPM4'!E14</f>
        <v>-3.1326248798702849</v>
      </c>
      <c r="R83">
        <f>E14-'PPM5'!E14</f>
        <v>-2.8076506022527949</v>
      </c>
    </row>
    <row r="84" spans="7:18">
      <c r="G84">
        <f>E15-ART!E15</f>
        <v>0.10542720834089114</v>
      </c>
      <c r="H84">
        <f>E15-DEFLATE!E15</f>
        <v>-0.46252409768048652</v>
      </c>
      <c r="I84">
        <f>E15-GGZnoRLE!E15</f>
        <v>-0.99177610413517669</v>
      </c>
      <c r="J84">
        <f>E15-GGZRLE!E15</f>
        <v>-0.5129127521832797</v>
      </c>
      <c r="K84">
        <f>E15-HUF!E15</f>
        <v>6.2096452139837055E-5</v>
      </c>
      <c r="L84">
        <f>E15-'LZ78'!E15</f>
        <v>0.26638869281724342</v>
      </c>
      <c r="M84">
        <f>E15-'LZ77'!E15</f>
        <v>5.3643908735651502E-2</v>
      </c>
      <c r="N84">
        <f>E15-LZW!E15</f>
        <v>2.3564799346236232E-3</v>
      </c>
      <c r="O84">
        <f>E15-'PPM2'!E15</f>
        <v>-0.4387703112573158</v>
      </c>
      <c r="P84">
        <f>E15-'PPM3'!E15</f>
        <v>-0.79265359379620914</v>
      </c>
      <c r="Q84">
        <f>E15-'PPM4'!E15</f>
        <v>-0.93328418343308472</v>
      </c>
      <c r="R84">
        <f>E15-'PPM5'!E15</f>
        <v>-0.70529972408145225</v>
      </c>
    </row>
    <row r="85" spans="7:18">
      <c r="G85">
        <f>E16-ART!E16</f>
        <v>9.2017222505047958E-2</v>
      </c>
      <c r="H85">
        <f>E16-DEFLATE!E16</f>
        <v>-1.8785676802867057</v>
      </c>
      <c r="I85">
        <f>E16-GGZnoRLE!E16</f>
        <v>-2.5690436476085088</v>
      </c>
      <c r="J85">
        <f>E16-GGZRLE!E16</f>
        <v>-1.8691187769170339</v>
      </c>
      <c r="K85">
        <f>E16-HUF!E16</f>
        <v>1.5055684314333462E-3</v>
      </c>
      <c r="L85">
        <f>E16-'LZ78'!E16</f>
        <v>-6.201270967352146E-2</v>
      </c>
      <c r="M85">
        <f>E16-'LZ77'!E16</f>
        <v>-1.1937082864423878</v>
      </c>
      <c r="N85">
        <f>E16-LZW!E16</f>
        <v>-0.4243397346221276</v>
      </c>
      <c r="O85">
        <f>E16-'PPM2'!E16</f>
        <v>-0.72622245675876829</v>
      </c>
      <c r="P85">
        <f>E16-'PPM3'!E16</f>
        <v>-1.6696449910510436</v>
      </c>
      <c r="Q85">
        <f>E16-'PPM4'!E16</f>
        <v>-1.9902187280658257</v>
      </c>
      <c r="R85">
        <f>E16-'PPM5'!E16</f>
        <v>-1.7077897121801715</v>
      </c>
    </row>
    <row r="86" spans="7:18">
      <c r="G86">
        <f>E17-ART!E17</f>
        <v>8.2092558156341422E-2</v>
      </c>
      <c r="H86">
        <f>E17-DEFLATE!E17</f>
        <v>-0.76531348143348876</v>
      </c>
      <c r="I86">
        <f>E17-GGZnoRLE!E17</f>
        <v>-1.3421611358149763</v>
      </c>
      <c r="J86">
        <f>E17-GGZRLE!E17</f>
        <v>-0.83984001646895323</v>
      </c>
      <c r="K86">
        <f>E17-HUF!E17</f>
        <v>4.5272835390495203E-3</v>
      </c>
      <c r="L86">
        <f>E17-'LZ78'!E17</f>
        <v>0.12722474503807479</v>
      </c>
      <c r="M86">
        <f>E17-'LZ77'!E17</f>
        <v>-0.25713680668920458</v>
      </c>
      <c r="N86">
        <f>E17-LZW!E17</f>
        <v>-0.13543801157753732</v>
      </c>
      <c r="O86">
        <f>E17-'PPM2'!E17</f>
        <v>-0.48063821469733026</v>
      </c>
      <c r="P86">
        <f>E17-'PPM3'!E17</f>
        <v>-1.0230262753163435</v>
      </c>
      <c r="Q86">
        <f>E17-'PPM4'!E17</f>
        <v>-1.2029795302845272</v>
      </c>
      <c r="R86">
        <f>E17-'PPM5'!E17</f>
        <v>-0.98356563524426321</v>
      </c>
    </row>
    <row r="87" spans="7:18">
      <c r="G87">
        <f>E18-ART!E18</f>
        <v>3.1832592235379487E-2</v>
      </c>
      <c r="H87">
        <f>E18-DEFLATE!E18</f>
        <v>-6.6867892956590236E-3</v>
      </c>
      <c r="I87">
        <f>E18-GGZnoRLE!E18</f>
        <v>-0.24273096203226574</v>
      </c>
      <c r="J87">
        <f>E18-GGZRLE!E18</f>
        <v>9.2375579228316962E-2</v>
      </c>
      <c r="K87">
        <f>E18-HUF!E18</f>
        <v>4.4866582690892276E-3</v>
      </c>
      <c r="L87">
        <f>E18-'LZ78'!E18</f>
        <v>0.16148321783140507</v>
      </c>
      <c r="M87">
        <f>E18-'LZ77'!E18</f>
        <v>0.13834758208344389</v>
      </c>
      <c r="N87">
        <f>E18-LZW!E18</f>
        <v>0.1646076522488491</v>
      </c>
      <c r="O87">
        <f>E18-'PPM2'!E18</f>
        <v>-0.24475030590827895</v>
      </c>
      <c r="P87">
        <f>E18-'PPM3'!E18</f>
        <v>-0.14221558690975722</v>
      </c>
      <c r="Q87">
        <f>E18-'PPM4'!E18</f>
        <v>1.1642607918989079E-3</v>
      </c>
      <c r="R87">
        <f>E18-'PPM5'!E18</f>
        <v>0.12446805271538908</v>
      </c>
    </row>
    <row r="88" spans="7:18">
      <c r="G88">
        <f>E19-ART!E19</f>
        <v>6.6803820752747933E-2</v>
      </c>
      <c r="H88">
        <f>E19-DEFLATE!E19</f>
        <v>-1.9397098894972782</v>
      </c>
      <c r="I88">
        <f>E19-GGZnoRLE!E19</f>
        <v>-2.4659091404522289</v>
      </c>
      <c r="J88">
        <f>E19-GGZRLE!E19</f>
        <v>-1.7661784669684177</v>
      </c>
      <c r="K88">
        <f>E19-HUF!E19</f>
        <v>4.1790127485119566E-3</v>
      </c>
      <c r="L88">
        <f>E19-'LZ78'!E19</f>
        <v>-9.6868106440048729E-2</v>
      </c>
      <c r="M88">
        <f>E19-'LZ77'!E19</f>
        <v>-1.1852602514345247</v>
      </c>
      <c r="N88">
        <f>E19-LZW!E19</f>
        <v>-0.50068982385271088</v>
      </c>
      <c r="O88">
        <f>E19-'PPM2'!E19</f>
        <v>-0.72148156952691433</v>
      </c>
      <c r="P88">
        <f>E19-'PPM3'!E19</f>
        <v>-1.5212595990768674</v>
      </c>
      <c r="Q88">
        <f>E19-'PPM4'!E19</f>
        <v>-1.9596108806257142</v>
      </c>
      <c r="R88">
        <f>E19-'PPM5'!E19</f>
        <v>-1.7832085360608261</v>
      </c>
    </row>
    <row r="89" spans="7:18">
      <c r="G89">
        <f>E20-ART!E20</f>
        <v>6.2667949590603067E-2</v>
      </c>
      <c r="H89">
        <f>E20-DEFLATE!E20</f>
        <v>-0.57953027033885407</v>
      </c>
      <c r="I89">
        <f>E20-GGZnoRLE!E20</f>
        <v>-1.2018870973083269</v>
      </c>
      <c r="J89">
        <f>E20-GGZRLE!E20</f>
        <v>-0.73953608399395065</v>
      </c>
      <c r="K89">
        <f>E20-HUF!E20</f>
        <v>6.5575245394284831E-3</v>
      </c>
      <c r="L89">
        <f>E20-'LZ78'!E20</f>
        <v>0.1407434629868749</v>
      </c>
      <c r="M89">
        <f>E20-'LZ77'!E20</f>
        <v>-5.5591805925435223E-2</v>
      </c>
      <c r="N89">
        <f>E20-LZW!E20</f>
        <v>-0.19768299476638695</v>
      </c>
      <c r="O89">
        <f>E20-'PPM2'!E20</f>
        <v>-0.464986042072562</v>
      </c>
      <c r="P89">
        <f>E20-'PPM3'!E20</f>
        <v>-0.97129617463442752</v>
      </c>
      <c r="Q89">
        <f>E20-'PPM4'!E20</f>
        <v>-1.2319759313077836</v>
      </c>
      <c r="R89">
        <f>E20-'PPM5'!E20</f>
        <v>-1.046797669292475</v>
      </c>
    </row>
    <row r="90" spans="7:18">
      <c r="G90">
        <f>E21-ART!E21</f>
        <v>3.8694329978300912E-2</v>
      </c>
      <c r="H90">
        <f>E21-DEFLATE!E21</f>
        <v>-2.614391385446742</v>
      </c>
      <c r="I90">
        <f>E21-GGZnoRLE!E21</f>
        <v>-3.4006029821601538</v>
      </c>
      <c r="J90">
        <f>E21-GGZRLE!E21</f>
        <v>-2.4412130953630196</v>
      </c>
      <c r="K90">
        <f>E21-HUF!E21</f>
        <v>6.1505508389212427E-3</v>
      </c>
      <c r="L90">
        <f>E21-'LZ78'!E21</f>
        <v>-0.28384436669358881</v>
      </c>
      <c r="M90">
        <f>E21-'LZ77'!E21</f>
        <v>-1.9026420823005199</v>
      </c>
      <c r="N90">
        <f>E21-LZW!E21</f>
        <v>-0.64732021286831642</v>
      </c>
      <c r="O90">
        <f>E21-'PPM2'!E21</f>
        <v>-0.83609553361111377</v>
      </c>
      <c r="P90">
        <f>E21-'PPM3'!E21</f>
        <v>-1.7664910986411511</v>
      </c>
      <c r="Q90">
        <f>E21-'PPM4'!E21</f>
        <v>-2.3624461383848634</v>
      </c>
      <c r="R90">
        <f>E21-'PPM5'!E21</f>
        <v>-2.2767580385464399</v>
      </c>
    </row>
    <row r="91" spans="7:18">
      <c r="G91">
        <f>E22-ART!E22</f>
        <v>3.5812675301516439E-2</v>
      </c>
      <c r="H91">
        <f>E22-DEFLATE!E22</f>
        <v>-2.7390490590623706E-2</v>
      </c>
      <c r="I91">
        <f>E22-GGZnoRLE!E22</f>
        <v>-7.7799348869300067E-2</v>
      </c>
      <c r="J91">
        <f>E22-GGZRLE!E22</f>
        <v>7.3021902990736631E-2</v>
      </c>
      <c r="K91">
        <f>E22-HUF!E22</f>
        <v>7.4536028901022178E-3</v>
      </c>
      <c r="L91">
        <f>E22-'LZ78'!E22</f>
        <v>0.11294939816592442</v>
      </c>
      <c r="M91">
        <f>E22-'LZ77'!E22</f>
        <v>0.31695783850893533</v>
      </c>
      <c r="N91">
        <f>E22-LZW!E22</f>
        <v>0.21839151877626772</v>
      </c>
      <c r="O91">
        <f>E22-'PPM2'!E22</f>
        <v>-0.25630963917138416</v>
      </c>
      <c r="P91">
        <f>E22-'PPM3'!E22</f>
        <v>-0.20377167644905869</v>
      </c>
      <c r="Q91">
        <f>E22-'PPM4'!E22</f>
        <v>-5.3190377297516189E-2</v>
      </c>
      <c r="R91">
        <f>E22-'PPM5'!E22</f>
        <v>0.1414196341882028</v>
      </c>
    </row>
    <row r="92" spans="7:18">
      <c r="G92">
        <f>E23-ART!E23</f>
        <v>3.6653894912969553E-2</v>
      </c>
      <c r="H92">
        <f>E23-DEFLATE!E23</f>
        <v>-1.1785384593481425</v>
      </c>
      <c r="I92">
        <f>E23-GGZnoRLE!E23</f>
        <v>-1.9376832185336534</v>
      </c>
      <c r="J92">
        <f>E23-GGZRLE!E23</f>
        <v>-1.5151625398537318</v>
      </c>
      <c r="K92">
        <f>E23-HUF!E23</f>
        <v>5.4057534512801375E-3</v>
      </c>
      <c r="L92">
        <f>E23-'LZ78'!E23</f>
        <v>-0.20267301202272314</v>
      </c>
      <c r="M92">
        <f>E23-'LZ77'!E23</f>
        <v>-0.66968559105227166</v>
      </c>
      <c r="N92">
        <f>E23-LZW!E23</f>
        <v>-0.5385514137368943</v>
      </c>
      <c r="O92">
        <f>E23-'PPM2'!E23</f>
        <v>-0.76842072476939038</v>
      </c>
      <c r="P92">
        <f>E23-'PPM3'!E23</f>
        <v>-1.3950362981982172</v>
      </c>
      <c r="Q92">
        <f>E23-'PPM4'!E23</f>
        <v>-1.8370037789665912</v>
      </c>
      <c r="R92">
        <f>E23-'PPM5'!E23</f>
        <v>-1.6836010402234172</v>
      </c>
    </row>
    <row r="93" spans="7:18">
      <c r="G93">
        <f>E24-ART!E24</f>
        <v>3.3035929275662346E-2</v>
      </c>
      <c r="H93">
        <f>E24-DEFLATE!E24</f>
        <v>-7.737027733385049</v>
      </c>
      <c r="I93">
        <f>E24-GGZnoRLE!E24</f>
        <v>-8.8857838251181125</v>
      </c>
      <c r="J93">
        <f>E24-GGZRLE!E24</f>
        <v>-7.8639875765574301</v>
      </c>
      <c r="K93">
        <f>E24-HUF!E24</f>
        <v>5.0233976900422306E-3</v>
      </c>
      <c r="L93">
        <f>E24-'LZ78'!E24</f>
        <v>-1.2120438274020418</v>
      </c>
      <c r="M93">
        <f>E24-'LZ77'!E24</f>
        <v>-6.5356608354506802</v>
      </c>
      <c r="N93">
        <f>E24-LZW!E24</f>
        <v>-1.9539905646194524</v>
      </c>
      <c r="O93">
        <f>E24-'PPM2'!E24</f>
        <v>-1.3274389806610618</v>
      </c>
      <c r="P93">
        <f>E24-'PPM3'!E24</f>
        <v>-4.0896285352310766</v>
      </c>
      <c r="Q93">
        <f>E24-'PPM4'!E24</f>
        <v>-5.4982625548755397</v>
      </c>
      <c r="R93">
        <f>E24-'PPM5'!E24</f>
        <v>-5.406362149800068</v>
      </c>
    </row>
    <row r="94" spans="7:18">
      <c r="G94">
        <f>E25-ART!E25</f>
        <v>0.23699820956287754</v>
      </c>
      <c r="H94">
        <f>E25-DEFLATE!E25</f>
        <v>-9.2778770181801775</v>
      </c>
      <c r="I94">
        <f>E25-GGZnoRLE!E25</f>
        <v>-11.946467451680501</v>
      </c>
      <c r="J94">
        <f>E25-GGZRLE!E25</f>
        <v>-14.20778064198829</v>
      </c>
      <c r="K94">
        <f>E25-HUF!E25</f>
        <v>0.14466086714461124</v>
      </c>
      <c r="L94">
        <f>E25-'LZ78'!E25</f>
        <v>-3.5263374114754811</v>
      </c>
      <c r="M94">
        <f>E25-'LZ77'!E25</f>
        <v>-7.8639966066949833</v>
      </c>
      <c r="N94">
        <f>E25-LZW!E25</f>
        <v>-6.1834274811453982</v>
      </c>
      <c r="O94">
        <f>E25-'PPM2'!E25</f>
        <v>-8.4311434792085649</v>
      </c>
      <c r="P94">
        <f>E25-'PPM3'!E25</f>
        <v>-14.939023486970235</v>
      </c>
      <c r="Q94">
        <f>E25-'PPM4'!E25</f>
        <v>-16.23162970836966</v>
      </c>
      <c r="R94">
        <f>E25-'PPM5'!E25</f>
        <v>-15.877246234419363</v>
      </c>
    </row>
    <row r="95" spans="7:18">
      <c r="G95">
        <f>E26-ART!E26</f>
        <v>3.7854629073493129E-2</v>
      </c>
      <c r="H95">
        <f>E26-DEFLATE!E26</f>
        <v>-0.50401461004122616</v>
      </c>
      <c r="I95">
        <f>E26-GGZnoRLE!E26</f>
        <v>-1.1276606980966144</v>
      </c>
      <c r="J95">
        <f>E26-GGZRLE!E26</f>
        <v>-0.68766915493029313</v>
      </c>
      <c r="K95">
        <f>E26-HUF!E26</f>
        <v>8.0596657771909719E-3</v>
      </c>
      <c r="L95">
        <f>E26-'LZ78'!E26</f>
        <v>2.159766102021643E-2</v>
      </c>
      <c r="M95">
        <f>E26-'LZ77'!E26</f>
        <v>2.1700700907267834E-3</v>
      </c>
      <c r="N95">
        <f>E26-LZW!E26</f>
        <v>-0.33738713513591634</v>
      </c>
      <c r="O95">
        <f>E26-'PPM2'!E26</f>
        <v>-0.62927297341645305</v>
      </c>
      <c r="P95">
        <f>E26-'PPM3'!E26</f>
        <v>-1.1408608005094747</v>
      </c>
      <c r="Q95">
        <f>E26-'PPM4'!E26</f>
        <v>-1.29560979767419</v>
      </c>
      <c r="R95">
        <f>E26-'PPM5'!E26</f>
        <v>-1.0873518159368269</v>
      </c>
    </row>
    <row r="96" spans="7:18">
      <c r="G96">
        <f>E27-ART!E27</f>
        <v>3.4564084986180355E-2</v>
      </c>
      <c r="H96">
        <f>E27-DEFLATE!E27</f>
        <v>-0.56384963737798843</v>
      </c>
      <c r="I96">
        <f>E27-GGZnoRLE!E27</f>
        <v>-1.2461142736000954</v>
      </c>
      <c r="J96">
        <f>E27-GGZRLE!E27</f>
        <v>-0.76158082373930291</v>
      </c>
      <c r="K96">
        <f>E27-HUF!E27</f>
        <v>8.970406790320018E-3</v>
      </c>
      <c r="L96">
        <f>E27-'LZ78'!E27</f>
        <v>1.4387100660060437E-2</v>
      </c>
      <c r="M96">
        <f>E27-'LZ77'!E27</f>
        <v>-4.7767500128435669E-2</v>
      </c>
      <c r="N96">
        <f>E27-LZW!E27</f>
        <v>-0.40661691102653164</v>
      </c>
      <c r="O96">
        <f>E27-'PPM2'!E27</f>
        <v>-0.56005687643475577</v>
      </c>
      <c r="P96">
        <f>E27-'PPM3'!E27</f>
        <v>-1.1256653351076906</v>
      </c>
      <c r="Q96">
        <f>E27-'PPM4'!E27</f>
        <v>-1.4443257399657492</v>
      </c>
      <c r="R96">
        <f>E27-'PPM5'!E27</f>
        <v>-1.2993992573782838</v>
      </c>
    </row>
    <row r="97" spans="7:18">
      <c r="G97">
        <f>E28-ART!E28</f>
        <v>3.4502751705393075E-2</v>
      </c>
      <c r="H97">
        <f>E28-DEFLATE!E28</f>
        <v>-0.58192050657273175</v>
      </c>
      <c r="I97">
        <f>E28-GGZnoRLE!E28</f>
        <v>-1.2654267816808498</v>
      </c>
      <c r="J97">
        <f>E28-GGZRLE!E28</f>
        <v>-0.78150389434179357</v>
      </c>
      <c r="K97">
        <f>E28-HUF!E28</f>
        <v>1.28660046867346E-2</v>
      </c>
      <c r="L97">
        <f>E28-'LZ78'!E28</f>
        <v>-2.206448125254612E-3</v>
      </c>
      <c r="M97">
        <f>E28-'LZ77'!E28</f>
        <v>-6.6075853079499369E-2</v>
      </c>
      <c r="N97">
        <f>E28-LZW!E28</f>
        <v>-0.42259487146049479</v>
      </c>
      <c r="O97">
        <f>E28-'PPM2'!E28</f>
        <v>-0.54666740071820041</v>
      </c>
      <c r="P97">
        <f>E28-'PPM3'!E28</f>
        <v>-1.1409111061368538</v>
      </c>
      <c r="Q97">
        <f>E28-'PPM4'!E28</f>
        <v>-1.4794364792899704</v>
      </c>
      <c r="R97">
        <f>E28-'PPM5'!E28</f>
        <v>-1.3253089404057132</v>
      </c>
    </row>
    <row r="98" spans="7:18">
      <c r="G98">
        <f>E29-ART!E29</f>
        <v>2.4070108899149067E-2</v>
      </c>
      <c r="H98">
        <f>E29-DEFLATE!E29</f>
        <v>-12.72019022634251</v>
      </c>
      <c r="I98">
        <f>E29-GGZnoRLE!E29</f>
        <v>-24.609840891048083</v>
      </c>
      <c r="J98">
        <f>E29-GGZRLE!E29</f>
        <v>-21.137685978784351</v>
      </c>
      <c r="K98">
        <f>E29-HUF!E29</f>
        <v>8.3912613992063179E-3</v>
      </c>
      <c r="L98">
        <f>E29-'LZ78'!E29</f>
        <v>-1.740618899471694</v>
      </c>
      <c r="M98">
        <f>E29-'LZ77'!E29</f>
        <v>-11.793731673323515</v>
      </c>
      <c r="N98">
        <f>E29-LZW!E29</f>
        <v>-2.9937766509495485</v>
      </c>
      <c r="O98">
        <f>E29-'PPM2'!E29</f>
        <v>-1.710324589025833</v>
      </c>
      <c r="P98">
        <f>E29-'PPM3'!E29</f>
        <v>-5.3943866164735077</v>
      </c>
      <c r="Q98">
        <f>E29-'PPM4'!E29</f>
        <v>-12.346010804019388</v>
      </c>
      <c r="R98">
        <f>E29-'PPM5'!E29</f>
        <v>-13.492840776505416</v>
      </c>
    </row>
    <row r="99" spans="7:18">
      <c r="G99">
        <f>E30-ART!E30</f>
        <v>1.0098901996571596E-2</v>
      </c>
      <c r="H99">
        <f>E30-DEFLATE!E30</f>
        <v>-5.4556419886342411E-3</v>
      </c>
      <c r="I99">
        <f>E30-GGZnoRLE!E30</f>
        <v>-0.24337498304873995</v>
      </c>
      <c r="J99">
        <f>E30-GGZRLE!E30</f>
        <v>2.8344598535271048E-2</v>
      </c>
      <c r="K99">
        <f>E30-HUF!E30</f>
        <v>4.4061186256483253E-3</v>
      </c>
      <c r="L99">
        <f>E30-'LZ78'!E30</f>
        <v>0.11151064555005152</v>
      </c>
      <c r="M99">
        <f>E30-'LZ77'!E30</f>
        <v>0.11381499286424279</v>
      </c>
      <c r="N99">
        <f>E30-LZW!E30</f>
        <v>0.14766032015007924</v>
      </c>
      <c r="O99">
        <f>E30-'PPM2'!E30</f>
        <v>-0.10688476144835746</v>
      </c>
      <c r="P99">
        <f>E30-'PPM3'!E30</f>
        <v>-5.7490229279870908E-2</v>
      </c>
      <c r="Q99">
        <f>E30-'PPM4'!E30</f>
        <v>6.0959586130072796E-2</v>
      </c>
      <c r="R99">
        <f>E30-'PPM5'!E30</f>
        <v>0.16450063237600598</v>
      </c>
    </row>
    <row r="100" spans="7:18">
      <c r="G100">
        <f>E31-ART!E31</f>
        <v>2.2658638453019853E-2</v>
      </c>
      <c r="H100">
        <f>E31-DEFLATE!E31</f>
        <v>-0.46222305308657785</v>
      </c>
      <c r="I100">
        <f>E31-GGZnoRLE!E31</f>
        <v>-1.1500131767831421</v>
      </c>
      <c r="J100">
        <f>E31-GGZRLE!E31</f>
        <v>-0.6737878184390349</v>
      </c>
      <c r="K100">
        <f>E31-HUF!E31</f>
        <v>1.1005962602491426E-2</v>
      </c>
      <c r="L100">
        <f>E31-'LZ78'!E31</f>
        <v>-3.6103869224678009E-2</v>
      </c>
      <c r="M100">
        <f>E31-'LZ77'!E31</f>
        <v>4.9010676835397726E-2</v>
      </c>
      <c r="N100">
        <f>E31-LZW!E31</f>
        <v>-0.49716351922427093</v>
      </c>
      <c r="O100">
        <f>E31-'PPM2'!E31</f>
        <v>-0.55808798174967778</v>
      </c>
      <c r="P100">
        <f>E31-'PPM3'!E31</f>
        <v>-1.0680266091991426</v>
      </c>
      <c r="Q100">
        <f>E31-'PPM4'!E31</f>
        <v>-1.4454378677637718</v>
      </c>
      <c r="R100">
        <f>E31-'PPM5'!E31</f>
        <v>-1.3598600407288954</v>
      </c>
    </row>
    <row r="101" spans="7:18">
      <c r="G101">
        <f>E32-ART!E32</f>
        <v>1.2158157424429605E-2</v>
      </c>
      <c r="H101">
        <f>E32-DEFLATE!E32</f>
        <v>-1.2703621511015226</v>
      </c>
      <c r="I101">
        <f>E32-GGZnoRLE!E32</f>
        <v>-1.5603686080801509</v>
      </c>
      <c r="J101">
        <f>E32-GGZRLE!E32</f>
        <v>-1.1735979734726543</v>
      </c>
      <c r="K101">
        <f>E32-HUF!E32</f>
        <v>6.7716296078121907E-3</v>
      </c>
      <c r="L101">
        <f>E32-'LZ78'!E32</f>
        <v>-0.34228117139055736</v>
      </c>
      <c r="M101">
        <f>E32-'LZ77'!E32</f>
        <v>-0.92545801189077603</v>
      </c>
      <c r="N101">
        <f>E32-LZW!E32</f>
        <v>-0.53076019568386545</v>
      </c>
      <c r="O101">
        <f>E32-'PPM2'!E32</f>
        <v>-0.65777858560578562</v>
      </c>
      <c r="P101">
        <f>E32-'PPM3'!E32</f>
        <v>-1.1629178494688224</v>
      </c>
      <c r="Q101">
        <f>E32-'PPM4'!E32</f>
        <v>-1.241518247254765</v>
      </c>
      <c r="R101">
        <f>E32-'PPM5'!E32</f>
        <v>-1.1486786807682992</v>
      </c>
    </row>
    <row r="102" spans="7:18">
      <c r="G102">
        <f>E33-ART!E33</f>
        <v>2.2550406686897784E-2</v>
      </c>
      <c r="H102">
        <f>E33-DEFLATE!E33</f>
        <v>-0.42817743736259128</v>
      </c>
      <c r="I102">
        <f>E33-GGZnoRLE!E33</f>
        <v>-1.0727096466774886</v>
      </c>
      <c r="J102">
        <f>E33-GGZRLE!E33</f>
        <v>-0.59015325969871313</v>
      </c>
      <c r="K102">
        <f>E33-HUF!E33</f>
        <v>9.6426177158397408E-3</v>
      </c>
      <c r="L102">
        <f>E33-'LZ78'!E33</f>
        <v>1.5770616954051686E-3</v>
      </c>
      <c r="M102">
        <f>E33-'LZ77'!E33</f>
        <v>0.10741481297600486</v>
      </c>
      <c r="N102">
        <f>E33-LZW!E33</f>
        <v>-0.46407327128190223</v>
      </c>
      <c r="O102">
        <f>E33-'PPM2'!E33</f>
        <v>-0.51872306470793772</v>
      </c>
      <c r="P102">
        <f>E33-'PPM3'!E33</f>
        <v>-0.98998137823270893</v>
      </c>
      <c r="Q102">
        <f>E33-'PPM4'!E33</f>
        <v>-1.358250824148068</v>
      </c>
      <c r="R102">
        <f>E33-'PPM5'!E33</f>
        <v>-1.3146332158365017</v>
      </c>
    </row>
    <row r="103" spans="7:18">
      <c r="G103">
        <f>E34-ART!E34</f>
        <v>8.0426175790497823E-3</v>
      </c>
      <c r="H103">
        <f>E34-DEFLATE!E34</f>
        <v>-2.7507911450767697E-2</v>
      </c>
      <c r="I103">
        <f>E34-GGZnoRLE!E34</f>
        <v>-0.39669699500452249</v>
      </c>
      <c r="J103">
        <f>E34-GGZRLE!E34</f>
        <v>-6.6181957292799076E-4</v>
      </c>
      <c r="K103">
        <f>E34-HUF!E34</f>
        <v>3.4013605089269205E-3</v>
      </c>
      <c r="L103">
        <f>E34-'LZ78'!E34</f>
        <v>1.4872056069830109E-3</v>
      </c>
      <c r="M103">
        <f>E34-'LZ77'!E34</f>
        <v>0.10868571409034866</v>
      </c>
      <c r="N103">
        <f>E34-LZW!E34</f>
        <v>-4.29835912141312E-2</v>
      </c>
      <c r="O103">
        <f>E34-'PPM2'!E34</f>
        <v>-0.46534759786776947</v>
      </c>
      <c r="P103">
        <f>E34-'PPM3'!E34</f>
        <v>-0.3854081713072659</v>
      </c>
      <c r="Q103">
        <f>E34-'PPM4'!E34</f>
        <v>-0.22750695942873311</v>
      </c>
      <c r="R103">
        <f>E34-'PPM5'!E34</f>
        <v>-5.9281276083668732E-2</v>
      </c>
    </row>
    <row r="104" spans="7:18">
      <c r="G104">
        <f>E35-ART!E35</f>
        <v>9.0300519891119979E-3</v>
      </c>
      <c r="H104">
        <f>E35-DEFLATE!E35</f>
        <v>-0.26819004409563374</v>
      </c>
      <c r="I104">
        <f>E35-GGZnoRLE!E35</f>
        <v>-0.74755451016433949</v>
      </c>
      <c r="J104">
        <f>E35-GGZRLE!E35</f>
        <v>-0.30034938756115492</v>
      </c>
      <c r="K104">
        <f>E35-HUF!E35</f>
        <v>5.7943145971715015E-3</v>
      </c>
      <c r="L104">
        <f>E35-'LZ78'!E35</f>
        <v>-0.16537598993071967</v>
      </c>
      <c r="M104">
        <f>E35-'LZ77'!E35</f>
        <v>-0.11451453185852056</v>
      </c>
      <c r="N104">
        <f>E35-LZW!E35</f>
        <v>-0.25787200145115441</v>
      </c>
      <c r="O104">
        <f>E35-'PPM2'!E35</f>
        <v>-0.76418906253675245</v>
      </c>
      <c r="P104">
        <f>E35-'PPM3'!E35</f>
        <v>-0.75567901858444597</v>
      </c>
      <c r="Q104">
        <f>E35-'PPM4'!E35</f>
        <v>-0.61229077460525727</v>
      </c>
      <c r="R104">
        <f>E35-'PPM5'!E35</f>
        <v>-0.44056157216831493</v>
      </c>
    </row>
    <row r="105" spans="7:18">
      <c r="G105">
        <f>E36-ART!E36</f>
        <v>8.4444368819203142E-3</v>
      </c>
      <c r="H105">
        <f>E36-DEFLATE!E36</f>
        <v>-1.7025273195408808E-2</v>
      </c>
      <c r="I105">
        <f>E36-GGZnoRLE!E36</f>
        <v>-0.28899043683199532</v>
      </c>
      <c r="J105">
        <f>E36-GGZRLE!E36</f>
        <v>7.8621690900152474E-2</v>
      </c>
      <c r="K105">
        <f>E36-HUF!E36</f>
        <v>4.9512219953682379E-3</v>
      </c>
      <c r="L105">
        <f>E36-'LZ78'!E36</f>
        <v>4.8035106599247701E-2</v>
      </c>
      <c r="M105">
        <f>E36-'LZ77'!E36</f>
        <v>0.13694890765833456</v>
      </c>
      <c r="N105">
        <f>E36-LZW!E36</f>
        <v>4.9497246321805966E-2</v>
      </c>
      <c r="O105">
        <f>E36-'PPM2'!E36</f>
        <v>-0.33962463017351618</v>
      </c>
      <c r="P105">
        <f>E36-'PPM3'!E36</f>
        <v>-0.25944889619241351</v>
      </c>
      <c r="Q105">
        <f>E36-'PPM4'!E36</f>
        <v>-0.11596388505650657</v>
      </c>
      <c r="R105">
        <f>E36-'PPM5'!E36</f>
        <v>3.3344311456770415E-2</v>
      </c>
    </row>
    <row r="106" spans="7:18">
      <c r="G106">
        <f>E37-ART!E37</f>
        <v>8.3624962458830332E-3</v>
      </c>
      <c r="H106">
        <f>E37-DEFLATE!E37</f>
        <v>-4.1240375677167318E-3</v>
      </c>
      <c r="I106">
        <f>E37-GGZnoRLE!E37</f>
        <v>-0.26090382930239508</v>
      </c>
      <c r="J106">
        <f>E37-GGZRLE!E37</f>
        <v>8.1224061791045354E-2</v>
      </c>
      <c r="K106">
        <f>E37-HUF!E37</f>
        <v>4.1746553894319582E-3</v>
      </c>
      <c r="L106">
        <f>E37-'LZ78'!E37</f>
        <v>7.7800535957564865E-2</v>
      </c>
      <c r="M106">
        <f>E37-'LZ77'!E37</f>
        <v>0.16642582109098769</v>
      </c>
      <c r="N106">
        <f>E37-LZW!E37</f>
        <v>6.421147621131662E-2</v>
      </c>
      <c r="O106">
        <f>E37-'PPM2'!E37</f>
        <v>-0.23136655941237039</v>
      </c>
      <c r="P106">
        <f>E37-'PPM3'!E37</f>
        <v>-0.19062260528612174</v>
      </c>
      <c r="Q106">
        <f>E37-'PPM4'!E37</f>
        <v>-4.5035862727071052E-2</v>
      </c>
      <c r="R106">
        <f>E37-'PPM5'!E37</f>
        <v>9.2318255547511052E-2</v>
      </c>
    </row>
    <row r="107" spans="7:18">
      <c r="G107">
        <f>E38-ART!E38</f>
        <v>8.4575745181980633E-3</v>
      </c>
      <c r="H107">
        <f>E38-DEFLATE!E38</f>
        <v>-2.025361181797547E-2</v>
      </c>
      <c r="I107">
        <f>E38-GGZnoRLE!E38</f>
        <v>-0.29873259957290599</v>
      </c>
      <c r="J107">
        <f>E38-GGZRLE!E38</f>
        <v>6.7508611979945066E-2</v>
      </c>
      <c r="K107">
        <f>E38-HUF!E38</f>
        <v>4.3346383475157957E-3</v>
      </c>
      <c r="L107">
        <f>E38-'LZ78'!E38</f>
        <v>3.0510771617650034E-2</v>
      </c>
      <c r="M107">
        <f>E38-'LZ77'!E38</f>
        <v>0.1379398564398624</v>
      </c>
      <c r="N107">
        <f>E38-LZW!E38</f>
        <v>-7.710747109883842E-3</v>
      </c>
      <c r="O107">
        <f>E38-'PPM2'!E38</f>
        <v>-0.40192656966226914</v>
      </c>
      <c r="P107">
        <f>E38-'PPM3'!E38</f>
        <v>-0.31813117346578723</v>
      </c>
      <c r="Q107">
        <f>E38-'PPM4'!E38</f>
        <v>-0.15914289128990333</v>
      </c>
      <c r="R107">
        <f>E38-'PPM5'!E38</f>
        <v>-9.0349442320558637E-4</v>
      </c>
    </row>
    <row r="108" spans="7:18">
      <c r="G108">
        <f>E39-ART!E39</f>
        <v>9.1409307827818864E-3</v>
      </c>
      <c r="H108">
        <f>E39-DEFLATE!E39</f>
        <v>-2.1515590413650587E-2</v>
      </c>
      <c r="I108">
        <f>E39-GGZnoRLE!E39</f>
        <v>-0.27371492526232699</v>
      </c>
      <c r="J108">
        <f>E39-GGZRLE!E39</f>
        <v>0.10112502732576534</v>
      </c>
      <c r="K108">
        <f>E39-HUF!E39</f>
        <v>5.4821788265428939E-3</v>
      </c>
      <c r="L108">
        <f>E39-'LZ78'!E39</f>
        <v>5.2952423863879439E-2</v>
      </c>
      <c r="M108">
        <f>E39-'LZ77'!E39</f>
        <v>0.17640897016256518</v>
      </c>
      <c r="N108">
        <f>E39-LZW!E39</f>
        <v>7.0516712894834743E-3</v>
      </c>
      <c r="O108">
        <f>E39-'PPM2'!E39</f>
        <v>-0.37290006819550303</v>
      </c>
      <c r="P108">
        <f>E39-'PPM3'!E39</f>
        <v>-0.29033806973819831</v>
      </c>
      <c r="Q108">
        <f>E39-'PPM4'!E39</f>
        <v>-0.13878962267662365</v>
      </c>
      <c r="R108">
        <f>E39-'PPM5'!E39</f>
        <v>2.5425249031422847E-2</v>
      </c>
    </row>
    <row r="109" spans="7:18">
      <c r="G109">
        <f>E40-ART!E40</f>
        <v>8.4440846677560355E-3</v>
      </c>
      <c r="H109">
        <f>E40-DEFLATE!E40</f>
        <v>-8.6930983193590494E-2</v>
      </c>
      <c r="I109">
        <f>E40-GGZnoRLE!E40</f>
        <v>-0.69876830640494747</v>
      </c>
      <c r="J109">
        <f>E40-GGZRLE!E40</f>
        <v>-0.20240150358264053</v>
      </c>
      <c r="K109">
        <f>E40-HUF!E40</f>
        <v>4.1929063219854346E-3</v>
      </c>
      <c r="L109">
        <f>E40-'LZ78'!E40</f>
        <v>-0.12114245773165222</v>
      </c>
      <c r="M109">
        <f>E40-'LZ77'!E40</f>
        <v>2.8349090158354295E-2</v>
      </c>
      <c r="N109">
        <f>E40-LZW!E40</f>
        <v>-0.23646829898444754</v>
      </c>
      <c r="O109">
        <f>E40-'PPM2'!E40</f>
        <v>-0.85741323345873255</v>
      </c>
      <c r="P109">
        <f>E40-'PPM3'!E40</f>
        <v>-0.76945008442922846</v>
      </c>
      <c r="Q109">
        <f>E40-'PPM4'!E40</f>
        <v>-0.57669392557998922</v>
      </c>
      <c r="R109">
        <f>E40-'PPM5'!E40</f>
        <v>-0.3545389286997449</v>
      </c>
    </row>
    <row r="110" spans="7:18">
      <c r="G110">
        <f>E41-ART!E41</f>
        <v>2.0090045124128819E-2</v>
      </c>
      <c r="H110">
        <f>E41-DEFLATE!E41</f>
        <v>-0.34514455272295286</v>
      </c>
      <c r="I110">
        <f>E41-GGZnoRLE!E41</f>
        <v>-0.93942834366159134</v>
      </c>
      <c r="J110">
        <f>E41-GGZRLE!E41</f>
        <v>-0.46707950405769094</v>
      </c>
      <c r="K110">
        <f>E41-HUF!E41</f>
        <v>1.222894899508753E-2</v>
      </c>
      <c r="L110">
        <f>E41-'LZ78'!E41</f>
        <v>1.3716911406574051E-2</v>
      </c>
      <c r="M110">
        <f>E41-'LZ77'!E41</f>
        <v>0.16333327724494784</v>
      </c>
      <c r="N110">
        <f>E41-LZW!E41</f>
        <v>-0.42560630962958013</v>
      </c>
      <c r="O110">
        <f>E41-'PPM2'!E41</f>
        <v>-0.50979746766646605</v>
      </c>
      <c r="P110">
        <f>E41-'PPM3'!E41</f>
        <v>-0.93107436574546143</v>
      </c>
      <c r="Q110">
        <f>E41-'PPM4'!E41</f>
        <v>-1.2510809391254047</v>
      </c>
      <c r="R110">
        <f>E41-'PPM5'!E41</f>
        <v>-1.1706371543328176</v>
      </c>
    </row>
    <row r="111" spans="7:18">
      <c r="G111">
        <f>E42-ART!E42</f>
        <v>1.8687467919803913E-2</v>
      </c>
      <c r="H111">
        <f>E42-DEFLATE!E42</f>
        <v>-0.38845766370781609</v>
      </c>
      <c r="I111">
        <f>E42-GGZnoRLE!E42</f>
        <v>-0.99366383041826856</v>
      </c>
      <c r="J111">
        <f>E42-GGZRLE!E42</f>
        <v>-0.5258853534020651</v>
      </c>
      <c r="K111">
        <f>E42-HUF!E42</f>
        <v>1.1804746963913981E-2</v>
      </c>
      <c r="L111">
        <f>E42-'LZ78'!E42</f>
        <v>-3.0268083953658875E-2</v>
      </c>
      <c r="M111">
        <f>E42-'LZ77'!E42</f>
        <v>0.11791930295715947</v>
      </c>
      <c r="N111">
        <f>E42-LZW!E42</f>
        <v>-0.4800487084420757</v>
      </c>
      <c r="O111">
        <f>E42-'PPM2'!E42</f>
        <v>-0.51913008596502053</v>
      </c>
      <c r="P111">
        <f>E42-'PPM3'!E42</f>
        <v>-1.0047755004358816</v>
      </c>
      <c r="Q111">
        <f>E42-'PPM4'!E42</f>
        <v>-1.3312980390532929</v>
      </c>
      <c r="R111">
        <f>E42-'PPM5'!E42</f>
        <v>-1.2529069694814385</v>
      </c>
    </row>
    <row r="112" spans="7:18">
      <c r="G112">
        <f>E43-ART!E43</f>
        <v>1.5842160496873259E-2</v>
      </c>
      <c r="H112">
        <f>E43-DEFLATE!E43</f>
        <v>-0.37704854924135667</v>
      </c>
      <c r="I112">
        <f>E43-GGZnoRLE!E43</f>
        <v>-0.96753096908616598</v>
      </c>
      <c r="J112">
        <f>E43-GGZRLE!E43</f>
        <v>-0.48886658215345014</v>
      </c>
      <c r="K112">
        <f>E43-HUF!E43</f>
        <v>1.0486340203298194E-2</v>
      </c>
      <c r="L112">
        <f>E43-'LZ78'!E43</f>
        <v>-4.8473157919371124E-2</v>
      </c>
      <c r="M112">
        <f>E43-'LZ77'!E43</f>
        <v>0.13651987778776231</v>
      </c>
      <c r="N112">
        <f>E43-LZW!E43</f>
        <v>-0.5138233182738321</v>
      </c>
      <c r="O112">
        <f>E43-'PPM2'!E43</f>
        <v>-0.51802882551816731</v>
      </c>
      <c r="P112">
        <f>E43-'PPM3'!E43</f>
        <v>-0.9855074231821721</v>
      </c>
      <c r="Q112">
        <f>E43-'PPM4'!E43</f>
        <v>-1.326706502141596</v>
      </c>
      <c r="R112">
        <f>E43-'PPM5'!E43</f>
        <v>-1.2681460899788779</v>
      </c>
    </row>
    <row r="113" spans="7:18">
      <c r="G113">
        <f>E44-ART!E44</f>
        <v>1.0878408157831032E-2</v>
      </c>
      <c r="H113">
        <f>E44-DEFLATE!E44</f>
        <v>-0.70710496043130111</v>
      </c>
      <c r="I113">
        <f>E44-GGZnoRLE!E44</f>
        <v>-1.0864549280839666</v>
      </c>
      <c r="J113">
        <f>E44-GGZRLE!E44</f>
        <v>-0.6198521329765676</v>
      </c>
      <c r="K113">
        <f>E44-HUF!E44</f>
        <v>9.7807339801743165E-3</v>
      </c>
      <c r="L113">
        <f>E44-'LZ78'!E44</f>
        <v>-0.17325751022686431</v>
      </c>
      <c r="M113">
        <f>E44-'LZ77'!E44</f>
        <v>-0.21137644841282932</v>
      </c>
      <c r="N113">
        <f>E44-LZW!E44</f>
        <v>-0.48018209637685971</v>
      </c>
      <c r="O113">
        <f>E44-'PPM2'!E44</f>
        <v>-0.38208478198090345</v>
      </c>
      <c r="P113">
        <f>E44-'PPM3'!E44</f>
        <v>-0.87006011725959964</v>
      </c>
      <c r="Q113">
        <f>E44-'PPM4'!E44</f>
        <v>-1.2349765491518856</v>
      </c>
      <c r="R113">
        <f>E44-'PPM5'!E44</f>
        <v>-1.1624338591379202</v>
      </c>
    </row>
    <row r="114" spans="7:18">
      <c r="G114">
        <f>E45-ART!E45</f>
        <v>1.3300215889736622E-2</v>
      </c>
      <c r="H114">
        <f>E45-DEFLATE!E45</f>
        <v>-0.37906102820719956</v>
      </c>
      <c r="I114">
        <f>E45-GGZnoRLE!E45</f>
        <v>-0.96949479489770618</v>
      </c>
      <c r="J114">
        <f>E45-GGZRLE!E45</f>
        <v>-0.51252825443001648</v>
      </c>
      <c r="K114">
        <f>E45-HUF!E45</f>
        <v>6.7296872496611648E-3</v>
      </c>
      <c r="L114">
        <f>E45-'LZ78'!E45</f>
        <v>-8.7244260652337147E-2</v>
      </c>
      <c r="M114">
        <f>E45-'LZ77'!E45</f>
        <v>0.1117876990796387</v>
      </c>
      <c r="N114">
        <f>E45-LZW!E45</f>
        <v>-0.54243923641330505</v>
      </c>
      <c r="O114">
        <f>E45-'PPM2'!E45</f>
        <v>-0.51023487776668941</v>
      </c>
      <c r="P114">
        <f>E45-'PPM3'!E45</f>
        <v>-0.93804266953846738</v>
      </c>
      <c r="Q114">
        <f>E45-'PPM4'!E45</f>
        <v>-1.3090150979127262</v>
      </c>
      <c r="R114">
        <f>E45-'PPM5'!E45</f>
        <v>-1.2728232296989461</v>
      </c>
    </row>
    <row r="115" spans="7:18">
      <c r="G115">
        <f>E46-ART!E46</f>
        <v>1.4213778247944342E-2</v>
      </c>
      <c r="H115">
        <f>E46-DEFLATE!E46</f>
        <v>-0.60107643954259782</v>
      </c>
      <c r="I115">
        <f>E46-GGZnoRLE!E46</f>
        <v>-1.3247873702712698</v>
      </c>
      <c r="J115">
        <f>E46-GGZRLE!E46</f>
        <v>-0.86178317840494811</v>
      </c>
      <c r="K115">
        <f>E46-HUF!E46</f>
        <v>1.1476232364757921E-2</v>
      </c>
      <c r="L115">
        <f>E46-'LZ78'!E46</f>
        <v>-0.18866708292100243</v>
      </c>
      <c r="M115">
        <f>E46-'LZ77'!E46</f>
        <v>-5.1963538035276979E-2</v>
      </c>
      <c r="N115">
        <f>E46-LZW!E46</f>
        <v>-0.7638210530743228</v>
      </c>
      <c r="O115">
        <f>E46-'PPM2'!E46</f>
        <v>-0.5745414509388973</v>
      </c>
      <c r="P115">
        <f>E46-'PPM3'!E46</f>
        <v>-1.1687663973724911</v>
      </c>
      <c r="Q115">
        <f>E46-'PPM4'!E46</f>
        <v>-1.7589407072734944</v>
      </c>
      <c r="R115">
        <f>E46-'PPM5'!E46</f>
        <v>-1.8030635141024067</v>
      </c>
    </row>
    <row r="116" spans="7:18">
      <c r="G116">
        <f>E47-ART!E47</f>
        <v>1.2986853697761092E-2</v>
      </c>
      <c r="H116">
        <f>E47-DEFLATE!E47</f>
        <v>-0.62061142570102845</v>
      </c>
      <c r="I116">
        <f>E47-GGZnoRLE!E47</f>
        <v>-1.309796570341597</v>
      </c>
      <c r="J116">
        <f>E47-GGZRLE!E47</f>
        <v>-0.82232036778828732</v>
      </c>
      <c r="K116">
        <f>E47-HUF!E47</f>
        <v>8.2847717679146449E-3</v>
      </c>
      <c r="L116">
        <f>E47-'LZ78'!E47</f>
        <v>-0.18002282394795999</v>
      </c>
      <c r="M116">
        <f>E47-'LZ77'!E47</f>
        <v>-7.3321403578238131E-2</v>
      </c>
      <c r="N116">
        <f>E47-LZW!E47</f>
        <v>-0.70255001754858704</v>
      </c>
      <c r="O116">
        <f>E47-'PPM2'!E47</f>
        <v>-0.52103602849796937</v>
      </c>
      <c r="P116">
        <f>E47-'PPM3'!E47</f>
        <v>-1.0748996260382868</v>
      </c>
      <c r="Q116">
        <f>E47-'PPM4'!E47</f>
        <v>-1.6385144946805337</v>
      </c>
      <c r="R116">
        <f>E47-'PPM5'!E47</f>
        <v>-1.7213803538969126</v>
      </c>
    </row>
    <row r="117" spans="7:18">
      <c r="G117">
        <f>E48-ART!E48</f>
        <v>1.174050774572355E-2</v>
      </c>
      <c r="H117">
        <f>E48-DEFLATE!E48</f>
        <v>-0.72425706636019993</v>
      </c>
      <c r="I117">
        <f>E48-GGZnoRLE!E48</f>
        <v>-1.3812390563283243</v>
      </c>
      <c r="J117">
        <f>E48-GGZRLE!E48</f>
        <v>-0.91057303877611173</v>
      </c>
      <c r="K117">
        <f>E48-HUF!E48</f>
        <v>8.6422410209583411E-3</v>
      </c>
      <c r="L117">
        <f>E48-'LZ78'!E48</f>
        <v>-0.26400046488165252</v>
      </c>
      <c r="M117">
        <f>E48-'LZ77'!E48</f>
        <v>-0.19245170755005625</v>
      </c>
      <c r="N117">
        <f>E48-LZW!E48</f>
        <v>-0.77563008895749008</v>
      </c>
      <c r="O117">
        <f>E48-'PPM2'!E48</f>
        <v>-0.55012341267761111</v>
      </c>
      <c r="P117">
        <f>E48-'PPM3'!E48</f>
        <v>-1.1567376468806161</v>
      </c>
      <c r="Q117">
        <f>E48-'PPM4'!E48</f>
        <v>-1.7623618742465144</v>
      </c>
      <c r="R117">
        <f>E48-'PPM5'!E48</f>
        <v>-1.8329199224729977</v>
      </c>
    </row>
    <row r="118" spans="7:18">
      <c r="G118">
        <f>E49-ART!E49</f>
        <v>1.0971301042468351E-2</v>
      </c>
      <c r="H118">
        <f>E49-DEFLATE!E49</f>
        <v>-0.35458956964776611</v>
      </c>
      <c r="I118">
        <f>E49-GGZnoRLE!E49</f>
        <v>-0.89983702738415428</v>
      </c>
      <c r="J118">
        <f>E49-GGZRLE!E49</f>
        <v>-0.46248192125377896</v>
      </c>
      <c r="K118">
        <f>E49-HUF!E49</f>
        <v>1.5407917647551894E-2</v>
      </c>
      <c r="L118">
        <f>E49-'LZ78'!E49</f>
        <v>-0.12814034682996689</v>
      </c>
      <c r="M118">
        <f>E49-'LZ77'!E49</f>
        <v>0.15585097912897972</v>
      </c>
      <c r="N118">
        <f>E49-LZW!E49</f>
        <v>-0.58882592677999224</v>
      </c>
      <c r="O118">
        <f>E49-'PPM2'!E49</f>
        <v>-0.59522689319597566</v>
      </c>
      <c r="P118">
        <f>E49-'PPM3'!E49</f>
        <v>-1.0550366633596062</v>
      </c>
      <c r="Q118">
        <f>E49-'PPM4'!E49</f>
        <v>-1.4141158534879206</v>
      </c>
      <c r="R118">
        <f>E49-'PPM5'!E49</f>
        <v>-1.3728598875214271</v>
      </c>
    </row>
    <row r="119" spans="7:18">
      <c r="G119">
        <f>E50-ART!E50</f>
        <v>0.1424204816248249</v>
      </c>
      <c r="H119">
        <f>E50-DEFLATE!E50</f>
        <v>-2.2603159398841335</v>
      </c>
      <c r="I119">
        <f>E50-GGZnoRLE!E50</f>
        <v>-0.64865244308165959</v>
      </c>
      <c r="J119">
        <f>E50-GGZRLE!E50</f>
        <v>-1.469442366238022</v>
      </c>
      <c r="K119">
        <f>E50-HUF!E50</f>
        <v>1.7742643263723057</v>
      </c>
      <c r="L119">
        <f>E50-'LZ78'!E50</f>
        <v>0.14209717252718157</v>
      </c>
      <c r="M119">
        <f>E50-'LZ77'!E50</f>
        <v>-0.298977943499521</v>
      </c>
      <c r="N119">
        <f>E50-LZW!E50</f>
        <v>-0.73662827868374059</v>
      </c>
      <c r="O119">
        <f>E50-'PPM2'!E50</f>
        <v>-2.7281549031824675</v>
      </c>
      <c r="P119">
        <f>E50-'PPM3'!E50</f>
        <v>-2.9000274680410278</v>
      </c>
      <c r="Q119">
        <f>E50-'PPM4'!E50</f>
        <v>-2.4830795467202353</v>
      </c>
      <c r="R119">
        <f>E50-'PPM5'!E50</f>
        <v>-1.7251964087693352</v>
      </c>
    </row>
    <row r="120" spans="7:18">
      <c r="G120">
        <f>E51-ART!E51</f>
        <v>0.1424204816248249</v>
      </c>
      <c r="H120">
        <f>E51-DEFLATE!E51</f>
        <v>-2.2603159398841335</v>
      </c>
      <c r="I120">
        <f>E51-GGZnoRLE!E51</f>
        <v>-0.64865244308165959</v>
      </c>
      <c r="J120">
        <f>E51-GGZRLE!E51</f>
        <v>-1.469442366238022</v>
      </c>
      <c r="K120">
        <f>E51-HUF!E51</f>
        <v>1.7742643263723057</v>
      </c>
      <c r="L120">
        <f>E51-'LZ78'!E51</f>
        <v>0.14209717252718157</v>
      </c>
      <c r="M120">
        <f>E51-'LZ77'!E51</f>
        <v>-0.298977943499521</v>
      </c>
      <c r="N120">
        <f>E51-LZW!E51</f>
        <v>-0.73662827868374059</v>
      </c>
      <c r="O120">
        <f>E51-'PPM2'!E51</f>
        <v>-2.7281549031824675</v>
      </c>
      <c r="P120">
        <f>E51-'PPM3'!E51</f>
        <v>-2.9000274680410278</v>
      </c>
      <c r="Q120">
        <f>E51-'PPM4'!E51</f>
        <v>-2.4830795467202353</v>
      </c>
      <c r="R120">
        <f>E51-'PPM5'!E51</f>
        <v>-1.7251964087693352</v>
      </c>
    </row>
    <row r="121" spans="7:18">
      <c r="G121">
        <f>E52-ART!E52</f>
        <v>1.4576749027049196E-2</v>
      </c>
      <c r="H121">
        <f>E52-DEFLATE!E52</f>
        <v>-1.1220149737510634</v>
      </c>
      <c r="I121">
        <f>E52-GGZnoRLE!E52</f>
        <v>-1.7515881515750835</v>
      </c>
      <c r="J121">
        <f>E52-GGZRLE!E52</f>
        <v>-2.0616628268718142</v>
      </c>
      <c r="K121">
        <f>E52-HUF!E52</f>
        <v>8.4119581789234843E-3</v>
      </c>
      <c r="L121">
        <f>E52-'LZ78'!E52</f>
        <v>-0.78858685912119864</v>
      </c>
      <c r="M121">
        <f>E52-'LZ77'!E52</f>
        <v>-0.58641819503459125</v>
      </c>
      <c r="N121">
        <f>E52-LZW!E52</f>
        <v>-1.2490334245868477</v>
      </c>
      <c r="O121">
        <f>E52-'PPM2'!E52</f>
        <v>-0.70294817663582254</v>
      </c>
      <c r="P121">
        <f>E52-'PPM3'!E52</f>
        <v>-2.9348605939872967</v>
      </c>
      <c r="Q121">
        <f>E52-'PPM4'!E52</f>
        <v>-2.6157478367613893</v>
      </c>
      <c r="R121">
        <f>E52-'PPM5'!E52</f>
        <v>-2.7076437121485966</v>
      </c>
    </row>
    <row r="122" spans="7:18">
      <c r="G122">
        <f>E53-ART!E53</f>
        <v>1.1495275878696365E-2</v>
      </c>
      <c r="H122">
        <f>E53-DEFLATE!E53</f>
        <v>-0.40078312825325257</v>
      </c>
      <c r="I122">
        <f>E53-GGZnoRLE!E53</f>
        <v>-0.64072459264041859</v>
      </c>
      <c r="J122">
        <f>E53-GGZRLE!E53</f>
        <v>-0.64909587251085998</v>
      </c>
      <c r="K122">
        <f>E53-HUF!E53</f>
        <v>6.5602508954523131E-3</v>
      </c>
      <c r="L122">
        <f>E53-'LZ78'!E53</f>
        <v>-0.24690114876124891</v>
      </c>
      <c r="M122">
        <f>E53-'LZ77'!E53</f>
        <v>2.2983718323130953E-2</v>
      </c>
      <c r="N122">
        <f>E53-LZW!E53</f>
        <v>-0.48502448968172107</v>
      </c>
      <c r="O122">
        <f>E53-'PPM2'!E53</f>
        <v>-0.53845997646464161</v>
      </c>
      <c r="P122">
        <f>E53-'PPM3'!E53</f>
        <v>-1.6419411809938715</v>
      </c>
      <c r="Q122">
        <f>E53-'PPM4'!E53</f>
        <v>-1.4199974119911416</v>
      </c>
      <c r="R122">
        <f>E53-'PPM5'!E53</f>
        <v>-1.2411768929619389</v>
      </c>
    </row>
    <row r="123" spans="7:18">
      <c r="G123">
        <f>E54-ART!E54</f>
        <v>9.8156938941673655E-3</v>
      </c>
      <c r="H123">
        <f>E54-DEFLATE!E54</f>
        <v>-0.22428812709169832</v>
      </c>
      <c r="I123">
        <f>E54-GGZnoRLE!E54</f>
        <v>-0.42382953129305845</v>
      </c>
      <c r="J123">
        <f>E54-GGZRLE!E54</f>
        <v>-0.40413116407034622</v>
      </c>
      <c r="K123">
        <f>E54-HUF!E54</f>
        <v>5.7843800664085787E-3</v>
      </c>
      <c r="L123">
        <f>E54-'LZ78'!E54</f>
        <v>-0.125051995215548</v>
      </c>
      <c r="M123">
        <f>E54-'LZ77'!E54</f>
        <v>0.16490204956705989</v>
      </c>
      <c r="N123">
        <f>E54-LZW!E54</f>
        <v>-0.24447018877315441</v>
      </c>
      <c r="O123">
        <f>E54-'PPM2'!E54</f>
        <v>-0.44237213382679563</v>
      </c>
      <c r="P123">
        <f>E54-'PPM3'!E54</f>
        <v>-1.1641559095170657</v>
      </c>
      <c r="Q123">
        <f>E54-'PPM4'!E54</f>
        <v>-0.95290588972986923</v>
      </c>
      <c r="R123">
        <f>E54-'PPM5'!E54</f>
        <v>-0.77478295380781947</v>
      </c>
    </row>
    <row r="124" spans="7:18">
      <c r="G124">
        <f>E55-ART!E55</f>
        <v>1.1153376822271799E-2</v>
      </c>
      <c r="H124">
        <f>E55-DEFLATE!E55</f>
        <v>-0.96441483046718002</v>
      </c>
      <c r="I124">
        <f>E55-GGZnoRLE!E55</f>
        <v>-1.5932488065306458</v>
      </c>
      <c r="J124">
        <f>E55-GGZRLE!E55</f>
        <v>-1.6141300930387028</v>
      </c>
      <c r="K124">
        <f>E55-HUF!E55</f>
        <v>5.4278702395305078E-3</v>
      </c>
      <c r="L124">
        <f>E55-'LZ78'!E55</f>
        <v>-0.55158480689373457</v>
      </c>
      <c r="M124">
        <f>E55-'LZ77'!E55</f>
        <v>-0.52394680601965193</v>
      </c>
      <c r="N124">
        <f>E55-LZW!E55</f>
        <v>-0.95667587601943938</v>
      </c>
      <c r="O124">
        <f>E55-'PPM2'!E55</f>
        <v>-0.53454238998673853</v>
      </c>
      <c r="P124">
        <f>E55-'PPM3'!E55</f>
        <v>-2.577299558506482</v>
      </c>
      <c r="Q124">
        <f>E55-'PPM4'!E55</f>
        <v>-2.3841109770683007</v>
      </c>
      <c r="R124">
        <f>E55-'PPM5'!E55</f>
        <v>-2.6190256660542408</v>
      </c>
    </row>
    <row r="125" spans="7:18">
      <c r="G125">
        <f>E56-ART!E56</f>
        <v>9.5113532923754018E-3</v>
      </c>
      <c r="H125">
        <f>E56-DEFLATE!E56</f>
        <v>-0.15088024714659842</v>
      </c>
      <c r="I125">
        <f>E56-GGZnoRLE!E56</f>
        <v>-0.30777811723937987</v>
      </c>
      <c r="J125">
        <f>E56-GGZRLE!E56</f>
        <v>-0.27865377973564209</v>
      </c>
      <c r="K125">
        <f>E56-HUF!E56</f>
        <v>5.1636980314031522E-3</v>
      </c>
      <c r="L125">
        <f>E56-'LZ78'!E56</f>
        <v>-6.0202580760363444E-2</v>
      </c>
      <c r="M125">
        <f>E56-'LZ77'!E56</f>
        <v>0.24134775759764504</v>
      </c>
      <c r="N125">
        <f>E56-LZW!E56</f>
        <v>-9.0745956719078036E-2</v>
      </c>
      <c r="O125">
        <f>E56-'PPM2'!E56</f>
        <v>-0.41621305877138481</v>
      </c>
      <c r="P125">
        <f>E56-'PPM3'!E56</f>
        <v>-0.88315176439469423</v>
      </c>
      <c r="Q125">
        <f>E56-'PPM4'!E56</f>
        <v>-0.67196145880867975</v>
      </c>
      <c r="R125">
        <f>E56-'PPM5'!E56</f>
        <v>-0.50123017488478161</v>
      </c>
    </row>
    <row r="126" spans="7:18">
      <c r="G126">
        <f>E57-ART!E57</f>
        <v>9.6244857855485311E-3</v>
      </c>
      <c r="H126">
        <f>E57-DEFLATE!E57</f>
        <v>-0.86471527901285783</v>
      </c>
      <c r="I126">
        <f>E57-GGZnoRLE!E57</f>
        <v>-1.611223867001548</v>
      </c>
      <c r="J126">
        <f>E57-GGZRLE!E57</f>
        <v>-1.6144011536102598</v>
      </c>
      <c r="K126">
        <f>E57-HUF!E57</f>
        <v>5.6369800730629027E-3</v>
      </c>
      <c r="L126">
        <f>E57-'LZ78'!E57</f>
        <v>-0.52699240937599812</v>
      </c>
      <c r="M126">
        <f>E57-'LZ77'!E57</f>
        <v>-0.51292225470336139</v>
      </c>
      <c r="N126">
        <f>E57-LZW!E57</f>
        <v>-0.82100849974955881</v>
      </c>
      <c r="O126">
        <f>E57-'PPM2'!E57</f>
        <v>-0.42173992235857782</v>
      </c>
      <c r="P126">
        <f>E57-'PPM3'!E57</f>
        <v>-2.5765163285701798</v>
      </c>
      <c r="Q126">
        <f>E57-'PPM4'!E57</f>
        <v>-2.3294806975911824</v>
      </c>
      <c r="R126">
        <f>E57-'PPM5'!E57</f>
        <v>-2.4219806216070223</v>
      </c>
    </row>
    <row r="127" spans="7:18">
      <c r="G127">
        <f>E58-ART!E58</f>
        <v>7.7856320720182115E-3</v>
      </c>
      <c r="H127">
        <f>E58-DEFLATE!E58</f>
        <v>-0.78628442062151316</v>
      </c>
      <c r="I127">
        <f>E58-GGZnoRLE!E58</f>
        <v>-1.4024875883751646</v>
      </c>
      <c r="J127">
        <f>E58-GGZRLE!E58</f>
        <v>-0.9212867968958085</v>
      </c>
      <c r="K127">
        <f>E58-HUF!E58</f>
        <v>9.632937703001776E-3</v>
      </c>
      <c r="L127">
        <f>E58-'LZ78'!E58</f>
        <v>-0.30637703176247921</v>
      </c>
      <c r="M127">
        <f>E58-'LZ77'!E58</f>
        <v>-0.25844062880303231</v>
      </c>
      <c r="N127">
        <f>E58-LZW!E58</f>
        <v>-0.72317058431391179</v>
      </c>
      <c r="O127">
        <f>E58-'PPM2'!E58</f>
        <v>-0.44654050075821838</v>
      </c>
      <c r="P127">
        <f>E58-'PPM3'!E58</f>
        <v>-1.0610541633918051</v>
      </c>
      <c r="Q127">
        <f>E58-'PPM4'!E58</f>
        <v>-1.661240420843656</v>
      </c>
      <c r="R127">
        <f>E58-'PPM5'!E58</f>
        <v>-1.7539335119073722</v>
      </c>
    </row>
    <row r="128" spans="7:18">
      <c r="G128">
        <f>E59-ART!E59</f>
        <v>8.1352749935410529E-3</v>
      </c>
      <c r="H128">
        <f>E59-DEFLATE!E59</f>
        <v>-0.57042044927247448</v>
      </c>
      <c r="I128">
        <f>E59-GGZnoRLE!E59</f>
        <v>-1.2656042150371645</v>
      </c>
      <c r="J128">
        <f>E59-GGZRLE!E59</f>
        <v>-0.75512255308846599</v>
      </c>
      <c r="K128">
        <f>E59-HUF!E59</f>
        <v>1.3235127842744943E-2</v>
      </c>
      <c r="L128">
        <f>E59-'LZ78'!E59</f>
        <v>-0.26389810915906131</v>
      </c>
      <c r="M128">
        <f>E59-'LZ77'!E59</f>
        <v>-3.2758427445541249E-2</v>
      </c>
      <c r="N128">
        <f>E59-LZW!E59</f>
        <v>-0.78200900517930338</v>
      </c>
      <c r="O128">
        <f>E59-'PPM2'!E59</f>
        <v>-0.6000447313585846</v>
      </c>
      <c r="P128">
        <f>E59-'PPM3'!E59</f>
        <v>-1.2021843765197644</v>
      </c>
      <c r="Q128">
        <f>E59-'PPM4'!E59</f>
        <v>-1.7240827697699628</v>
      </c>
      <c r="R128">
        <f>E59-'PPM5'!E59</f>
        <v>-1.8057683212070781</v>
      </c>
    </row>
    <row r="129" spans="3:18">
      <c r="G129">
        <f>E60-ART!E60</f>
        <v>6.8511198586094224E-3</v>
      </c>
      <c r="H129">
        <f>E60-DEFLATE!E60</f>
        <v>-0.33177295370615689</v>
      </c>
      <c r="I129">
        <f>E60-GGZnoRLE!E60</f>
        <v>-0.88471196222104509</v>
      </c>
      <c r="J129">
        <f>E60-GGZRLE!E60</f>
        <v>-0.40963928401266547</v>
      </c>
      <c r="K129">
        <f>E60-HUF!E60</f>
        <v>1.2390625246707643E-2</v>
      </c>
      <c r="L129">
        <f>E60-'LZ78'!E60</f>
        <v>-0.15402648246203055</v>
      </c>
      <c r="M129">
        <f>E60-'LZ77'!E60</f>
        <v>0.17775380340184999</v>
      </c>
      <c r="N129">
        <f>E60-LZW!E60</f>
        <v>-0.59952762948666938</v>
      </c>
      <c r="O129">
        <f>E60-'PPM2'!E60</f>
        <v>-0.4521946621329207</v>
      </c>
      <c r="P129">
        <f>E60-'PPM3'!E60</f>
        <v>-0.96606322603516337</v>
      </c>
      <c r="Q129">
        <f>E60-'PPM4'!E60</f>
        <v>-1.3691342042599246</v>
      </c>
      <c r="R129">
        <f>E60-'PPM5'!E60</f>
        <v>-1.3927025458251066</v>
      </c>
    </row>
    <row r="130" spans="3:18">
      <c r="G130">
        <f>E61-ART!E61</f>
        <v>2.9395960537872412E-3</v>
      </c>
      <c r="H130">
        <f>E61-DEFLATE!E61</f>
        <v>-4.4041441691154981E-2</v>
      </c>
      <c r="I130">
        <f>E61-GGZnoRLE!E61</f>
        <v>-0.40134159676834114</v>
      </c>
      <c r="J130">
        <f>E61-GGZRLE!E61</f>
        <v>-0.13406755632208722</v>
      </c>
      <c r="K130">
        <f>E61-HUF!E61</f>
        <v>4.7915469447492587E-3</v>
      </c>
      <c r="L130">
        <f>E61-'LZ78'!E61</f>
        <v>2.3760997839746612E-2</v>
      </c>
      <c r="M130">
        <f>E61-'LZ77'!E61</f>
        <v>0.14542463244245307</v>
      </c>
      <c r="N130">
        <f>E61-LZW!E61</f>
        <v>2.4456188281535285E-2</v>
      </c>
      <c r="O130">
        <f>E61-'PPM2'!E61</f>
        <v>-0.18182213856299256</v>
      </c>
      <c r="P130">
        <f>E61-'PPM3'!E61</f>
        <v>-0.53923004826356147</v>
      </c>
      <c r="Q130">
        <f>E61-'PPM4'!E61</f>
        <v>-0.40338770366070142</v>
      </c>
      <c r="R130">
        <f>E61-'PPM5'!E61</f>
        <v>-0.20349312879513892</v>
      </c>
    </row>
    <row r="131" spans="3:18">
      <c r="G131">
        <f>E62-ART!E62</f>
        <v>2.495491213316825E-3</v>
      </c>
      <c r="H131">
        <f>E62-DEFLATE!E62</f>
        <v>-1.0162060446059717E-2</v>
      </c>
      <c r="I131">
        <f>E62-GGZnoRLE!E62</f>
        <v>-0.25502627408608869</v>
      </c>
      <c r="J131">
        <f>E62-GGZRLE!E62</f>
        <v>2.2003165381927481E-2</v>
      </c>
      <c r="K131">
        <f>E62-HUF!E62</f>
        <v>4.1287820157303035E-3</v>
      </c>
      <c r="L131">
        <f>E62-'LZ78'!E62</f>
        <v>4.9266666128743641E-2</v>
      </c>
      <c r="M131">
        <f>E62-'LZ77'!E62</f>
        <v>0.11024920611890776</v>
      </c>
      <c r="N131">
        <f>E62-LZW!E62</f>
        <v>0.1930416609343607</v>
      </c>
      <c r="O131">
        <f>E62-'PPM2'!E62</f>
        <v>-0.11637466477500213</v>
      </c>
      <c r="P131">
        <f>E62-'PPM3'!E62</f>
        <v>-0.12031914740310534</v>
      </c>
      <c r="Q131">
        <f>E62-'PPM4'!E62</f>
        <v>1.5666039050543645E-4</v>
      </c>
      <c r="R131">
        <f>E62-'PPM5'!E62</f>
        <v>3.8737162026219685E-2</v>
      </c>
    </row>
    <row r="132" spans="3:18">
      <c r="G132">
        <f>E63-ART!E63</f>
        <v>5.1175156219227524E-3</v>
      </c>
      <c r="H132">
        <f>E63-DEFLATE!E63</f>
        <v>-0.3656770542381913</v>
      </c>
      <c r="I132">
        <f>E63-GGZnoRLE!E63</f>
        <v>-0.98965995926891526</v>
      </c>
      <c r="J132">
        <f>E63-GGZRLE!E63</f>
        <v>-0.51860706473286222</v>
      </c>
      <c r="K132">
        <f>E63-HUF!E63</f>
        <v>1.3847485492865408E-2</v>
      </c>
      <c r="L132">
        <f>E63-'LZ78'!E63</f>
        <v>-0.22602922575776829</v>
      </c>
      <c r="M132">
        <f>E63-'LZ77'!E63</f>
        <v>0.14780920681198495</v>
      </c>
      <c r="N132">
        <f>E63-LZW!E63</f>
        <v>-0.7183989296142681</v>
      </c>
      <c r="O132">
        <f>E63-'PPM2'!E63</f>
        <v>-0.539794971709459</v>
      </c>
      <c r="P132">
        <f>E63-'PPM3'!E63</f>
        <v>-1.0825641820969969</v>
      </c>
      <c r="Q132">
        <f>E63-'PPM4'!E63</f>
        <v>-1.5710388367634083</v>
      </c>
      <c r="R132">
        <f>E63-'PPM5'!E63</f>
        <v>-1.6632149693345346</v>
      </c>
    </row>
    <row r="133" spans="3:18">
      <c r="G133">
        <f>E64-ART!E64</f>
        <v>8.7706131014302358E-3</v>
      </c>
      <c r="H133">
        <f>E64-DEFLATE!E64</f>
        <v>-1.6571804390857019</v>
      </c>
      <c r="I133">
        <f>E64-GGZnoRLE!E64</f>
        <v>-2.083964430090143</v>
      </c>
      <c r="J133">
        <f>E64-GGZRLE!E64</f>
        <v>-7.0861229250615612</v>
      </c>
      <c r="K133">
        <f>E64-HUF!E64</f>
        <v>1.25221710722907E-2</v>
      </c>
      <c r="L133">
        <f>E64-'LZ78'!E64</f>
        <v>-1.5159386460304352</v>
      </c>
      <c r="M133">
        <f>E64-'LZ77'!E64</f>
        <v>-0.86083842161237323</v>
      </c>
      <c r="N133">
        <f>E64-LZW!E64</f>
        <v>-0.69113480204699362</v>
      </c>
      <c r="O133">
        <f>E64-'PPM2'!E64</f>
        <v>-0.62076735666299099</v>
      </c>
      <c r="P133">
        <f>E64-'PPM3'!E64</f>
        <v>-2.4172257885017459</v>
      </c>
      <c r="Q133">
        <f>E64-'PPM4'!E64</f>
        <v>-2.5346193635617809</v>
      </c>
      <c r="R133">
        <f>E64-'PPM5'!E64</f>
        <v>-2.2438624907396063</v>
      </c>
    </row>
    <row r="134" spans="3:18">
      <c r="G134">
        <f>E65-ART!E65</f>
        <v>1.7196719299306107E-3</v>
      </c>
      <c r="H134">
        <f>E65-DEFLATE!E65</f>
        <v>-1.2964544382927714</v>
      </c>
      <c r="I134">
        <f>E65-GGZnoRLE!E65</f>
        <v>-1.8450642046622543</v>
      </c>
      <c r="J134">
        <f>E65-GGZRLE!E65</f>
        <v>-1.3204305280667639</v>
      </c>
      <c r="K134">
        <f>E65-HUF!E65</f>
        <v>1.3310629707371513E-2</v>
      </c>
      <c r="L134">
        <f>E65-'LZ78'!E65</f>
        <v>-0.79898315177190748</v>
      </c>
      <c r="M134">
        <f>E65-'LZ77'!E65</f>
        <v>-0.73002929821122842</v>
      </c>
      <c r="N134">
        <f>E65-LZW!E65</f>
        <v>-1.0488873951599744</v>
      </c>
      <c r="O134">
        <f>E65-'PPM2'!E65</f>
        <v>-0.57785277559304649</v>
      </c>
      <c r="P134">
        <f>E65-'PPM3'!E65</f>
        <v>-1.2091203666208903</v>
      </c>
      <c r="Q134">
        <f>E65-'PPM4'!E65</f>
        <v>-2.0683162088459977</v>
      </c>
      <c r="R134">
        <f>E65-'PPM5'!E65</f>
        <v>-2.6777836636735941</v>
      </c>
    </row>
    <row r="135" spans="3:18">
      <c r="G135">
        <f>E66-ART!E66</f>
        <v>1.366016522648561E-3</v>
      </c>
      <c r="H135">
        <f>E66-DEFLATE!E66</f>
        <v>-0.66208372855311248</v>
      </c>
      <c r="I135">
        <f>E66-GGZnoRLE!E66</f>
        <v>-1.3552571330410847</v>
      </c>
      <c r="J135">
        <f>E66-GGZRLE!E66</f>
        <v>-0.88411033650067417</v>
      </c>
      <c r="K135">
        <f>E66-HUF!E66</f>
        <v>1.2494546719392208E-2</v>
      </c>
      <c r="L135">
        <f>E66-'LZ78'!E66</f>
        <v>-0.50359409138503253</v>
      </c>
      <c r="M135">
        <f>E66-'LZ77'!E66</f>
        <v>-0.11161285824836398</v>
      </c>
      <c r="N135">
        <f>E66-LZW!E66</f>
        <v>-0.90796148777994246</v>
      </c>
      <c r="O135">
        <f>E66-'PPM2'!E66</f>
        <v>-0.62899207578816396</v>
      </c>
      <c r="P135">
        <f>E66-'PPM3'!E66</f>
        <v>-1.2899887254291822</v>
      </c>
      <c r="Q135">
        <f>E66-'PPM4'!E66</f>
        <v>-2.0387860607167592</v>
      </c>
      <c r="R135">
        <f>E66-'PPM5'!E66</f>
        <v>-2.401618282693148</v>
      </c>
    </row>
    <row r="136" spans="3:18">
      <c r="G136">
        <f>E67-ART!E67</f>
        <v>1.3542331795219908E-3</v>
      </c>
      <c r="H136">
        <f>E67-DEFLATE!E67</f>
        <v>-0.97455944946870554</v>
      </c>
      <c r="I136">
        <f>E67-GGZnoRLE!E67</f>
        <v>-1.7327017276208982</v>
      </c>
      <c r="J136">
        <f>E67-GGZRLE!E67</f>
        <v>-1.2454887702732256</v>
      </c>
      <c r="K136">
        <f>E67-HUF!E67</f>
        <v>1.7428028956584685E-2</v>
      </c>
      <c r="L136">
        <f>E67-'LZ78'!E67</f>
        <v>-0.60893349956062082</v>
      </c>
      <c r="M136">
        <f>E67-'LZ77'!E67</f>
        <v>-0.37263756045836738</v>
      </c>
      <c r="N136">
        <f>E67-LZW!E67</f>
        <v>-0.99722239456599082</v>
      </c>
      <c r="O136">
        <f>E67-'PPM2'!E67</f>
        <v>-0.60258838594732378</v>
      </c>
      <c r="P136">
        <f>E67-'PPM3'!E67</f>
        <v>-1.3575870779246699</v>
      </c>
      <c r="Q136">
        <f>E67-'PPM4'!E67</f>
        <v>-2.1779586003372398</v>
      </c>
      <c r="R136">
        <f>E67-'PPM5'!E67</f>
        <v>-2.6755240550154733</v>
      </c>
    </row>
    <row r="137" spans="3:18">
      <c r="G137">
        <f>E68-ART!E68</f>
        <v>5.3493324002040765E-3</v>
      </c>
      <c r="H137">
        <f>E68-DEFLATE!E68</f>
        <v>0.73756591979713493</v>
      </c>
      <c r="I137">
        <f>E68-GGZnoRLE!E68</f>
        <v>-1.1067554582414818E-2</v>
      </c>
      <c r="J137">
        <f>E68-GGZRLE!E68</f>
        <v>1.5202034143910224</v>
      </c>
      <c r="K137">
        <f>E68-HUF!E68</f>
        <v>-1.3240517498487314E-3</v>
      </c>
      <c r="L137">
        <f>E68-'LZ78'!E68</f>
        <v>1.1457080097665839</v>
      </c>
      <c r="M137">
        <f>E68-'LZ77'!E68</f>
        <v>1.8340361934312059</v>
      </c>
      <c r="N137">
        <f>E68-LZW!E68</f>
        <v>0.20104518477276034</v>
      </c>
      <c r="O137">
        <f>E68-'PPM2'!E68</f>
        <v>-3.8609250222018776E-2</v>
      </c>
      <c r="P137">
        <f>E68-'PPM3'!E68</f>
        <v>-7.5372016911092299E-2</v>
      </c>
      <c r="Q137">
        <f>E68-'PPM4'!E68</f>
        <v>-9.934947268720995E-2</v>
      </c>
      <c r="R137">
        <f>E68-'PPM5'!E68</f>
        <v>-0.10819850104878226</v>
      </c>
    </row>
    <row r="138" spans="3:18">
      <c r="E138" t="s">
        <v>156</v>
      </c>
      <c r="F138">
        <f>COUNT(G71:G137)</f>
        <v>67</v>
      </c>
      <c r="G138">
        <f t="shared" ref="G138:R138" si="2">COUNT(H71:H137)</f>
        <v>67</v>
      </c>
      <c r="H138">
        <f t="shared" si="2"/>
        <v>67</v>
      </c>
      <c r="I138">
        <f t="shared" si="2"/>
        <v>67</v>
      </c>
      <c r="J138">
        <f t="shared" si="2"/>
        <v>67</v>
      </c>
      <c r="K138">
        <f t="shared" si="2"/>
        <v>67</v>
      </c>
      <c r="L138">
        <f t="shared" si="2"/>
        <v>67</v>
      </c>
      <c r="M138">
        <f t="shared" si="2"/>
        <v>67</v>
      </c>
      <c r="N138">
        <f t="shared" si="2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3:18">
      <c r="F139" t="s">
        <v>157</v>
      </c>
      <c r="G139">
        <f>AVERAGE(G71:G137)</f>
        <v>8.9590263882735041E-2</v>
      </c>
      <c r="H139">
        <f t="shared" ref="H139:R139" si="3">AVERAGE(H71:H137)</f>
        <v>-1.1093321327350409</v>
      </c>
      <c r="I139">
        <f t="shared" si="3"/>
        <v>-1.7491166130855682</v>
      </c>
      <c r="J139">
        <f t="shared" si="3"/>
        <v>-1.4268508607428807</v>
      </c>
      <c r="K139">
        <f t="shared" si="3"/>
        <v>5.9736232043922387E-2</v>
      </c>
      <c r="L139">
        <f t="shared" si="3"/>
        <v>-0.1574451488160426</v>
      </c>
      <c r="M139">
        <f t="shared" si="3"/>
        <v>-0.57049697147239209</v>
      </c>
      <c r="N139">
        <f t="shared" si="3"/>
        <v>-0.48022672941818889</v>
      </c>
      <c r="O139">
        <f>AVERAGE(O71:O137)</f>
        <v>-0.7363794298437436</v>
      </c>
      <c r="P139">
        <f>AVERAGE(P71:P137)</f>
        <v>-1.4191798919351153</v>
      </c>
      <c r="Q139">
        <f>AVERAGE(Q71:Q137)</f>
        <v>-1.6822710780022392</v>
      </c>
      <c r="R139">
        <f>AVERAGE(R71:R137)</f>
        <v>-1.5797562776384868</v>
      </c>
    </row>
    <row r="140" spans="3:18">
      <c r="F140" t="s">
        <v>158</v>
      </c>
      <c r="G140">
        <f>VARA(G71:G137)</f>
        <v>2.8313881780366989E-2</v>
      </c>
      <c r="H140">
        <f t="shared" ref="H140:R140" si="4">VARA(H71:H137)</f>
        <v>4.3774912548587359</v>
      </c>
      <c r="I140">
        <f t="shared" si="4"/>
        <v>11.20379008816713</v>
      </c>
      <c r="J140">
        <f t="shared" si="4"/>
        <v>10.471836845847278</v>
      </c>
      <c r="K140">
        <f t="shared" si="4"/>
        <v>9.22011738111575E-2</v>
      </c>
      <c r="L140">
        <f t="shared" si="4"/>
        <v>0.35572182250588597</v>
      </c>
      <c r="M140">
        <f t="shared" si="4"/>
        <v>3.7233106552323698</v>
      </c>
      <c r="N140">
        <f t="shared" si="4"/>
        <v>0.79920976665776799</v>
      </c>
      <c r="O140">
        <f>VARA(O71:O137)</f>
        <v>1.1146649856407258</v>
      </c>
      <c r="P140">
        <f>VARA(P71:P137)</f>
        <v>3.6743633699213047</v>
      </c>
      <c r="Q140">
        <f>VARA(Q71:Q137)</f>
        <v>5.9277623742941818</v>
      </c>
      <c r="R140">
        <f>VARA(R71:R137)</f>
        <v>6.3521424076066868</v>
      </c>
    </row>
    <row r="141" spans="3:18">
      <c r="F141" t="s">
        <v>159</v>
      </c>
      <c r="G141">
        <f>STDEVA(G71:G137)</f>
        <v>0.16826729266368728</v>
      </c>
      <c r="H141">
        <f t="shared" ref="H141:R141" si="5">STDEVA(H71:H137)</f>
        <v>2.0922455053981444</v>
      </c>
      <c r="I141">
        <f t="shared" si="5"/>
        <v>3.347206310965479</v>
      </c>
      <c r="J141">
        <f t="shared" si="5"/>
        <v>3.236021762264166</v>
      </c>
      <c r="K141">
        <f t="shared" si="5"/>
        <v>0.3036464618782137</v>
      </c>
      <c r="L141">
        <f t="shared" si="5"/>
        <v>0.59642419678102088</v>
      </c>
      <c r="M141">
        <f t="shared" si="5"/>
        <v>1.929588208720288</v>
      </c>
      <c r="N141">
        <f t="shared" si="5"/>
        <v>0.89398532798797548</v>
      </c>
      <c r="O141">
        <f>STDEVA(O71:O137)</f>
        <v>1.0557769582827263</v>
      </c>
      <c r="P141">
        <f>STDEVA(P71:P137)</f>
        <v>1.9168628980501721</v>
      </c>
      <c r="Q141">
        <f>STDEVA(Q71:Q137)</f>
        <v>2.4346996476555751</v>
      </c>
      <c r="R141">
        <f>STDEVA(R71:R137)</f>
        <v>2.5203456920840615</v>
      </c>
    </row>
    <row r="142" spans="3:18">
      <c r="E142" t="s">
        <v>163</v>
      </c>
    </row>
    <row r="143" spans="3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</row>
    <row r="144" spans="3:18">
      <c r="C144">
        <v>0.9</v>
      </c>
      <c r="F144" t="s">
        <v>161</v>
      </c>
      <c r="G144">
        <f>G139+F143*(G141/SQRT(F138))</f>
        <v>0.1442722074665812</v>
      </c>
      <c r="H144">
        <f>H139+F143*(H141/SQRT(F138))</f>
        <v>-0.42941360027013531</v>
      </c>
      <c r="I144">
        <f>I139+F143*(I141/SQRT(F138))</f>
        <v>-0.66137256156908997</v>
      </c>
      <c r="J144">
        <f t="shared" ref="J144:R144" si="6">J139+I143*(J141/SQRT(I138))</f>
        <v>-0.37523853229175286</v>
      </c>
      <c r="K144">
        <f t="shared" si="6"/>
        <v>0.15841244198951795</v>
      </c>
      <c r="L144">
        <f t="shared" si="6"/>
        <v>3.637525302286268E-2</v>
      </c>
      <c r="M144">
        <f t="shared" si="6"/>
        <v>5.6562701854531383E-2</v>
      </c>
      <c r="N144">
        <f t="shared" si="6"/>
        <v>-0.18970767193546145</v>
      </c>
      <c r="O144">
        <f>O139+N143*(O141/SQRT(N138))</f>
        <v>-0.39328282945255227</v>
      </c>
      <c r="P144">
        <f>P139+O143*(P141/SQRT(O138))</f>
        <v>-0.79625557200417807</v>
      </c>
      <c r="Q144">
        <f>Q139+P143*(Q141/SQRT(P138))</f>
        <v>-0.89106497568023302</v>
      </c>
      <c r="R144">
        <f>R139+Q143*(R141/SQRT(Q138))</f>
        <v>-0.76071771842315872</v>
      </c>
    </row>
    <row r="145" spans="3:18">
      <c r="C145">
        <v>80</v>
      </c>
      <c r="F145" t="s">
        <v>162</v>
      </c>
      <c r="G145">
        <f>G139-F143*(G141/SQRT(F138))</f>
        <v>3.4908320298888872E-2</v>
      </c>
      <c r="H145">
        <f t="shared" ref="H145:R145" si="7">H139-G143*(H141/SQRT(G138))</f>
        <v>-1.7892506651999467</v>
      </c>
      <c r="I145">
        <f t="shared" si="7"/>
        <v>-2.8368606646020464</v>
      </c>
      <c r="J145">
        <f t="shared" si="7"/>
        <v>-2.4784631891940085</v>
      </c>
      <c r="K145">
        <f t="shared" si="7"/>
        <v>-3.8939977901673174E-2</v>
      </c>
      <c r="L145">
        <f t="shared" si="7"/>
        <v>-0.35126555065494791</v>
      </c>
      <c r="M145">
        <f t="shared" si="7"/>
        <v>-1.1975566447993156</v>
      </c>
      <c r="N145">
        <f t="shared" si="7"/>
        <v>-0.77074578690091633</v>
      </c>
      <c r="O145">
        <f>O139-N143*(O141/SQRT(N138))</f>
        <v>-1.0794760302349349</v>
      </c>
      <c r="P145">
        <f>P139-O143*(P141/SQRT(O138))</f>
        <v>-2.0421042118660524</v>
      </c>
      <c r="Q145">
        <f>Q139-P143*(Q141/SQRT(P138))</f>
        <v>-2.4734771803242452</v>
      </c>
      <c r="R145">
        <f>R139-Q143*(R141/SQRT(Q138))</f>
        <v>-2.3987948368538148</v>
      </c>
    </row>
    <row r="147" spans="3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3:18">
      <c r="E148" t="s">
        <v>156</v>
      </c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3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3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3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2" spans="3:18">
      <c r="E152" t="s">
        <v>170</v>
      </c>
    </row>
    <row r="153" spans="3:18">
      <c r="E153" t="s">
        <v>171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3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R154" si="8">J149+I153*(J151/SQRT(I148))</f>
        <v>-0.63616489950143118</v>
      </c>
      <c r="K154">
        <f t="shared" si="8"/>
        <v>0.13392887110076115</v>
      </c>
      <c r="L154">
        <f t="shared" si="8"/>
        <v>-1.1715523373256681E-2</v>
      </c>
      <c r="M154">
        <f t="shared" si="8"/>
        <v>-9.90235328807203E-2</v>
      </c>
      <c r="N154">
        <f t="shared" si="8"/>
        <v>-0.26179134785222841</v>
      </c>
      <c r="O154">
        <f>O149+N153*(O151/SQRT(N148))</f>
        <v>-0.47841206112856216</v>
      </c>
      <c r="P154">
        <f>P149+O153*(P151/SQRT(O148))</f>
        <v>-0.95081574161110238</v>
      </c>
      <c r="Q154">
        <f>Q149+P153*(Q151/SQRT(P148))</f>
        <v>-1.0873792717450916</v>
      </c>
      <c r="R154">
        <f>R149+Q153*(R151/SQRT(Q148))</f>
        <v>-0.96393781206305218</v>
      </c>
    </row>
    <row r="155" spans="3:18">
      <c r="F155" t="s">
        <v>162</v>
      </c>
      <c r="G155">
        <f>G149-F153*(G151/SQRT(F148))</f>
        <v>4.8476020586610102E-2</v>
      </c>
      <c r="H155">
        <f t="shared" ref="H155:R155" si="9">H149-G153*(H151/SQRT(G148))</f>
        <v>-1.6205490744379776</v>
      </c>
      <c r="I155">
        <f t="shared" si="9"/>
        <v>-2.5669692833987097</v>
      </c>
      <c r="J155">
        <f t="shared" si="9"/>
        <v>-2.2175368219843303</v>
      </c>
      <c r="K155">
        <f t="shared" si="9"/>
        <v>-1.4456407012916374E-2</v>
      </c>
      <c r="L155">
        <f t="shared" si="9"/>
        <v>-0.30317477425882855</v>
      </c>
      <c r="M155">
        <f t="shared" si="9"/>
        <v>-1.0419704100640639</v>
      </c>
      <c r="N155">
        <f t="shared" si="9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sortState columnSort="1" ref="O70:R155">
    <sortCondition ref="O70:R70"/>
  </sortState>
  <conditionalFormatting sqref="A37:B37">
    <cfRule type="duplicateValues" dxfId="172" priority="6"/>
  </conditionalFormatting>
  <conditionalFormatting sqref="D2 D4:D15 D18:D50 D52:D68">
    <cfRule type="duplicateValues" dxfId="171" priority="5"/>
  </conditionalFormatting>
  <conditionalFormatting sqref="A3:B3 D3">
    <cfRule type="duplicateValues" dxfId="170" priority="4"/>
  </conditionalFormatting>
  <conditionalFormatting sqref="A17:B17 D17">
    <cfRule type="duplicateValues" dxfId="169" priority="3"/>
  </conditionalFormatting>
  <conditionalFormatting sqref="A16:B16 D16">
    <cfRule type="duplicateValues" dxfId="168" priority="2"/>
  </conditionalFormatting>
  <conditionalFormatting sqref="A51:D51">
    <cfRule type="duplicateValues" dxfId="167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5"/>
  <sheetViews>
    <sheetView topLeftCell="A127" workbookViewId="0">
      <selection activeCell="F143" sqref="F143:R143"/>
    </sheetView>
  </sheetViews>
  <sheetFormatPr defaultRowHeight="15"/>
  <cols>
    <col min="1" max="1" width="57.140625" bestFit="1" customWidth="1"/>
    <col min="2" max="2" width="5.7109375" bestFit="1" customWidth="1"/>
  </cols>
  <sheetData>
    <row r="1" spans="1:5">
      <c r="A1" t="s">
        <v>0</v>
      </c>
      <c r="C1" t="s">
        <v>1</v>
      </c>
      <c r="D1" t="s">
        <v>80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4103</v>
      </c>
      <c r="E2">
        <f t="shared" ref="E2:E33" si="0">C2/D2</f>
        <v>0.78113575432610283</v>
      </c>
    </row>
    <row r="3" spans="1:5">
      <c r="A3" t="s">
        <v>107</v>
      </c>
      <c r="B3" t="s">
        <v>23</v>
      </c>
      <c r="C3">
        <v>3205</v>
      </c>
      <c r="D3">
        <v>4103</v>
      </c>
      <c r="E3">
        <f t="shared" si="0"/>
        <v>0.78113575432610283</v>
      </c>
    </row>
    <row r="4" spans="1:5">
      <c r="A4" t="s">
        <v>108</v>
      </c>
      <c r="B4" t="s">
        <v>29</v>
      </c>
      <c r="C4">
        <v>3721</v>
      </c>
      <c r="D4">
        <v>4205</v>
      </c>
      <c r="E4">
        <f t="shared" si="0"/>
        <v>0.88489892984542207</v>
      </c>
    </row>
    <row r="5" spans="1:5">
      <c r="A5" t="s">
        <v>109</v>
      </c>
      <c r="B5" t="s">
        <v>78</v>
      </c>
      <c r="C5">
        <v>4227</v>
      </c>
      <c r="D5">
        <v>4638</v>
      </c>
      <c r="E5">
        <f t="shared" si="0"/>
        <v>0.91138421733505826</v>
      </c>
    </row>
    <row r="6" spans="1:5">
      <c r="A6" t="s">
        <v>110</v>
      </c>
      <c r="B6" t="s">
        <v>21</v>
      </c>
      <c r="C6">
        <v>11150</v>
      </c>
      <c r="D6">
        <v>9030</v>
      </c>
      <c r="E6">
        <f t="shared" si="0"/>
        <v>1.2347729789590254</v>
      </c>
    </row>
    <row r="7" spans="1:5">
      <c r="A7" t="s">
        <v>57</v>
      </c>
      <c r="C7">
        <v>11954</v>
      </c>
      <c r="D7">
        <v>9426</v>
      </c>
      <c r="E7">
        <f t="shared" si="0"/>
        <v>1.2681943560364948</v>
      </c>
    </row>
    <row r="8" spans="1:5">
      <c r="A8" t="s">
        <v>56</v>
      </c>
      <c r="C8">
        <v>13286</v>
      </c>
      <c r="D8">
        <v>9855</v>
      </c>
      <c r="E8">
        <f t="shared" si="0"/>
        <v>1.3481481481481481</v>
      </c>
    </row>
    <row r="9" spans="1:5">
      <c r="A9" t="s">
        <v>51</v>
      </c>
      <c r="C9">
        <v>21504</v>
      </c>
      <c r="D9">
        <v>18039</v>
      </c>
      <c r="E9">
        <f t="shared" si="0"/>
        <v>1.1920838183934808</v>
      </c>
    </row>
    <row r="10" spans="1:5">
      <c r="A10" t="s">
        <v>111</v>
      </c>
      <c r="B10" t="s">
        <v>17</v>
      </c>
      <c r="C10">
        <v>24603</v>
      </c>
      <c r="D10">
        <v>18132</v>
      </c>
      <c r="E10">
        <f t="shared" si="0"/>
        <v>1.3568828590337525</v>
      </c>
    </row>
    <row r="11" spans="1:5">
      <c r="A11" t="s">
        <v>58</v>
      </c>
      <c r="C11">
        <v>38105</v>
      </c>
      <c r="D11">
        <v>25911</v>
      </c>
      <c r="E11">
        <f t="shared" si="0"/>
        <v>1.4706109374396974</v>
      </c>
    </row>
    <row r="12" spans="1:5">
      <c r="A12" t="s">
        <v>71</v>
      </c>
      <c r="C12">
        <v>38240</v>
      </c>
      <c r="D12">
        <v>27523</v>
      </c>
      <c r="E12">
        <f t="shared" si="0"/>
        <v>1.3893834247720089</v>
      </c>
    </row>
    <row r="13" spans="1:5">
      <c r="A13" t="s">
        <v>65</v>
      </c>
      <c r="C13">
        <v>39611</v>
      </c>
      <c r="D13">
        <v>27793</v>
      </c>
      <c r="E13">
        <f t="shared" si="0"/>
        <v>1.4252149821897599</v>
      </c>
    </row>
    <row r="14" spans="1:5">
      <c r="A14" t="s">
        <v>112</v>
      </c>
      <c r="B14" t="s">
        <v>23</v>
      </c>
      <c r="C14">
        <v>40498</v>
      </c>
      <c r="D14">
        <v>28248</v>
      </c>
      <c r="E14">
        <f t="shared" si="0"/>
        <v>1.4336590201076183</v>
      </c>
    </row>
    <row r="15" spans="1:5">
      <c r="A15" t="s">
        <v>55</v>
      </c>
      <c r="C15">
        <v>46526</v>
      </c>
      <c r="D15">
        <v>29182</v>
      </c>
      <c r="E15">
        <f t="shared" si="0"/>
        <v>1.5943389760811459</v>
      </c>
    </row>
    <row r="16" spans="1:5">
      <c r="A16" t="s">
        <v>67</v>
      </c>
      <c r="C16">
        <v>49379</v>
      </c>
      <c r="D16">
        <v>32102</v>
      </c>
      <c r="E16">
        <f t="shared" si="0"/>
        <v>1.5381907669304093</v>
      </c>
    </row>
    <row r="17" spans="1:5">
      <c r="A17" t="s">
        <v>53</v>
      </c>
      <c r="C17">
        <v>53161</v>
      </c>
      <c r="D17">
        <v>35163</v>
      </c>
      <c r="E17">
        <f t="shared" si="0"/>
        <v>1.5118448369024258</v>
      </c>
    </row>
    <row r="18" spans="1:5">
      <c r="A18" t="s">
        <v>113</v>
      </c>
      <c r="B18" t="s">
        <v>15</v>
      </c>
      <c r="C18">
        <v>65798</v>
      </c>
      <c r="D18">
        <v>63387</v>
      </c>
      <c r="E18">
        <f t="shared" si="0"/>
        <v>1.0380361903860413</v>
      </c>
    </row>
    <row r="19" spans="1:5">
      <c r="A19" t="s">
        <v>66</v>
      </c>
      <c r="C19">
        <v>71646</v>
      </c>
      <c r="D19">
        <v>44770</v>
      </c>
      <c r="E19">
        <f t="shared" si="0"/>
        <v>1.6003127094036185</v>
      </c>
    </row>
    <row r="20" spans="1:5">
      <c r="A20" t="s">
        <v>54</v>
      </c>
      <c r="C20">
        <v>82199</v>
      </c>
      <c r="D20">
        <v>49330</v>
      </c>
      <c r="E20">
        <f t="shared" si="0"/>
        <v>1.6663085343604298</v>
      </c>
    </row>
    <row r="21" spans="1:5">
      <c r="A21" t="s">
        <v>72</v>
      </c>
      <c r="C21">
        <v>93695</v>
      </c>
      <c r="D21">
        <v>66850</v>
      </c>
      <c r="E21">
        <f t="shared" si="0"/>
        <v>1.4015706806282722</v>
      </c>
    </row>
    <row r="22" spans="1:5">
      <c r="A22" t="s">
        <v>26</v>
      </c>
      <c r="C22">
        <v>102400</v>
      </c>
      <c r="D22">
        <v>74324</v>
      </c>
      <c r="E22">
        <f t="shared" si="0"/>
        <v>1.377751466551854</v>
      </c>
    </row>
    <row r="23" spans="1:5">
      <c r="A23" t="s">
        <v>10</v>
      </c>
      <c r="C23">
        <v>111261</v>
      </c>
      <c r="D23">
        <v>74380</v>
      </c>
      <c r="E23">
        <f t="shared" si="0"/>
        <v>1.4958456574347943</v>
      </c>
    </row>
    <row r="24" spans="1:5">
      <c r="A24" t="s">
        <v>114</v>
      </c>
      <c r="B24" t="s">
        <v>23</v>
      </c>
      <c r="C24">
        <v>116884</v>
      </c>
      <c r="D24">
        <v>80322</v>
      </c>
      <c r="E24">
        <f t="shared" si="0"/>
        <v>1.4551928487836459</v>
      </c>
    </row>
    <row r="25" spans="1:5">
      <c r="A25" t="s">
        <v>115</v>
      </c>
      <c r="B25" t="s">
        <v>3</v>
      </c>
      <c r="C25">
        <v>119574</v>
      </c>
      <c r="D25">
        <v>30701</v>
      </c>
      <c r="E25">
        <f t="shared" si="0"/>
        <v>3.8947917005960719</v>
      </c>
    </row>
    <row r="26" spans="1:5">
      <c r="A26" t="s">
        <v>116</v>
      </c>
      <c r="B26" t="s">
        <v>5</v>
      </c>
      <c r="C26">
        <v>125179</v>
      </c>
      <c r="D26">
        <v>77285</v>
      </c>
      <c r="E26">
        <f t="shared" si="0"/>
        <v>1.619706281943456</v>
      </c>
    </row>
    <row r="27" spans="1:5">
      <c r="A27" t="s">
        <v>117</v>
      </c>
      <c r="B27" t="s">
        <v>5</v>
      </c>
      <c r="C27">
        <v>150261</v>
      </c>
      <c r="D27">
        <v>88356</v>
      </c>
      <c r="E27">
        <f t="shared" si="0"/>
        <v>1.7006315360586717</v>
      </c>
    </row>
    <row r="28" spans="1:5">
      <c r="A28" t="s">
        <v>118</v>
      </c>
      <c r="B28" t="s">
        <v>5</v>
      </c>
      <c r="C28">
        <v>152089</v>
      </c>
      <c r="D28">
        <v>88888</v>
      </c>
      <c r="E28">
        <f t="shared" si="0"/>
        <v>1.7110183601836018</v>
      </c>
    </row>
    <row r="29" spans="1:5">
      <c r="A29" t="s">
        <v>119</v>
      </c>
      <c r="B29" t="s">
        <v>3</v>
      </c>
      <c r="C29">
        <v>190566</v>
      </c>
      <c r="D29">
        <v>122383</v>
      </c>
      <c r="E29">
        <f t="shared" si="0"/>
        <v>1.5571280324881724</v>
      </c>
    </row>
    <row r="30" spans="1:5">
      <c r="A30" t="s">
        <v>120</v>
      </c>
      <c r="B30" t="s">
        <v>15</v>
      </c>
      <c r="C30">
        <v>197020</v>
      </c>
      <c r="D30">
        <v>192609</v>
      </c>
      <c r="E30">
        <f t="shared" si="0"/>
        <v>1.0229013182146214</v>
      </c>
    </row>
    <row r="31" spans="1:5">
      <c r="A31" t="s">
        <v>121</v>
      </c>
      <c r="B31" t="s">
        <v>5</v>
      </c>
      <c r="C31">
        <v>233252</v>
      </c>
      <c r="D31">
        <v>134747</v>
      </c>
      <c r="E31">
        <f t="shared" si="0"/>
        <v>1.7310366835625284</v>
      </c>
    </row>
    <row r="32" spans="1:5">
      <c r="A32" t="s">
        <v>52</v>
      </c>
      <c r="C32">
        <v>246814</v>
      </c>
      <c r="D32">
        <v>195195</v>
      </c>
      <c r="E32">
        <f t="shared" si="0"/>
        <v>1.2644483721406798</v>
      </c>
    </row>
    <row r="33" spans="1:5">
      <c r="A33" t="s">
        <v>122</v>
      </c>
      <c r="B33" t="s">
        <v>5</v>
      </c>
      <c r="C33">
        <v>249399</v>
      </c>
      <c r="D33">
        <v>139433</v>
      </c>
      <c r="E33">
        <f t="shared" si="0"/>
        <v>1.7886655239433993</v>
      </c>
    </row>
    <row r="34" spans="1:5">
      <c r="A34" t="s">
        <v>123</v>
      </c>
      <c r="B34" t="s">
        <v>15</v>
      </c>
      <c r="C34">
        <v>262598</v>
      </c>
      <c r="D34">
        <v>246699</v>
      </c>
      <c r="E34">
        <f t="shared" ref="E34:E65" si="1">C34/D34</f>
        <v>1.0644469576285271</v>
      </c>
    </row>
    <row r="35" spans="1:5">
      <c r="A35" t="s">
        <v>124</v>
      </c>
      <c r="B35" t="s">
        <v>15</v>
      </c>
      <c r="C35">
        <v>262750</v>
      </c>
      <c r="D35">
        <v>233760</v>
      </c>
      <c r="E35">
        <f t="shared" si="1"/>
        <v>1.1240160848733745</v>
      </c>
    </row>
    <row r="36" spans="1:5">
      <c r="A36" t="s">
        <v>125</v>
      </c>
      <c r="B36" t="s">
        <v>15</v>
      </c>
      <c r="C36">
        <v>262750</v>
      </c>
      <c r="D36">
        <v>241828</v>
      </c>
      <c r="E36">
        <f t="shared" si="1"/>
        <v>1.0865160361910118</v>
      </c>
    </row>
    <row r="37" spans="1:5">
      <c r="A37" t="s">
        <v>126</v>
      </c>
      <c r="B37" t="s">
        <v>15</v>
      </c>
      <c r="C37">
        <v>262750</v>
      </c>
      <c r="D37">
        <v>241891</v>
      </c>
      <c r="E37">
        <f t="shared" si="1"/>
        <v>1.0862330553844499</v>
      </c>
    </row>
    <row r="38" spans="1:5">
      <c r="A38" t="s">
        <v>127</v>
      </c>
      <c r="B38" t="s">
        <v>15</v>
      </c>
      <c r="C38">
        <v>262750</v>
      </c>
      <c r="D38">
        <v>240075</v>
      </c>
      <c r="E38">
        <f t="shared" si="1"/>
        <v>1.094449651150682</v>
      </c>
    </row>
    <row r="39" spans="1:5">
      <c r="A39" t="s">
        <v>128</v>
      </c>
      <c r="B39" t="s">
        <v>15</v>
      </c>
      <c r="C39">
        <v>262750</v>
      </c>
      <c r="D39">
        <v>230584</v>
      </c>
      <c r="E39">
        <f t="shared" si="1"/>
        <v>1.1394979703708843</v>
      </c>
    </row>
    <row r="40" spans="1:5">
      <c r="A40" t="s">
        <v>129</v>
      </c>
      <c r="B40" t="s">
        <v>15</v>
      </c>
      <c r="C40">
        <v>262750</v>
      </c>
      <c r="D40">
        <v>241377</v>
      </c>
      <c r="E40">
        <f t="shared" si="1"/>
        <v>1.0885461332272752</v>
      </c>
    </row>
    <row r="41" spans="1:5">
      <c r="A41" t="s">
        <v>130</v>
      </c>
      <c r="B41" t="s">
        <v>5</v>
      </c>
      <c r="C41">
        <v>268855</v>
      </c>
      <c r="D41">
        <v>153291</v>
      </c>
      <c r="E41">
        <f t="shared" si="1"/>
        <v>1.7538863990710478</v>
      </c>
    </row>
    <row r="42" spans="1:5">
      <c r="A42" t="s">
        <v>131</v>
      </c>
      <c r="B42" t="s">
        <v>5</v>
      </c>
      <c r="C42">
        <v>278717</v>
      </c>
      <c r="D42">
        <v>161686</v>
      </c>
      <c r="E42">
        <f t="shared" si="1"/>
        <v>1.7238165332805562</v>
      </c>
    </row>
    <row r="43" spans="1:5">
      <c r="A43" t="s">
        <v>132</v>
      </c>
      <c r="B43" t="s">
        <v>5</v>
      </c>
      <c r="C43">
        <v>336939</v>
      </c>
      <c r="D43">
        <v>192462</v>
      </c>
      <c r="E43">
        <f t="shared" si="1"/>
        <v>1.7506780559279234</v>
      </c>
    </row>
    <row r="44" spans="1:5">
      <c r="A44" t="s">
        <v>49</v>
      </c>
      <c r="C44">
        <v>377109</v>
      </c>
      <c r="D44">
        <v>246683</v>
      </c>
      <c r="E44">
        <f t="shared" si="1"/>
        <v>1.5287190442795004</v>
      </c>
    </row>
    <row r="45" spans="1:5">
      <c r="A45" t="s">
        <v>133</v>
      </c>
      <c r="B45" t="s">
        <v>5</v>
      </c>
      <c r="C45">
        <v>387466</v>
      </c>
      <c r="D45">
        <v>224971</v>
      </c>
      <c r="E45">
        <f t="shared" si="1"/>
        <v>1.7222930955545381</v>
      </c>
    </row>
    <row r="46" spans="1:5">
      <c r="A46" t="s">
        <v>134</v>
      </c>
      <c r="B46" t="s">
        <v>5</v>
      </c>
      <c r="C46">
        <v>390937</v>
      </c>
      <c r="D46">
        <v>218236</v>
      </c>
      <c r="E46">
        <f t="shared" si="1"/>
        <v>1.7913497314833482</v>
      </c>
    </row>
    <row r="47" spans="1:5">
      <c r="A47" t="s">
        <v>135</v>
      </c>
      <c r="B47" t="s">
        <v>5</v>
      </c>
      <c r="C47">
        <v>424691</v>
      </c>
      <c r="D47">
        <v>238095</v>
      </c>
      <c r="E47">
        <f t="shared" si="1"/>
        <v>1.7837039837039836</v>
      </c>
    </row>
    <row r="48" spans="1:5">
      <c r="A48" t="s">
        <v>136</v>
      </c>
      <c r="B48" t="s">
        <v>5</v>
      </c>
      <c r="C48">
        <v>426754</v>
      </c>
      <c r="D48">
        <v>251121</v>
      </c>
      <c r="E48">
        <f t="shared" si="1"/>
        <v>1.6993959087451866</v>
      </c>
    </row>
    <row r="49" spans="1:5">
      <c r="A49" t="s">
        <v>137</v>
      </c>
      <c r="B49" t="s">
        <v>5</v>
      </c>
      <c r="C49">
        <v>481861</v>
      </c>
      <c r="D49">
        <v>274987</v>
      </c>
      <c r="E49">
        <f t="shared" si="1"/>
        <v>1.7523046544018444</v>
      </c>
    </row>
    <row r="50" spans="1:5">
      <c r="A50" t="s">
        <v>61</v>
      </c>
      <c r="C50">
        <v>513216</v>
      </c>
      <c r="D50">
        <v>79686</v>
      </c>
      <c r="E50">
        <f t="shared" si="1"/>
        <v>6.4404788796024395</v>
      </c>
    </row>
    <row r="51" spans="1:5">
      <c r="A51" t="s">
        <v>68</v>
      </c>
      <c r="C51">
        <v>513216</v>
      </c>
      <c r="D51">
        <v>79686</v>
      </c>
      <c r="E51">
        <f t="shared" si="1"/>
        <v>6.4404788796024395</v>
      </c>
    </row>
    <row r="52" spans="1:5">
      <c r="A52" t="s">
        <v>138</v>
      </c>
      <c r="B52" t="s">
        <v>15</v>
      </c>
      <c r="C52">
        <v>525106</v>
      </c>
      <c r="D52">
        <v>257318</v>
      </c>
      <c r="E52">
        <f t="shared" si="1"/>
        <v>2.0406889529687002</v>
      </c>
    </row>
    <row r="53" spans="1:5">
      <c r="A53" t="s">
        <v>139</v>
      </c>
      <c r="B53" t="s">
        <v>15</v>
      </c>
      <c r="C53">
        <v>525106</v>
      </c>
      <c r="D53">
        <v>288849</v>
      </c>
      <c r="E53">
        <f t="shared" si="1"/>
        <v>1.8179256289618451</v>
      </c>
    </row>
    <row r="54" spans="1:5">
      <c r="A54" t="s">
        <v>140</v>
      </c>
      <c r="B54" t="s">
        <v>15</v>
      </c>
      <c r="C54">
        <v>525106</v>
      </c>
      <c r="D54">
        <v>313976</v>
      </c>
      <c r="E54">
        <f t="shared" si="1"/>
        <v>1.672439931714526</v>
      </c>
    </row>
    <row r="55" spans="1:5">
      <c r="A55" t="s">
        <v>141</v>
      </c>
      <c r="B55" t="s">
        <v>15</v>
      </c>
      <c r="C55">
        <v>525106</v>
      </c>
      <c r="D55">
        <v>290461</v>
      </c>
      <c r="E55">
        <f t="shared" si="1"/>
        <v>1.8078365081714929</v>
      </c>
    </row>
    <row r="56" spans="1:5">
      <c r="A56" t="s">
        <v>142</v>
      </c>
      <c r="B56" t="s">
        <v>15</v>
      </c>
      <c r="C56">
        <v>525106</v>
      </c>
      <c r="D56">
        <v>320078</v>
      </c>
      <c r="E56">
        <f t="shared" si="1"/>
        <v>1.6405563643861809</v>
      </c>
    </row>
    <row r="57" spans="1:5">
      <c r="A57" t="s">
        <v>143</v>
      </c>
      <c r="B57" t="s">
        <v>15</v>
      </c>
      <c r="C57">
        <v>526654</v>
      </c>
      <c r="D57">
        <v>318664</v>
      </c>
      <c r="E57">
        <f t="shared" si="1"/>
        <v>1.6526937463911833</v>
      </c>
    </row>
    <row r="58" spans="1:5">
      <c r="A58" t="s">
        <v>13</v>
      </c>
      <c r="C58">
        <v>610856</v>
      </c>
      <c r="D58">
        <v>368002</v>
      </c>
      <c r="E58">
        <f t="shared" si="1"/>
        <v>1.6599257612730365</v>
      </c>
    </row>
    <row r="59" spans="1:5">
      <c r="A59" t="s">
        <v>146</v>
      </c>
      <c r="B59" t="s">
        <v>5</v>
      </c>
      <c r="C59">
        <v>666997</v>
      </c>
      <c r="D59">
        <v>374077</v>
      </c>
      <c r="E59">
        <f t="shared" si="1"/>
        <v>1.7830473405208018</v>
      </c>
    </row>
    <row r="60" spans="1:5">
      <c r="A60" t="s">
        <v>12</v>
      </c>
      <c r="C60">
        <v>768771</v>
      </c>
      <c r="D60">
        <v>437094</v>
      </c>
      <c r="E60">
        <f t="shared" si="1"/>
        <v>1.7588230449285509</v>
      </c>
    </row>
    <row r="61" spans="1:5">
      <c r="A61" t="s">
        <v>144</v>
      </c>
      <c r="B61" t="s">
        <v>15</v>
      </c>
      <c r="C61">
        <v>787420</v>
      </c>
      <c r="D61">
        <v>702014</v>
      </c>
      <c r="E61">
        <f t="shared" si="1"/>
        <v>1.121658542422231</v>
      </c>
    </row>
    <row r="62" spans="1:5">
      <c r="A62" t="s">
        <v>145</v>
      </c>
      <c r="B62" t="s">
        <v>15</v>
      </c>
      <c r="C62">
        <v>787460</v>
      </c>
      <c r="D62">
        <v>765390</v>
      </c>
      <c r="E62">
        <f t="shared" si="1"/>
        <v>1.0288349730202904</v>
      </c>
    </row>
    <row r="63" spans="1:5">
      <c r="A63" t="s">
        <v>147</v>
      </c>
      <c r="B63" t="s">
        <v>5</v>
      </c>
      <c r="C63">
        <v>1022125</v>
      </c>
      <c r="D63">
        <v>580451</v>
      </c>
      <c r="E63">
        <f t="shared" si="1"/>
        <v>1.7609152193725224</v>
      </c>
    </row>
    <row r="64" spans="1:5">
      <c r="A64" t="s">
        <v>148</v>
      </c>
      <c r="B64" t="s">
        <v>34</v>
      </c>
      <c r="C64">
        <v>1029744</v>
      </c>
      <c r="D64">
        <v>462021</v>
      </c>
      <c r="E64">
        <f t="shared" si="1"/>
        <v>2.2287818086190887</v>
      </c>
    </row>
    <row r="65" spans="1:18">
      <c r="A65" t="s">
        <v>149</v>
      </c>
      <c r="B65" t="s">
        <v>5</v>
      </c>
      <c r="C65">
        <v>2473400</v>
      </c>
      <c r="D65">
        <v>1547405</v>
      </c>
      <c r="E65">
        <f t="shared" si="1"/>
        <v>1.5984179965813734</v>
      </c>
    </row>
    <row r="66" spans="1:18">
      <c r="A66" t="s">
        <v>150</v>
      </c>
      <c r="B66" t="s">
        <v>5</v>
      </c>
      <c r="C66">
        <v>3711999</v>
      </c>
      <c r="D66">
        <v>2108644</v>
      </c>
      <c r="E66">
        <f t="shared" ref="E66:E68" si="2">C66/D66</f>
        <v>1.7603725427336241</v>
      </c>
    </row>
    <row r="67" spans="1:18">
      <c r="A67" t="s">
        <v>151</v>
      </c>
      <c r="B67" t="s">
        <v>5</v>
      </c>
      <c r="C67">
        <v>4047392</v>
      </c>
      <c r="D67">
        <v>2199154</v>
      </c>
      <c r="E67">
        <f t="shared" si="2"/>
        <v>1.8404313658797884</v>
      </c>
    </row>
    <row r="68" spans="1:18">
      <c r="A68" t="s">
        <v>152</v>
      </c>
      <c r="B68" t="s">
        <v>19</v>
      </c>
      <c r="C68">
        <v>4638690</v>
      </c>
      <c r="D68">
        <v>1161620</v>
      </c>
      <c r="E68">
        <f t="shared" si="2"/>
        <v>3.9932938482464144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0</v>
      </c>
      <c r="H71">
        <f>E2-DEFLATE!E2</f>
        <v>-1.4292090732601039</v>
      </c>
      <c r="I71">
        <f>E2-GGZnoRLE!E2</f>
        <v>-1.7787683990285297</v>
      </c>
      <c r="J71">
        <f>E2-GGZRLE!E2</f>
        <v>-1.2852730142103255</v>
      </c>
      <c r="K71">
        <f>E2-HUF!E2</f>
        <v>-0.70886889467436198</v>
      </c>
      <c r="L71">
        <f>E2-'LZ78'!E2</f>
        <v>-0.37298740015715248</v>
      </c>
      <c r="M71">
        <f>E2-'LZ77'!E2</f>
        <v>-1.0163964946924053</v>
      </c>
      <c r="N71">
        <f>E2-LZW!E2</f>
        <v>-0.43012652836475129</v>
      </c>
      <c r="O71">
        <f>E2-'PPM2'!E2</f>
        <v>-1.3800240568674238</v>
      </c>
      <c r="P71">
        <f>E2-'PPM3'!E2</f>
        <v>-1.6468945487042004</v>
      </c>
      <c r="Q71">
        <f>E2-'PPM4'!E2</f>
        <v>-1.4711481529121264</v>
      </c>
      <c r="R71">
        <f>E2-'PPM5'!E2</f>
        <v>-1.2145055906303106</v>
      </c>
    </row>
    <row r="72" spans="1:18">
      <c r="G72">
        <f>E3-ART!E3</f>
        <v>0</v>
      </c>
      <c r="H72">
        <f>E3-DEFLATE!E3</f>
        <v>-0.94755895980550453</v>
      </c>
      <c r="I72">
        <f>E3-GGZnoRLE!E3</f>
        <v>-1.2447808069886888</v>
      </c>
      <c r="J72">
        <f>E3-GGZRLE!E3</f>
        <v>-0.9664105924568851</v>
      </c>
      <c r="K72">
        <f>E3-HUF!E3</f>
        <v>-0.70886889467436198</v>
      </c>
      <c r="L72">
        <f>E3-'LZ78'!E3</f>
        <v>-0.46886424567389717</v>
      </c>
      <c r="M72">
        <f>E3-'LZ77'!E3</f>
        <v>-0.54051373020997961</v>
      </c>
      <c r="N72">
        <f>E3-LZW!E3</f>
        <v>-0.46691720517545487</v>
      </c>
      <c r="O72">
        <f>E3-'PPM2'!E3</f>
        <v>-1.6250204018300534</v>
      </c>
      <c r="P72">
        <f>E3-'PPM3'!E3</f>
        <v>-1.4216133865673681</v>
      </c>
      <c r="Q72">
        <f>E3-'PPM4'!E3</f>
        <v>-1.1554201369125678</v>
      </c>
      <c r="R72">
        <f>E3-'PPM5'!E3</f>
        <v>-0.90216256500162828</v>
      </c>
    </row>
    <row r="73" spans="1:18">
      <c r="G73">
        <f>E4-ART!E4</f>
        <v>0</v>
      </c>
      <c r="H73">
        <f>E4-DEFLATE!E4</f>
        <v>-1.4568254250947916</v>
      </c>
      <c r="I73">
        <f>E4-GGZnoRLE!E4</f>
        <v>-1.8411083961619039</v>
      </c>
      <c r="J73">
        <f>E4-GGZRLE!E4</f>
        <v>-1.352623619763718</v>
      </c>
      <c r="K73">
        <f>E4-HUF!E4</f>
        <v>-0.7622900918455916</v>
      </c>
      <c r="L73">
        <f>E4-'LZ78'!E4</f>
        <v>-0.37347103971832507</v>
      </c>
      <c r="M73">
        <f>E4-'LZ77'!E4</f>
        <v>-0.94810599626295222</v>
      </c>
      <c r="N73">
        <f>E4-LZW!E4</f>
        <v>-0.43554109854350631</v>
      </c>
      <c r="O73">
        <f>E4-'PPM2'!E4</f>
        <v>-1.3499359049894126</v>
      </c>
      <c r="P73">
        <f>E4-'PPM3'!E4</f>
        <v>-1.6991288479323554</v>
      </c>
      <c r="Q73">
        <f>E4-'PPM4'!E4</f>
        <v>-1.5487178131238388</v>
      </c>
      <c r="R73">
        <f>E4-'PPM5'!E4</f>
        <v>-1.2784731631778334</v>
      </c>
    </row>
    <row r="74" spans="1:18">
      <c r="G74">
        <f>E5-ART!E5</f>
        <v>0</v>
      </c>
      <c r="H74">
        <f>E5-DEFLATE!E5</f>
        <v>-1.080604472580116</v>
      </c>
      <c r="I74">
        <f>E5-GGZnoRLE!E5</f>
        <v>-1.4022446825007382</v>
      </c>
      <c r="J74">
        <f>E5-GGZRLE!E5</f>
        <v>-0.9531945210857623</v>
      </c>
      <c r="K74">
        <f>E5-HUF!E5</f>
        <v>-0.66057561903533968</v>
      </c>
      <c r="L74">
        <f>E5-'LZ78'!E5</f>
        <v>-0.2080543419869757</v>
      </c>
      <c r="M74">
        <f>E5-'LZ77'!E5</f>
        <v>-0.57962107367023286</v>
      </c>
      <c r="N74">
        <f>E5-LZW!E5</f>
        <v>-0.26802426480779895</v>
      </c>
      <c r="O74">
        <f>E5-'PPM2'!E5</f>
        <v>-1.0721915686808967</v>
      </c>
      <c r="P74">
        <f>E5-'PPM3'!E5</f>
        <v>-1.30984542007955</v>
      </c>
      <c r="Q74">
        <f>E5-'PPM4'!E5</f>
        <v>-1.1667868741103695</v>
      </c>
      <c r="R74">
        <f>E5-'PPM5'!E5</f>
        <v>-0.90746259849970945</v>
      </c>
    </row>
    <row r="75" spans="1:18">
      <c r="G75">
        <f>E6-ART!E6</f>
        <v>0</v>
      </c>
      <c r="H75">
        <f>E6-DEFLATE!E6</f>
        <v>-1.5730839840225914</v>
      </c>
      <c r="I75">
        <f>E6-GGZnoRLE!E6</f>
        <v>-2.1635811813579511</v>
      </c>
      <c r="J75">
        <f>E6-GGZRLE!E6</f>
        <v>-1.5423129488118339</v>
      </c>
      <c r="K75">
        <f>E6-HUF!E6</f>
        <v>-0.32904188780114296</v>
      </c>
      <c r="L75">
        <f>E6-'LZ78'!E6</f>
        <v>-0.14194019550695813</v>
      </c>
      <c r="M75">
        <f>E6-'LZ77'!E6</f>
        <v>-0.98634255888958</v>
      </c>
      <c r="N75">
        <f>E6-LZW!E6</f>
        <v>-0.33919652979309212</v>
      </c>
      <c r="O75">
        <f>E6-'PPM2'!E6</f>
        <v>-1.0818694478018305</v>
      </c>
      <c r="P75">
        <f>E6-'PPM3'!E6</f>
        <v>-1.7529011903871696</v>
      </c>
      <c r="Q75">
        <f>E6-'PPM4'!E6</f>
        <v>-1.7212185374778781</v>
      </c>
      <c r="R75">
        <f>E6-'PPM5'!E6</f>
        <v>-1.4275956934383003</v>
      </c>
    </row>
    <row r="76" spans="1:18">
      <c r="G76">
        <f>E7-ART!E7</f>
        <v>0</v>
      </c>
      <c r="H76">
        <f>E7-DEFLATE!E7</f>
        <v>-0.75038044977235341</v>
      </c>
      <c r="I76">
        <f>E7-GGZnoRLE!E7</f>
        <v>-1.0914582298300668</v>
      </c>
      <c r="J76">
        <f>E7-GGZRLE!E7</f>
        <v>-0.63107478918117277</v>
      </c>
      <c r="K76">
        <f>E7-HUF!E7</f>
        <v>-0.31805829789131845</v>
      </c>
      <c r="L76">
        <f>E7-'LZ78'!E7</f>
        <v>6.9678214067375066E-2</v>
      </c>
      <c r="M76">
        <f>E7-'LZ77'!E7</f>
        <v>-0.22344527460987407</v>
      </c>
      <c r="N76">
        <f>E7-LZW!E7</f>
        <v>-4.2838765262035672E-2</v>
      </c>
      <c r="O76">
        <f>E7-'PPM2'!E7</f>
        <v>-0.70148763440674133</v>
      </c>
      <c r="P76">
        <f>E7-'PPM3'!E7</f>
        <v>-0.96954431861719303</v>
      </c>
      <c r="Q76">
        <f>E7-'PPM4'!E7</f>
        <v>-0.89268778423827033</v>
      </c>
      <c r="R76">
        <f>E7-'PPM5'!E7</f>
        <v>-0.63773676641248489</v>
      </c>
    </row>
    <row r="77" spans="1:18">
      <c r="G77">
        <f>E8-ART!E8</f>
        <v>0</v>
      </c>
      <c r="H77">
        <f>E8-DEFLATE!E8</f>
        <v>-0.70850819860107794</v>
      </c>
      <c r="I77">
        <f>E8-GGZnoRLE!E8</f>
        <v>-1.0652941770107982</v>
      </c>
      <c r="J77">
        <f>E8-GGZRLE!E8</f>
        <v>-0.59567043268579489</v>
      </c>
      <c r="K77">
        <f>E8-HUF!E8</f>
        <v>-0.32220639044878419</v>
      </c>
      <c r="L77">
        <f>E8-'LZ78'!E8</f>
        <v>0.10542062032100374</v>
      </c>
      <c r="M77">
        <f>E8-'LZ77'!E8</f>
        <v>-0.14281807337581109</v>
      </c>
      <c r="N77">
        <f>E8-LZW!E8</f>
        <v>-3.8409981678610317E-2</v>
      </c>
      <c r="O77">
        <f>E8-'PPM2'!E8</f>
        <v>-0.69931679252067624</v>
      </c>
      <c r="P77">
        <f>E8-'PPM3'!E8</f>
        <v>-0.9681001084766776</v>
      </c>
      <c r="Q77">
        <f>E8-'PPM4'!E8</f>
        <v>-0.9264623637504994</v>
      </c>
      <c r="R77">
        <f>E8-'PPM5'!E8</f>
        <v>-0.65245417077972423</v>
      </c>
    </row>
    <row r="78" spans="1:18">
      <c r="G78">
        <f>E9-ART!E9</f>
        <v>0</v>
      </c>
      <c r="H78">
        <f>E9-DEFLATE!E9</f>
        <v>-0.58466574782976966</v>
      </c>
      <c r="I78">
        <f>E9-GGZnoRLE!E9</f>
        <v>-0.66925089986151787</v>
      </c>
      <c r="J78">
        <f>E9-GGZRLE!E9</f>
        <v>-0.41101741911956524</v>
      </c>
      <c r="K78">
        <f>E9-HUF!E9</f>
        <v>-0.12540178386114498</v>
      </c>
      <c r="L78">
        <f>E9-'LZ78'!E9</f>
        <v>1.3202102202707344E-3</v>
      </c>
      <c r="M78">
        <f>E9-'LZ77'!E9</f>
        <v>-0.34041333097938131</v>
      </c>
      <c r="N78">
        <f>E9-LZW!E9</f>
        <v>6.3758342734983042E-3</v>
      </c>
      <c r="O78">
        <f>E9-'PPM2'!E9</f>
        <v>-0.51458284827318601</v>
      </c>
      <c r="P78">
        <f>E9-'PPM3'!E9</f>
        <v>-0.57619181683388532</v>
      </c>
      <c r="Q78">
        <f>E9-'PPM4'!E9</f>
        <v>-0.44357450669969634</v>
      </c>
      <c r="R78">
        <f>E9-'PPM5'!E9</f>
        <v>-0.27666831602356723</v>
      </c>
    </row>
    <row r="79" spans="1:18">
      <c r="G79">
        <f>E10-ART!E10</f>
        <v>0</v>
      </c>
      <c r="H79">
        <f>E10-DEFLATE!E10</f>
        <v>-1.3252276827737262</v>
      </c>
      <c r="I79">
        <f>E10-GGZnoRLE!E10</f>
        <v>-1.5065947945975322</v>
      </c>
      <c r="J79">
        <f>E10-GGZRLE!E10</f>
        <v>-1.0938592467536765</v>
      </c>
      <c r="K79">
        <f>E10-HUF!E10</f>
        <v>-0.15259625011404787</v>
      </c>
      <c r="L79">
        <f>E10-'LZ78'!E10</f>
        <v>-0.1076686023627591</v>
      </c>
      <c r="M79">
        <f>E10-'LZ77'!E10</f>
        <v>-0.71617073045057489</v>
      </c>
      <c r="N79">
        <f>E10-LZW!E10</f>
        <v>-0.28902294776314341</v>
      </c>
      <c r="O79">
        <f>E10-'PPM2'!E10</f>
        <v>-0.74396250003037534</v>
      </c>
      <c r="P79">
        <f>E10-'PPM3'!E10</f>
        <v>-1.3776953336971578</v>
      </c>
      <c r="Q79">
        <f>E10-'PPM4'!E10</f>
        <v>-1.3689092969600434</v>
      </c>
      <c r="R79">
        <f>E10-'PPM5'!E10</f>
        <v>-1.0776115007525131</v>
      </c>
    </row>
    <row r="80" spans="1:18">
      <c r="G80">
        <f>E11-ART!E11</f>
        <v>0</v>
      </c>
      <c r="H80">
        <f>E11-DEFLATE!E11</f>
        <v>-0.88402046588477901</v>
      </c>
      <c r="I80">
        <f>E11-GGZnoRLE!E11</f>
        <v>-1.4058894022598574</v>
      </c>
      <c r="J80">
        <f>E11-GGZRLE!E11</f>
        <v>-0.87893894540652284</v>
      </c>
      <c r="K80">
        <f>E11-HUF!E11</f>
        <v>-0.10841276552731727</v>
      </c>
      <c r="L80">
        <f>E11-'LZ78'!E11</f>
        <v>6.9228126950932722E-2</v>
      </c>
      <c r="M80">
        <f>E11-'LZ77'!E11</f>
        <v>-0.36480161494217245</v>
      </c>
      <c r="N80">
        <f>E11-LZW!E11</f>
        <v>-0.15461298135242063</v>
      </c>
      <c r="O80">
        <f>E11-'PPM2'!E11</f>
        <v>-0.59246431973409774</v>
      </c>
      <c r="P80">
        <f>E11-'PPM3'!E11</f>
        <v>-1.0848850051530194</v>
      </c>
      <c r="Q80">
        <f>E11-'PPM4'!E11</f>
        <v>-1.2117063932656384</v>
      </c>
      <c r="R80">
        <f>E11-'PPM5'!E11</f>
        <v>-0.9663934114986501</v>
      </c>
    </row>
    <row r="81" spans="7:18">
      <c r="G81">
        <f>E12-ART!E12</f>
        <v>0</v>
      </c>
      <c r="H81">
        <f>E12-DEFLATE!E12</f>
        <v>-1.0584465585847955</v>
      </c>
      <c r="I81">
        <f>E12-GGZnoRLE!E12</f>
        <v>-1.3467356364758445</v>
      </c>
      <c r="J81">
        <f>E12-GGZRLE!E12</f>
        <v>-0.91409226946327826</v>
      </c>
      <c r="K81">
        <f>E12-HUF!E12</f>
        <v>-8.6266802904150675E-2</v>
      </c>
      <c r="L81">
        <f>E12-'LZ78'!E12</f>
        <v>-7.0269983885140386E-2</v>
      </c>
      <c r="M81">
        <f>E12-'LZ77'!E12</f>
        <v>-0.69556287041364073</v>
      </c>
      <c r="N81">
        <f>E12-LZW!E12</f>
        <v>-0.13691976034813158</v>
      </c>
      <c r="O81">
        <f>E12-'PPM2'!E12</f>
        <v>-0.69408611865176773</v>
      </c>
      <c r="P81">
        <f>E12-'PPM3'!E12</f>
        <v>-1.017464510776833</v>
      </c>
      <c r="Q81">
        <f>E12-'PPM4'!E12</f>
        <v>-0.95792490498061533</v>
      </c>
      <c r="R81">
        <f>E12-'PPM5'!E12</f>
        <v>-0.73600563703323796</v>
      </c>
    </row>
    <row r="82" spans="7:18">
      <c r="G82">
        <f>E13-ART!E13</f>
        <v>0</v>
      </c>
      <c r="H82">
        <f>E13-DEFLATE!E13</f>
        <v>-0.99806900165949997</v>
      </c>
      <c r="I82">
        <f>E13-GGZnoRLE!E13</f>
        <v>-1.4959502095506532</v>
      </c>
      <c r="J82">
        <f>E13-GGZRLE!E13</f>
        <v>-0.97472443010954346</v>
      </c>
      <c r="K82">
        <f>E13-HUF!E13</f>
        <v>-9.7055491658285753E-2</v>
      </c>
      <c r="L82">
        <f>E13-'LZ78'!E13</f>
        <v>1.6623538073263333E-2</v>
      </c>
      <c r="M82">
        <f>E13-'LZ77'!E13</f>
        <v>-0.48053435627547936</v>
      </c>
      <c r="N82">
        <f>E13-LZW!E13</f>
        <v>-0.22813671661648427</v>
      </c>
      <c r="O82">
        <f>E13-'PPM2'!E13</f>
        <v>-0.63463941198600726</v>
      </c>
      <c r="P82">
        <f>E13-'PPM3'!E13</f>
        <v>-1.1746143693460762</v>
      </c>
      <c r="Q82">
        <f>E13-'PPM4'!E13</f>
        <v>-1.2670299712527739</v>
      </c>
      <c r="R82">
        <f>E13-'PPM5'!E13</f>
        <v>-1.0173452940635543</v>
      </c>
    </row>
    <row r="83" spans="7:18">
      <c r="G83">
        <f>E14-ART!E14</f>
        <v>0</v>
      </c>
      <c r="H83">
        <f>E14-DEFLATE!E14</f>
        <v>-3.7637229100771865</v>
      </c>
      <c r="I83">
        <f>E14-GGZnoRLE!E14</f>
        <v>-4.5421414815892982</v>
      </c>
      <c r="J83">
        <f>E14-GGZRLE!E14</f>
        <v>-3.8824344427435236</v>
      </c>
      <c r="K83">
        <f>E14-HUF!E14</f>
        <v>-9.3818066604560713E-2</v>
      </c>
      <c r="L83">
        <f>E14-'LZ78'!E14</f>
        <v>-0.57497107611299469</v>
      </c>
      <c r="M83">
        <f>E14-'LZ77'!E14</f>
        <v>-2.9172219425051882</v>
      </c>
      <c r="N83">
        <f>E14-LZW!E14</f>
        <v>-0.97435620167856341</v>
      </c>
      <c r="O83">
        <f>E14-'PPM2'!E14</f>
        <v>-1.2231670639965606</v>
      </c>
      <c r="P83">
        <f>E14-'PPM3'!E14</f>
        <v>-2.8297371268552203</v>
      </c>
      <c r="Q83">
        <f>E14-'PPM4'!E14</f>
        <v>-3.2314717251982223</v>
      </c>
      <c r="R83">
        <f>E14-'PPM5'!E14</f>
        <v>-2.9064974475807324</v>
      </c>
    </row>
    <row r="84" spans="7:18">
      <c r="G84">
        <f>E15-ART!E15</f>
        <v>0</v>
      </c>
      <c r="H84">
        <f>E15-DEFLATE!E15</f>
        <v>-0.56795130602137767</v>
      </c>
      <c r="I84">
        <f>E15-GGZnoRLE!E15</f>
        <v>-1.0972033124760678</v>
      </c>
      <c r="J84">
        <f>E15-GGZRLE!E15</f>
        <v>-0.61833996052417084</v>
      </c>
      <c r="K84">
        <f>E15-HUF!E15</f>
        <v>-0.10536511188875131</v>
      </c>
      <c r="L84">
        <f>E15-'LZ78'!E15</f>
        <v>0.16096148447635228</v>
      </c>
      <c r="M84">
        <f>E15-'LZ77'!E15</f>
        <v>-5.1783299605239641E-2</v>
      </c>
      <c r="N84">
        <f>E15-LZW!E15</f>
        <v>-0.10307072840626752</v>
      </c>
      <c r="O84">
        <f>E15-'PPM2'!E15</f>
        <v>-0.54419751959820695</v>
      </c>
      <c r="P84">
        <f>E15-'PPM3'!E15</f>
        <v>-0.89808080213710029</v>
      </c>
      <c r="Q84">
        <f>E15-'PPM4'!E15</f>
        <v>-1.0387113917739759</v>
      </c>
      <c r="R84">
        <f>E15-'PPM5'!E15</f>
        <v>-0.81072693242234339</v>
      </c>
    </row>
    <row r="85" spans="7:18">
      <c r="G85">
        <f>E16-ART!E16</f>
        <v>0</v>
      </c>
      <c r="H85">
        <f>E16-DEFLATE!E16</f>
        <v>-1.9705849027917537</v>
      </c>
      <c r="I85">
        <f>E16-GGZnoRLE!E16</f>
        <v>-2.6610608701135572</v>
      </c>
      <c r="J85">
        <f>E16-GGZRLE!E16</f>
        <v>-1.9611359994220818</v>
      </c>
      <c r="K85">
        <f>E16-HUF!E16</f>
        <v>-9.0511654073614611E-2</v>
      </c>
      <c r="L85">
        <f>E16-'LZ78'!E16</f>
        <v>-0.15402993217856942</v>
      </c>
      <c r="M85">
        <f>E16-'LZ77'!E16</f>
        <v>-1.2857255089474358</v>
      </c>
      <c r="N85">
        <f>E16-LZW!E16</f>
        <v>-0.51635695712717555</v>
      </c>
      <c r="O85">
        <f>E16-'PPM2'!E16</f>
        <v>-0.81823967926381624</v>
      </c>
      <c r="P85">
        <f>E16-'PPM3'!E16</f>
        <v>-1.7616622135560915</v>
      </c>
      <c r="Q85">
        <f>E16-'PPM4'!E16</f>
        <v>-2.0822359505708734</v>
      </c>
      <c r="R85">
        <f>E16-'PPM5'!E16</f>
        <v>-1.7998069346852195</v>
      </c>
    </row>
    <row r="86" spans="7:18">
      <c r="G86">
        <f>E17-ART!E17</f>
        <v>0</v>
      </c>
      <c r="H86">
        <f>E17-DEFLATE!E17</f>
        <v>-0.84740603958983018</v>
      </c>
      <c r="I86">
        <f>E17-GGZnoRLE!E17</f>
        <v>-1.4242536939713177</v>
      </c>
      <c r="J86">
        <f>E17-GGZRLE!E17</f>
        <v>-0.92193257462529465</v>
      </c>
      <c r="K86">
        <f>E17-HUF!E17</f>
        <v>-7.7565274617291902E-2</v>
      </c>
      <c r="L86">
        <f>E17-'LZ78'!E17</f>
        <v>4.5132186881733372E-2</v>
      </c>
      <c r="M86">
        <f>E17-'LZ77'!E17</f>
        <v>-0.339229364845546</v>
      </c>
      <c r="N86">
        <f>E17-LZW!E17</f>
        <v>-0.21753056973387874</v>
      </c>
      <c r="O86">
        <f>E17-'PPM2'!E17</f>
        <v>-0.56273077285367168</v>
      </c>
      <c r="P86">
        <f>E17-'PPM3'!E17</f>
        <v>-1.1051188334726849</v>
      </c>
      <c r="Q86">
        <f>E17-'PPM4'!E17</f>
        <v>-1.2850720884408686</v>
      </c>
      <c r="R86">
        <f>E17-'PPM5'!E17</f>
        <v>-1.0656581934006046</v>
      </c>
    </row>
    <row r="87" spans="7:18">
      <c r="G87">
        <f>E18-ART!E18</f>
        <v>0</v>
      </c>
      <c r="H87">
        <f>E18-DEFLATE!E18</f>
        <v>-3.851938153103851E-2</v>
      </c>
      <c r="I87">
        <f>E18-GGZnoRLE!E18</f>
        <v>-0.27456355426764523</v>
      </c>
      <c r="J87">
        <f>E18-GGZRLE!E18</f>
        <v>6.0542986992937475E-2</v>
      </c>
      <c r="K87">
        <f>E18-HUF!E18</f>
        <v>-2.7345933966290259E-2</v>
      </c>
      <c r="L87">
        <f>E18-'LZ78'!E18</f>
        <v>0.12965062559602558</v>
      </c>
      <c r="M87">
        <f>E18-'LZ77'!E18</f>
        <v>0.1065149898480644</v>
      </c>
      <c r="N87">
        <f>E18-LZW!E18</f>
        <v>0.13277506001346961</v>
      </c>
      <c r="O87">
        <f>E18-'PPM2'!E18</f>
        <v>-0.27658289814365844</v>
      </c>
      <c r="P87">
        <f>E18-'PPM3'!E18</f>
        <v>-0.17404817914513671</v>
      </c>
      <c r="Q87">
        <f>E18-'PPM4'!E18</f>
        <v>-3.0668331443480579E-2</v>
      </c>
      <c r="R87">
        <f>E18-'PPM5'!E18</f>
        <v>9.263546048000959E-2</v>
      </c>
    </row>
    <row r="88" spans="7:18">
      <c r="G88">
        <f>E19-ART!E19</f>
        <v>0</v>
      </c>
      <c r="H88">
        <f>E19-DEFLATE!E19</f>
        <v>-2.0065137102500259</v>
      </c>
      <c r="I88">
        <f>E19-GGZnoRLE!E19</f>
        <v>-2.532712961204977</v>
      </c>
      <c r="J88">
        <f>E19-GGZRLE!E19</f>
        <v>-1.8329822877211657</v>
      </c>
      <c r="K88">
        <f>E19-HUF!E19</f>
        <v>-6.2624808004235977E-2</v>
      </c>
      <c r="L88">
        <f>E19-'LZ78'!E19</f>
        <v>-0.16367192719279666</v>
      </c>
      <c r="M88">
        <f>E19-'LZ77'!E19</f>
        <v>-1.2520640721872727</v>
      </c>
      <c r="N88">
        <f>E19-LZW!E19</f>
        <v>-0.56749364460545881</v>
      </c>
      <c r="O88">
        <f>E19-'PPM2'!E19</f>
        <v>-0.78828539027966227</v>
      </c>
      <c r="P88">
        <f>E19-'PPM3'!E19</f>
        <v>-1.5880634198296153</v>
      </c>
      <c r="Q88">
        <f>E19-'PPM4'!E19</f>
        <v>-2.0264147013784619</v>
      </c>
      <c r="R88">
        <f>E19-'PPM5'!E19</f>
        <v>-1.850012356813574</v>
      </c>
    </row>
    <row r="89" spans="7:18">
      <c r="G89">
        <f>E20-ART!E20</f>
        <v>0</v>
      </c>
      <c r="H89">
        <f>E20-DEFLATE!E20</f>
        <v>-0.64219821992945714</v>
      </c>
      <c r="I89">
        <f>E20-GGZnoRLE!E20</f>
        <v>-1.2645550468989299</v>
      </c>
      <c r="J89">
        <f>E20-GGZRLE!E20</f>
        <v>-0.80220403358455372</v>
      </c>
      <c r="K89">
        <f>E20-HUF!E20</f>
        <v>-5.6110425051174584E-2</v>
      </c>
      <c r="L89">
        <f>E20-'LZ78'!E20</f>
        <v>7.8075513396271834E-2</v>
      </c>
      <c r="M89">
        <f>E20-'LZ77'!E20</f>
        <v>-0.11825975551603829</v>
      </c>
      <c r="N89">
        <f>E20-LZW!E20</f>
        <v>-0.26035094435699002</v>
      </c>
      <c r="O89">
        <f>E20-'PPM2'!E20</f>
        <v>-0.52765399166316507</v>
      </c>
      <c r="P89">
        <f>E20-'PPM3'!E20</f>
        <v>-1.0339641242250306</v>
      </c>
      <c r="Q89">
        <f>E20-'PPM4'!E20</f>
        <v>-1.2946438808983867</v>
      </c>
      <c r="R89">
        <f>E20-'PPM5'!E20</f>
        <v>-1.109465618883078</v>
      </c>
    </row>
    <row r="90" spans="7:18">
      <c r="G90">
        <f>E21-ART!E21</f>
        <v>0</v>
      </c>
      <c r="H90">
        <f>E21-DEFLATE!E21</f>
        <v>-2.6530857154250427</v>
      </c>
      <c r="I90">
        <f>E21-GGZnoRLE!E21</f>
        <v>-3.4392973121384545</v>
      </c>
      <c r="J90">
        <f>E21-GGZRLE!E21</f>
        <v>-2.4799074253413202</v>
      </c>
      <c r="K90">
        <f>E21-HUF!E21</f>
        <v>-3.2543779139379669E-2</v>
      </c>
      <c r="L90">
        <f>E21-'LZ78'!E21</f>
        <v>-0.32253869667188972</v>
      </c>
      <c r="M90">
        <f>E21-'LZ77'!E21</f>
        <v>-1.9413364122788208</v>
      </c>
      <c r="N90">
        <f>E21-LZW!E21</f>
        <v>-0.68601454284661734</v>
      </c>
      <c r="O90">
        <f>E21-'PPM2'!E21</f>
        <v>-0.87478986358941468</v>
      </c>
      <c r="P90">
        <f>E21-'PPM3'!E21</f>
        <v>-1.805185428619452</v>
      </c>
      <c r="Q90">
        <f>E21-'PPM4'!E21</f>
        <v>-2.4011404683631641</v>
      </c>
      <c r="R90">
        <f>E21-'PPM5'!E21</f>
        <v>-2.315452368524741</v>
      </c>
    </row>
    <row r="91" spans="7:18">
      <c r="G91">
        <f>E22-ART!E22</f>
        <v>0</v>
      </c>
      <c r="H91">
        <f>E22-DEFLATE!E22</f>
        <v>-6.3203165892140145E-2</v>
      </c>
      <c r="I91">
        <f>E22-GGZnoRLE!E22</f>
        <v>-0.11361202417081651</v>
      </c>
      <c r="J91">
        <f>E22-GGZRLE!E22</f>
        <v>3.7209227689220192E-2</v>
      </c>
      <c r="K91">
        <f>E22-HUF!E22</f>
        <v>-2.8359072411414221E-2</v>
      </c>
      <c r="L91">
        <f>E22-'LZ78'!E22</f>
        <v>7.7136722864407981E-2</v>
      </c>
      <c r="M91">
        <f>E22-'LZ77'!E22</f>
        <v>0.28114516320741889</v>
      </c>
      <c r="N91">
        <f>E22-LZW!E22</f>
        <v>0.18257884347475128</v>
      </c>
      <c r="O91">
        <f>E22-'PPM2'!E22</f>
        <v>-0.2921223144729006</v>
      </c>
      <c r="P91">
        <f>E22-'PPM3'!E22</f>
        <v>-0.23958435175057513</v>
      </c>
      <c r="Q91">
        <f>E22-'PPM4'!E22</f>
        <v>-8.9003052599032628E-2</v>
      </c>
      <c r="R91">
        <f>E22-'PPM5'!E22</f>
        <v>0.10560695888668636</v>
      </c>
    </row>
    <row r="92" spans="7:18">
      <c r="G92">
        <f>E23-ART!E23</f>
        <v>0</v>
      </c>
      <c r="H92">
        <f>E23-DEFLATE!E23</f>
        <v>-1.2151923542611121</v>
      </c>
      <c r="I92">
        <f>E23-GGZnoRLE!E23</f>
        <v>-1.974337113446623</v>
      </c>
      <c r="J92">
        <f>E23-GGZRLE!E23</f>
        <v>-1.5518164347667014</v>
      </c>
      <c r="K92">
        <f>E23-HUF!E23</f>
        <v>-3.1248141461689416E-2</v>
      </c>
      <c r="L92">
        <f>E23-'LZ78'!E23</f>
        <v>-0.2393269069356927</v>
      </c>
      <c r="M92">
        <f>E23-'LZ77'!E23</f>
        <v>-0.70633948596524121</v>
      </c>
      <c r="N92">
        <f>E23-LZW!E23</f>
        <v>-0.57520530864986386</v>
      </c>
      <c r="O92">
        <f>E23-'PPM2'!E23</f>
        <v>-0.80507461968235994</v>
      </c>
      <c r="P92">
        <f>E23-'PPM3'!E23</f>
        <v>-1.4316901931111867</v>
      </c>
      <c r="Q92">
        <f>E23-'PPM4'!E23</f>
        <v>-1.8736576738795607</v>
      </c>
      <c r="R92">
        <f>E23-'PPM5'!E23</f>
        <v>-1.7202549351363867</v>
      </c>
    </row>
    <row r="93" spans="7:18">
      <c r="G93">
        <f>E24-ART!E24</f>
        <v>0</v>
      </c>
      <c r="H93">
        <f>E24-DEFLATE!E24</f>
        <v>-7.7700636626607107</v>
      </c>
      <c r="I93">
        <f>E24-GGZnoRLE!E24</f>
        <v>-8.9188197543937751</v>
      </c>
      <c r="J93">
        <f>E24-GGZRLE!E24</f>
        <v>-7.8970235058330918</v>
      </c>
      <c r="K93">
        <f>E24-HUF!E24</f>
        <v>-2.8012531585620115E-2</v>
      </c>
      <c r="L93">
        <f>E24-'LZ78'!E24</f>
        <v>-1.2450797566777041</v>
      </c>
      <c r="M93">
        <f>E24-'LZ77'!E24</f>
        <v>-6.5686967647263419</v>
      </c>
      <c r="N93">
        <f>E24-LZW!E24</f>
        <v>-1.9870264938951148</v>
      </c>
      <c r="O93">
        <f>E24-'PPM2'!E24</f>
        <v>-1.3604749099367242</v>
      </c>
      <c r="P93">
        <f>E24-'PPM3'!E24</f>
        <v>-4.1226644645067392</v>
      </c>
      <c r="Q93">
        <f>E24-'PPM4'!E24</f>
        <v>-5.5312984841512023</v>
      </c>
      <c r="R93">
        <f>E24-'PPM5'!E24</f>
        <v>-5.4393980790757297</v>
      </c>
    </row>
    <row r="94" spans="7:18">
      <c r="G94">
        <f>E25-ART!E25</f>
        <v>0</v>
      </c>
      <c r="H94">
        <f>E25-DEFLATE!E25</f>
        <v>-9.5148752277430564</v>
      </c>
      <c r="I94">
        <f>E25-GGZnoRLE!E25</f>
        <v>-12.18346566124338</v>
      </c>
      <c r="J94">
        <f>E25-GGZRLE!E25</f>
        <v>-14.444778851551169</v>
      </c>
      <c r="K94">
        <f>E25-HUF!E25</f>
        <v>-9.2337342418266299E-2</v>
      </c>
      <c r="L94">
        <f>E25-'LZ78'!E25</f>
        <v>-3.7633356210383586</v>
      </c>
      <c r="M94">
        <f>E25-'LZ77'!E25</f>
        <v>-8.1009948162578613</v>
      </c>
      <c r="N94">
        <f>E25-LZW!E25</f>
        <v>-6.4204256907082762</v>
      </c>
      <c r="O94">
        <f>E25-'PPM2'!E25</f>
        <v>-8.668141688771442</v>
      </c>
      <c r="P94">
        <f>E25-'PPM3'!E25</f>
        <v>-15.176021696533114</v>
      </c>
      <c r="Q94">
        <f>E25-'PPM4'!E25</f>
        <v>-16.468627917932537</v>
      </c>
      <c r="R94">
        <f>E25-'PPM5'!E25</f>
        <v>-16.114244443982241</v>
      </c>
    </row>
    <row r="95" spans="7:18">
      <c r="G95">
        <f>E26-ART!E26</f>
        <v>0</v>
      </c>
      <c r="H95">
        <f>E26-DEFLATE!E26</f>
        <v>-0.54186923911471929</v>
      </c>
      <c r="I95">
        <f>E26-GGZnoRLE!E26</f>
        <v>-1.1655153271701075</v>
      </c>
      <c r="J95">
        <f>E26-GGZRLE!E26</f>
        <v>-0.72552378400378625</v>
      </c>
      <c r="K95">
        <f>E26-HUF!E26</f>
        <v>-2.9794963296302157E-2</v>
      </c>
      <c r="L95">
        <f>E26-'LZ78'!E26</f>
        <v>-1.6256968053276699E-2</v>
      </c>
      <c r="M95">
        <f>E26-'LZ77'!E26</f>
        <v>-3.5684558982766346E-2</v>
      </c>
      <c r="N95">
        <f>E26-LZW!E26</f>
        <v>-0.37524176420940947</v>
      </c>
      <c r="O95">
        <f>E26-'PPM2'!E26</f>
        <v>-0.66712760248994618</v>
      </c>
      <c r="P95">
        <f>E26-'PPM3'!E26</f>
        <v>-1.1787154295829678</v>
      </c>
      <c r="Q95">
        <f>E26-'PPM4'!E26</f>
        <v>-1.3334644267476832</v>
      </c>
      <c r="R95">
        <f>E26-'PPM5'!E26</f>
        <v>-1.1252064450103201</v>
      </c>
    </row>
    <row r="96" spans="7:18">
      <c r="G96">
        <f>E27-ART!E27</f>
        <v>0</v>
      </c>
      <c r="H96">
        <f>E27-DEFLATE!E27</f>
        <v>-0.59841372236416879</v>
      </c>
      <c r="I96">
        <f>E27-GGZnoRLE!E27</f>
        <v>-1.2806783585862758</v>
      </c>
      <c r="J96">
        <f>E27-GGZRLE!E27</f>
        <v>-0.79614490872548327</v>
      </c>
      <c r="K96">
        <f>E27-HUF!E27</f>
        <v>-2.5593678195860337E-2</v>
      </c>
      <c r="L96">
        <f>E27-'LZ78'!E27</f>
        <v>-2.0176984326119918E-2</v>
      </c>
      <c r="M96">
        <f>E27-'LZ77'!E27</f>
        <v>-8.2331585114616024E-2</v>
      </c>
      <c r="N96">
        <f>E27-LZW!E27</f>
        <v>-0.44118099601271199</v>
      </c>
      <c r="O96">
        <f>E27-'PPM2'!E27</f>
        <v>-0.59462096142093612</v>
      </c>
      <c r="P96">
        <f>E27-'PPM3'!E27</f>
        <v>-1.160229420093871</v>
      </c>
      <c r="Q96">
        <f>E27-'PPM4'!E27</f>
        <v>-1.4788898249519296</v>
      </c>
      <c r="R96">
        <f>E27-'PPM5'!E27</f>
        <v>-1.3339633423644641</v>
      </c>
    </row>
    <row r="97" spans="7:18">
      <c r="G97">
        <f>E28-ART!E28</f>
        <v>0</v>
      </c>
      <c r="H97">
        <f>E28-DEFLATE!E28</f>
        <v>-0.61642325827812483</v>
      </c>
      <c r="I97">
        <f>E28-GGZnoRLE!E28</f>
        <v>-1.2999295333862428</v>
      </c>
      <c r="J97">
        <f>E28-GGZRLE!E28</f>
        <v>-0.81600664604718665</v>
      </c>
      <c r="K97">
        <f>E28-HUF!E28</f>
        <v>-2.1636747018658475E-2</v>
      </c>
      <c r="L97">
        <f>E28-'LZ78'!E28</f>
        <v>-3.6709199830647687E-2</v>
      </c>
      <c r="M97">
        <f>E28-'LZ77'!E28</f>
        <v>-0.10057860478489244</v>
      </c>
      <c r="N97">
        <f>E28-LZW!E28</f>
        <v>-0.45709762316588787</v>
      </c>
      <c r="O97">
        <f>E28-'PPM2'!E28</f>
        <v>-0.58117015242359349</v>
      </c>
      <c r="P97">
        <f>E28-'PPM3'!E28</f>
        <v>-1.1754138578422468</v>
      </c>
      <c r="Q97">
        <f>E28-'PPM4'!E28</f>
        <v>-1.5139392309953634</v>
      </c>
      <c r="R97">
        <f>E28-'PPM5'!E28</f>
        <v>-1.3598116921111063</v>
      </c>
    </row>
    <row r="98" spans="7:18">
      <c r="G98">
        <f>E29-ART!E29</f>
        <v>0</v>
      </c>
      <c r="H98">
        <f>E29-DEFLATE!E29</f>
        <v>-12.744260335241659</v>
      </c>
      <c r="I98">
        <f>E29-GGZnoRLE!E29</f>
        <v>-24.633910999947233</v>
      </c>
      <c r="J98">
        <f>E29-GGZRLE!E29</f>
        <v>-21.1617560876835</v>
      </c>
      <c r="K98">
        <f>E29-HUF!E29</f>
        <v>-1.567884749994275E-2</v>
      </c>
      <c r="L98">
        <f>E29-'LZ78'!E29</f>
        <v>-1.7646890083708431</v>
      </c>
      <c r="M98">
        <f>E29-'LZ77'!E29</f>
        <v>-11.817801782222665</v>
      </c>
      <c r="N98">
        <f>E29-LZW!E29</f>
        <v>-3.0178467598486973</v>
      </c>
      <c r="O98">
        <f>E29-'PPM2'!E29</f>
        <v>-1.734394697924982</v>
      </c>
      <c r="P98">
        <f>E29-'PPM3'!E29</f>
        <v>-5.418456725372657</v>
      </c>
      <c r="Q98">
        <f>E29-'PPM4'!E29</f>
        <v>-12.370080912918537</v>
      </c>
      <c r="R98">
        <f>E29-'PPM5'!E29</f>
        <v>-13.516910885404565</v>
      </c>
    </row>
    <row r="99" spans="7:18">
      <c r="G99">
        <f>E30-ART!E30</f>
        <v>0</v>
      </c>
      <c r="H99">
        <f>E30-DEFLATE!E30</f>
        <v>-1.5554543985205838E-2</v>
      </c>
      <c r="I99">
        <f>E30-GGZnoRLE!E30</f>
        <v>-0.25347388504531154</v>
      </c>
      <c r="J99">
        <f>E30-GGZRLE!E30</f>
        <v>1.8245696538699452E-2</v>
      </c>
      <c r="K99">
        <f>E30-HUF!E30</f>
        <v>-5.6927833709232711E-3</v>
      </c>
      <c r="L99">
        <f>E30-'LZ78'!E30</f>
        <v>0.10141174355347993</v>
      </c>
      <c r="M99">
        <f>E30-'LZ77'!E30</f>
        <v>0.1037160908676712</v>
      </c>
      <c r="N99">
        <f>E30-LZW!E30</f>
        <v>0.13756141815350764</v>
      </c>
      <c r="O99">
        <f>E30-'PPM2'!E30</f>
        <v>-0.11698366344492905</v>
      </c>
      <c r="P99">
        <f>E30-'PPM3'!E30</f>
        <v>-6.7589131276442505E-2</v>
      </c>
      <c r="Q99">
        <f>E30-'PPM4'!E30</f>
        <v>5.0860684133501199E-2</v>
      </c>
      <c r="R99">
        <f>E30-'PPM5'!E30</f>
        <v>0.15440173037943439</v>
      </c>
    </row>
    <row r="100" spans="7:18">
      <c r="G100">
        <f>E31-ART!E31</f>
        <v>0</v>
      </c>
      <c r="H100">
        <f>E31-DEFLATE!E31</f>
        <v>-0.4848816915395977</v>
      </c>
      <c r="I100">
        <f>E31-GGZnoRLE!E31</f>
        <v>-1.1726718152361619</v>
      </c>
      <c r="J100">
        <f>E31-GGZRLE!E31</f>
        <v>-0.69644645689205475</v>
      </c>
      <c r="K100">
        <f>E31-HUF!E31</f>
        <v>-1.1652675850528427E-2</v>
      </c>
      <c r="L100">
        <f>E31-'LZ78'!E31</f>
        <v>-5.8762507677697862E-2</v>
      </c>
      <c r="M100">
        <f>E31-'LZ77'!E31</f>
        <v>2.6352038382377874E-2</v>
      </c>
      <c r="N100">
        <f>E31-LZW!E31</f>
        <v>-0.51982215767729079</v>
      </c>
      <c r="O100">
        <f>E31-'PPM2'!E31</f>
        <v>-0.58074662020269763</v>
      </c>
      <c r="P100">
        <f>E31-'PPM3'!E31</f>
        <v>-1.0906852476521625</v>
      </c>
      <c r="Q100">
        <f>E31-'PPM4'!E31</f>
        <v>-1.4680965062167917</v>
      </c>
      <c r="R100">
        <f>E31-'PPM5'!E31</f>
        <v>-1.3825186791819153</v>
      </c>
    </row>
    <row r="101" spans="7:18">
      <c r="G101">
        <f>E32-ART!E32</f>
        <v>0</v>
      </c>
      <c r="H101">
        <f>E32-DEFLATE!E32</f>
        <v>-1.2825203085259522</v>
      </c>
      <c r="I101">
        <f>E32-GGZnoRLE!E32</f>
        <v>-1.5725267655045805</v>
      </c>
      <c r="J101">
        <f>E32-GGZRLE!E32</f>
        <v>-1.1857561308970839</v>
      </c>
      <c r="K101">
        <f>E32-HUF!E32</f>
        <v>-5.3865278166174146E-3</v>
      </c>
      <c r="L101">
        <f>E32-'LZ78'!E32</f>
        <v>-0.35443932881498696</v>
      </c>
      <c r="M101">
        <f>E32-'LZ77'!E32</f>
        <v>-0.93761616931520564</v>
      </c>
      <c r="N101">
        <f>E32-LZW!E32</f>
        <v>-0.54291835310829506</v>
      </c>
      <c r="O101">
        <f>E32-'PPM2'!E32</f>
        <v>-0.66993674303021522</v>
      </c>
      <c r="P101">
        <f>E32-'PPM3'!E32</f>
        <v>-1.175076006893252</v>
      </c>
      <c r="Q101">
        <f>E32-'PPM4'!E32</f>
        <v>-1.2536764046791946</v>
      </c>
      <c r="R101">
        <f>E32-'PPM5'!E32</f>
        <v>-1.1608368381927288</v>
      </c>
    </row>
    <row r="102" spans="7:18">
      <c r="G102">
        <f>E33-ART!E33</f>
        <v>0</v>
      </c>
      <c r="H102">
        <f>E33-DEFLATE!E33</f>
        <v>-0.45072784404948907</v>
      </c>
      <c r="I102">
        <f>E33-GGZnoRLE!E33</f>
        <v>-1.0952600533643864</v>
      </c>
      <c r="J102">
        <f>E33-GGZRLE!E33</f>
        <v>-0.61270366638561091</v>
      </c>
      <c r="K102">
        <f>E33-HUF!E33</f>
        <v>-1.2907788971058043E-2</v>
      </c>
      <c r="L102">
        <f>E33-'LZ78'!E33</f>
        <v>-2.0973344991492615E-2</v>
      </c>
      <c r="M102">
        <f>E33-'LZ77'!E33</f>
        <v>8.4864406289107075E-2</v>
      </c>
      <c r="N102">
        <f>E33-LZW!E33</f>
        <v>-0.48662367796880002</v>
      </c>
      <c r="O102">
        <f>E33-'PPM2'!E33</f>
        <v>-0.5412734713948355</v>
      </c>
      <c r="P102">
        <f>E33-'PPM3'!E33</f>
        <v>-1.0125317849196067</v>
      </c>
      <c r="Q102">
        <f>E33-'PPM4'!E33</f>
        <v>-1.3808012308349658</v>
      </c>
      <c r="R102">
        <f>E33-'PPM5'!E33</f>
        <v>-1.3371836225233995</v>
      </c>
    </row>
    <row r="103" spans="7:18">
      <c r="G103">
        <f>E34-ART!E34</f>
        <v>0</v>
      </c>
      <c r="H103">
        <f>E34-DEFLATE!E34</f>
        <v>-3.5550529029817479E-2</v>
      </c>
      <c r="I103">
        <f>E34-GGZnoRLE!E34</f>
        <v>-0.40473961258357227</v>
      </c>
      <c r="J103">
        <f>E34-GGZRLE!E34</f>
        <v>-8.704437151977773E-3</v>
      </c>
      <c r="K103">
        <f>E34-HUF!E34</f>
        <v>-4.6412570701228617E-3</v>
      </c>
      <c r="L103">
        <f>E34-'LZ78'!E34</f>
        <v>-6.5554119720667714E-3</v>
      </c>
      <c r="M103">
        <f>E34-'LZ77'!E34</f>
        <v>0.10064309651129888</v>
      </c>
      <c r="N103">
        <f>E34-LZW!E34</f>
        <v>-5.1026208793180983E-2</v>
      </c>
      <c r="O103">
        <f>E34-'PPM2'!E34</f>
        <v>-0.47339021544681925</v>
      </c>
      <c r="P103">
        <f>E34-'PPM3'!E34</f>
        <v>-0.39345078888631568</v>
      </c>
      <c r="Q103">
        <f>E34-'PPM4'!E34</f>
        <v>-0.2355495770077829</v>
      </c>
      <c r="R103">
        <f>E34-'PPM5'!E34</f>
        <v>-6.7323893662718515E-2</v>
      </c>
    </row>
    <row r="104" spans="7:18">
      <c r="G104">
        <f>E35-ART!E35</f>
        <v>0</v>
      </c>
      <c r="H104">
        <f>E35-DEFLATE!E35</f>
        <v>-0.27722009608474574</v>
      </c>
      <c r="I104">
        <f>E35-GGZnoRLE!E35</f>
        <v>-0.75658456215345149</v>
      </c>
      <c r="J104">
        <f>E35-GGZRLE!E35</f>
        <v>-0.30937943955026692</v>
      </c>
      <c r="K104">
        <f>E35-HUF!E35</f>
        <v>-3.2357373919404964E-3</v>
      </c>
      <c r="L104">
        <f>E35-'LZ78'!E35</f>
        <v>-0.17440604191983167</v>
      </c>
      <c r="M104">
        <f>E35-'LZ77'!E35</f>
        <v>-0.12354458384763256</v>
      </c>
      <c r="N104">
        <f>E35-LZW!E35</f>
        <v>-0.26690205344026641</v>
      </c>
      <c r="O104">
        <f>E35-'PPM2'!E35</f>
        <v>-0.77321911452586445</v>
      </c>
      <c r="P104">
        <f>E35-'PPM3'!E35</f>
        <v>-0.76470907057355797</v>
      </c>
      <c r="Q104">
        <f>E35-'PPM4'!E35</f>
        <v>-0.62132082659436927</v>
      </c>
      <c r="R104">
        <f>E35-'PPM5'!E35</f>
        <v>-0.44959162415742693</v>
      </c>
    </row>
    <row r="105" spans="7:18">
      <c r="G105">
        <f>E36-ART!E36</f>
        <v>0</v>
      </c>
      <c r="H105">
        <f>E36-DEFLATE!E36</f>
        <v>-2.5469710077329122E-2</v>
      </c>
      <c r="I105">
        <f>E36-GGZnoRLE!E36</f>
        <v>-0.29743487371391564</v>
      </c>
      <c r="J105">
        <f>E36-GGZRLE!E36</f>
        <v>7.017725401823216E-2</v>
      </c>
      <c r="K105">
        <f>E36-HUF!E36</f>
        <v>-3.4932148865520762E-3</v>
      </c>
      <c r="L105">
        <f>E36-'LZ78'!E36</f>
        <v>3.9590669717327387E-2</v>
      </c>
      <c r="M105">
        <f>E36-'LZ77'!E36</f>
        <v>0.12850447077641425</v>
      </c>
      <c r="N105">
        <f>E36-LZW!E36</f>
        <v>4.1052809439885651E-2</v>
      </c>
      <c r="O105">
        <f>E36-'PPM2'!E36</f>
        <v>-0.3480690670554365</v>
      </c>
      <c r="P105">
        <f>E36-'PPM3'!E36</f>
        <v>-0.26789333307433383</v>
      </c>
      <c r="Q105">
        <f>E36-'PPM4'!E36</f>
        <v>-0.12440832193842688</v>
      </c>
      <c r="R105">
        <f>E36-'PPM5'!E36</f>
        <v>2.48998745748501E-2</v>
      </c>
    </row>
    <row r="106" spans="7:18">
      <c r="G106">
        <f>E37-ART!E37</f>
        <v>0</v>
      </c>
      <c r="H106">
        <f>E37-DEFLATE!E37</f>
        <v>-1.2486533813599765E-2</v>
      </c>
      <c r="I106">
        <f>E37-GGZnoRLE!E37</f>
        <v>-0.26926632554827812</v>
      </c>
      <c r="J106">
        <f>E37-GGZRLE!E37</f>
        <v>7.2861565545162321E-2</v>
      </c>
      <c r="K106">
        <f>E37-HUF!E37</f>
        <v>-4.187840856451075E-3</v>
      </c>
      <c r="L106">
        <f>E37-'LZ78'!E37</f>
        <v>6.9438039711681832E-2</v>
      </c>
      <c r="M106">
        <f>E37-'LZ77'!E37</f>
        <v>0.15806332484510466</v>
      </c>
      <c r="N106">
        <f>E37-LZW!E37</f>
        <v>5.5848979965433587E-2</v>
      </c>
      <c r="O106">
        <f>E37-'PPM2'!E37</f>
        <v>-0.23972905565825342</v>
      </c>
      <c r="P106">
        <f>E37-'PPM3'!E37</f>
        <v>-0.19898510153200477</v>
      </c>
      <c r="Q106">
        <f>E37-'PPM4'!E37</f>
        <v>-5.3398358972954085E-2</v>
      </c>
      <c r="R106">
        <f>E37-'PPM5'!E37</f>
        <v>8.3955759301628019E-2</v>
      </c>
    </row>
    <row r="107" spans="7:18">
      <c r="G107">
        <f>E38-ART!E38</f>
        <v>0</v>
      </c>
      <c r="H107">
        <f>E38-DEFLATE!E38</f>
        <v>-2.8711186336173533E-2</v>
      </c>
      <c r="I107">
        <f>E38-GGZnoRLE!E38</f>
        <v>-0.30719017409110405</v>
      </c>
      <c r="J107">
        <f>E38-GGZRLE!E38</f>
        <v>5.9051037461747002E-2</v>
      </c>
      <c r="K107">
        <f>E38-HUF!E38</f>
        <v>-4.1229361706822676E-3</v>
      </c>
      <c r="L107">
        <f>E38-'LZ78'!E38</f>
        <v>2.2053197099451971E-2</v>
      </c>
      <c r="M107">
        <f>E38-'LZ77'!E38</f>
        <v>0.12948228192166433</v>
      </c>
      <c r="N107">
        <f>E38-LZW!E38</f>
        <v>-1.6168321628081905E-2</v>
      </c>
      <c r="O107">
        <f>E38-'PPM2'!E38</f>
        <v>-0.4103841441804672</v>
      </c>
      <c r="P107">
        <f>E38-'PPM3'!E38</f>
        <v>-0.32658874798398529</v>
      </c>
      <c r="Q107">
        <f>E38-'PPM4'!E38</f>
        <v>-0.1676004658081014</v>
      </c>
      <c r="R107">
        <f>E38-'PPM5'!E38</f>
        <v>-9.3610689414036496E-3</v>
      </c>
    </row>
    <row r="108" spans="7:18">
      <c r="G108">
        <f>E39-ART!E39</f>
        <v>0</v>
      </c>
      <c r="H108">
        <f>E39-DEFLATE!E39</f>
        <v>-3.0656521196432474E-2</v>
      </c>
      <c r="I108">
        <f>E39-GGZnoRLE!E39</f>
        <v>-0.28285585604510888</v>
      </c>
      <c r="J108">
        <f>E39-GGZRLE!E39</f>
        <v>9.1984096542983451E-2</v>
      </c>
      <c r="K108">
        <f>E39-HUF!E39</f>
        <v>-3.6587519562389925E-3</v>
      </c>
      <c r="L108">
        <f>E39-'LZ78'!E39</f>
        <v>4.3811493081097552E-2</v>
      </c>
      <c r="M108">
        <f>E39-'LZ77'!E39</f>
        <v>0.1672680393797833</v>
      </c>
      <c r="N108">
        <f>E39-LZW!E39</f>
        <v>-2.0892594932984121E-3</v>
      </c>
      <c r="O108">
        <f>E39-'PPM2'!E39</f>
        <v>-0.38204099897828492</v>
      </c>
      <c r="P108">
        <f>E39-'PPM3'!E39</f>
        <v>-0.2994790005209802</v>
      </c>
      <c r="Q108">
        <f>E39-'PPM4'!E39</f>
        <v>-0.14793055345940553</v>
      </c>
      <c r="R108">
        <f>E39-'PPM5'!E39</f>
        <v>1.6284318248640961E-2</v>
      </c>
    </row>
    <row r="109" spans="7:18">
      <c r="G109">
        <f>E40-ART!E40</f>
        <v>0</v>
      </c>
      <c r="H109">
        <f>E40-DEFLATE!E40</f>
        <v>-9.537506786134653E-2</v>
      </c>
      <c r="I109">
        <f>E40-GGZnoRLE!E40</f>
        <v>-0.70721239107270351</v>
      </c>
      <c r="J109">
        <f>E40-GGZRLE!E40</f>
        <v>-0.21084558825039657</v>
      </c>
      <c r="K109">
        <f>E40-HUF!E40</f>
        <v>-4.2511783457706009E-3</v>
      </c>
      <c r="L109">
        <f>E40-'LZ78'!E40</f>
        <v>-0.12958654239940826</v>
      </c>
      <c r="M109">
        <f>E40-'LZ77'!E40</f>
        <v>1.990500549059826E-2</v>
      </c>
      <c r="N109">
        <f>E40-LZW!E40</f>
        <v>-0.24491238365220358</v>
      </c>
      <c r="O109">
        <f>E40-'PPM2'!E40</f>
        <v>-0.86585731812648858</v>
      </c>
      <c r="P109">
        <f>E40-'PPM3'!E40</f>
        <v>-0.7778941690969845</v>
      </c>
      <c r="Q109">
        <f>E40-'PPM4'!E40</f>
        <v>-0.58513801024774525</v>
      </c>
      <c r="R109">
        <f>E40-'PPM5'!E40</f>
        <v>-0.36298301336750094</v>
      </c>
    </row>
    <row r="110" spans="7:18">
      <c r="G110">
        <f>E41-ART!E41</f>
        <v>0</v>
      </c>
      <c r="H110">
        <f>E41-DEFLATE!E41</f>
        <v>-0.36523459784708168</v>
      </c>
      <c r="I110">
        <f>E41-GGZnoRLE!E41</f>
        <v>-0.95951838878572016</v>
      </c>
      <c r="J110">
        <f>E41-GGZRLE!E41</f>
        <v>-0.48716954918181976</v>
      </c>
      <c r="K110">
        <f>E41-HUF!E41</f>
        <v>-7.8610961290412895E-3</v>
      </c>
      <c r="L110">
        <f>E41-'LZ78'!E41</f>
        <v>-6.3731337175547687E-3</v>
      </c>
      <c r="M110">
        <f>E41-'LZ77'!E41</f>
        <v>0.14324323212081902</v>
      </c>
      <c r="N110">
        <f>E41-LZW!E41</f>
        <v>-0.44569635475370895</v>
      </c>
      <c r="O110">
        <f>E41-'PPM2'!E41</f>
        <v>-0.52988751279059487</v>
      </c>
      <c r="P110">
        <f>E41-'PPM3'!E41</f>
        <v>-0.95116441086959025</v>
      </c>
      <c r="Q110">
        <f>E41-'PPM4'!E41</f>
        <v>-1.2711709842495336</v>
      </c>
      <c r="R110">
        <f>E41-'PPM5'!E41</f>
        <v>-1.1907271994569464</v>
      </c>
    </row>
    <row r="111" spans="7:18">
      <c r="G111">
        <f>E42-ART!E42</f>
        <v>0</v>
      </c>
      <c r="H111">
        <f>E42-DEFLATE!E42</f>
        <v>-0.40714513162762</v>
      </c>
      <c r="I111">
        <f>E42-GGZnoRLE!E42</f>
        <v>-1.0123512983380725</v>
      </c>
      <c r="J111">
        <f>E42-GGZRLE!E42</f>
        <v>-0.54457282132186902</v>
      </c>
      <c r="K111">
        <f>E42-HUF!E42</f>
        <v>-6.8827209558899316E-3</v>
      </c>
      <c r="L111">
        <f>E42-'LZ78'!E42</f>
        <v>-4.8955551873462788E-2</v>
      </c>
      <c r="M111">
        <f>E42-'LZ77'!E42</f>
        <v>9.9231835037355554E-2</v>
      </c>
      <c r="N111">
        <f>E42-LZW!E42</f>
        <v>-0.49873617636187961</v>
      </c>
      <c r="O111">
        <f>E42-'PPM2'!E42</f>
        <v>-0.53781755388482444</v>
      </c>
      <c r="P111">
        <f>E42-'PPM3'!E42</f>
        <v>-1.0234629683556855</v>
      </c>
      <c r="Q111">
        <f>E42-'PPM4'!E42</f>
        <v>-1.3499855069730968</v>
      </c>
      <c r="R111">
        <f>E42-'PPM5'!E42</f>
        <v>-1.2715944374012425</v>
      </c>
    </row>
    <row r="112" spans="7:18">
      <c r="G112">
        <f>E43-ART!E43</f>
        <v>0</v>
      </c>
      <c r="H112">
        <f>E43-DEFLATE!E43</f>
        <v>-0.39289070973822993</v>
      </c>
      <c r="I112">
        <f>E43-GGZnoRLE!E43</f>
        <v>-0.98337312958303924</v>
      </c>
      <c r="J112">
        <f>E43-GGZRLE!E43</f>
        <v>-0.50470874265032339</v>
      </c>
      <c r="K112">
        <f>E43-HUF!E43</f>
        <v>-5.3558202935750643E-3</v>
      </c>
      <c r="L112">
        <f>E43-'LZ78'!E43</f>
        <v>-6.4315318416244383E-2</v>
      </c>
      <c r="M112">
        <f>E43-'LZ77'!E43</f>
        <v>0.12067771729088905</v>
      </c>
      <c r="N112">
        <f>E43-LZW!E43</f>
        <v>-0.52966547877070536</v>
      </c>
      <c r="O112">
        <f>E43-'PPM2'!E43</f>
        <v>-0.53387098601504057</v>
      </c>
      <c r="P112">
        <f>E43-'PPM3'!E43</f>
        <v>-1.0013495836790454</v>
      </c>
      <c r="Q112">
        <f>E43-'PPM4'!E43</f>
        <v>-1.3425486626384693</v>
      </c>
      <c r="R112">
        <f>E43-'PPM5'!E43</f>
        <v>-1.2839882504757512</v>
      </c>
    </row>
    <row r="113" spans="7:18">
      <c r="G113">
        <f>E44-ART!E44</f>
        <v>0</v>
      </c>
      <c r="H113">
        <f>E44-DEFLATE!E44</f>
        <v>-0.71798336858913214</v>
      </c>
      <c r="I113">
        <f>E44-GGZnoRLE!E44</f>
        <v>-1.0973333362417976</v>
      </c>
      <c r="J113">
        <f>E44-GGZRLE!E44</f>
        <v>-0.63073054113439864</v>
      </c>
      <c r="K113">
        <f>E44-HUF!E44</f>
        <v>-1.0976741776567156E-3</v>
      </c>
      <c r="L113">
        <f>E44-'LZ78'!E44</f>
        <v>-0.18413591838469534</v>
      </c>
      <c r="M113">
        <f>E44-'LZ77'!E44</f>
        <v>-0.22225485657066035</v>
      </c>
      <c r="N113">
        <f>E44-LZW!E44</f>
        <v>-0.49106050453469074</v>
      </c>
      <c r="O113">
        <f>E44-'PPM2'!E44</f>
        <v>-0.39296319013873449</v>
      </c>
      <c r="P113">
        <f>E44-'PPM3'!E44</f>
        <v>-0.88093852541743067</v>
      </c>
      <c r="Q113">
        <f>E44-'PPM4'!E44</f>
        <v>-1.2458549573097166</v>
      </c>
      <c r="R113">
        <f>E44-'PPM5'!E44</f>
        <v>-1.1733122672957512</v>
      </c>
    </row>
    <row r="114" spans="7:18">
      <c r="G114">
        <f>E45-ART!E45</f>
        <v>0</v>
      </c>
      <c r="H114">
        <f>E45-DEFLATE!E45</f>
        <v>-0.39236124409693618</v>
      </c>
      <c r="I114">
        <f>E45-GGZnoRLE!E45</f>
        <v>-0.9827950107874428</v>
      </c>
      <c r="J114">
        <f>E45-GGZRLE!E45</f>
        <v>-0.52582847031975311</v>
      </c>
      <c r="K114">
        <f>E45-HUF!E45</f>
        <v>-6.570528640075457E-3</v>
      </c>
      <c r="L114">
        <f>E45-'LZ78'!E45</f>
        <v>-0.10054447654207377</v>
      </c>
      <c r="M114">
        <f>E45-'LZ77'!E45</f>
        <v>9.8487483189902081E-2</v>
      </c>
      <c r="N114">
        <f>E45-LZW!E45</f>
        <v>-0.55573945230304167</v>
      </c>
      <c r="O114">
        <f>E45-'PPM2'!E45</f>
        <v>-0.52353509365642603</v>
      </c>
      <c r="P114">
        <f>E45-'PPM3'!E45</f>
        <v>-0.951342885428204</v>
      </c>
      <c r="Q114">
        <f>E45-'PPM4'!E45</f>
        <v>-1.3223153138024628</v>
      </c>
      <c r="R114">
        <f>E45-'PPM5'!E45</f>
        <v>-1.2861234455886827</v>
      </c>
    </row>
    <row r="115" spans="7:18">
      <c r="G115">
        <f>E46-ART!E46</f>
        <v>0</v>
      </c>
      <c r="H115">
        <f>E46-DEFLATE!E46</f>
        <v>-0.61529021779054216</v>
      </c>
      <c r="I115">
        <f>E46-GGZnoRLE!E46</f>
        <v>-1.3390011485192141</v>
      </c>
      <c r="J115">
        <f>E46-GGZRLE!E46</f>
        <v>-0.87599695665289246</v>
      </c>
      <c r="K115">
        <f>E46-HUF!E46</f>
        <v>-2.7375458831864208E-3</v>
      </c>
      <c r="L115">
        <f>E46-'LZ78'!E46</f>
        <v>-0.20288086116894677</v>
      </c>
      <c r="M115">
        <f>E46-'LZ77'!E46</f>
        <v>-6.6177316283221321E-2</v>
      </c>
      <c r="N115">
        <f>E46-LZW!E46</f>
        <v>-0.77803483132226714</v>
      </c>
      <c r="O115">
        <f>E46-'PPM2'!E46</f>
        <v>-0.58875522918684164</v>
      </c>
      <c r="P115">
        <f>E46-'PPM3'!E46</f>
        <v>-1.1829801756204354</v>
      </c>
      <c r="Q115">
        <f>E46-'PPM4'!E46</f>
        <v>-1.7731544855214387</v>
      </c>
      <c r="R115">
        <f>E46-'PPM5'!E46</f>
        <v>-1.8172772923503511</v>
      </c>
    </row>
    <row r="116" spans="7:18">
      <c r="G116">
        <f>E47-ART!E47</f>
        <v>0</v>
      </c>
      <c r="H116">
        <f>E47-DEFLATE!E47</f>
        <v>-0.63359827939878954</v>
      </c>
      <c r="I116">
        <f>E47-GGZnoRLE!E47</f>
        <v>-1.3227834240393581</v>
      </c>
      <c r="J116">
        <f>E47-GGZRLE!E47</f>
        <v>-0.83530722148604841</v>
      </c>
      <c r="K116">
        <f>E47-HUF!E47</f>
        <v>-4.7020819298464467E-3</v>
      </c>
      <c r="L116">
        <f>E47-'LZ78'!E47</f>
        <v>-0.19300967764572108</v>
      </c>
      <c r="M116">
        <f>E47-'LZ77'!E47</f>
        <v>-8.6308257275999223E-2</v>
      </c>
      <c r="N116">
        <f>E47-LZW!E47</f>
        <v>-0.71553687124634813</v>
      </c>
      <c r="O116">
        <f>E47-'PPM2'!E47</f>
        <v>-0.53402288219573046</v>
      </c>
      <c r="P116">
        <f>E47-'PPM3'!E47</f>
        <v>-1.0878864797360479</v>
      </c>
      <c r="Q116">
        <f>E47-'PPM4'!E47</f>
        <v>-1.6515013483782948</v>
      </c>
      <c r="R116">
        <f>E47-'PPM5'!E47</f>
        <v>-1.7343672075946737</v>
      </c>
    </row>
    <row r="117" spans="7:18">
      <c r="G117">
        <f>E48-ART!E48</f>
        <v>0</v>
      </c>
      <c r="H117">
        <f>E48-DEFLATE!E48</f>
        <v>-0.73599757410592348</v>
      </c>
      <c r="I117">
        <f>E48-GGZnoRLE!E48</f>
        <v>-1.3929795640740479</v>
      </c>
      <c r="J117">
        <f>E48-GGZRLE!E48</f>
        <v>-0.92231354652183528</v>
      </c>
      <c r="K117">
        <f>E48-HUF!E48</f>
        <v>-3.0982667247652085E-3</v>
      </c>
      <c r="L117">
        <f>E48-'LZ78'!E48</f>
        <v>-0.27574097262737607</v>
      </c>
      <c r="M117">
        <f>E48-'LZ77'!E48</f>
        <v>-0.2041922152957798</v>
      </c>
      <c r="N117">
        <f>E48-LZW!E48</f>
        <v>-0.78737059670321363</v>
      </c>
      <c r="O117">
        <f>E48-'PPM2'!E48</f>
        <v>-0.56186392042333466</v>
      </c>
      <c r="P117">
        <f>E48-'PPM3'!E48</f>
        <v>-1.1684781546263396</v>
      </c>
      <c r="Q117">
        <f>E48-'PPM4'!E48</f>
        <v>-1.7741023819922379</v>
      </c>
      <c r="R117">
        <f>E48-'PPM5'!E48</f>
        <v>-1.8446604302187213</v>
      </c>
    </row>
    <row r="118" spans="7:18">
      <c r="G118">
        <f>E49-ART!E49</f>
        <v>0</v>
      </c>
      <c r="H118">
        <f>E49-DEFLATE!E49</f>
        <v>-0.36556087069023446</v>
      </c>
      <c r="I118">
        <f>E49-GGZnoRLE!E49</f>
        <v>-0.91080832842662263</v>
      </c>
      <c r="J118">
        <f>E49-GGZRLE!E49</f>
        <v>-0.47345322229624731</v>
      </c>
      <c r="K118">
        <f>E49-HUF!E49</f>
        <v>4.4366166050835432E-3</v>
      </c>
      <c r="L118">
        <f>E49-'LZ78'!E49</f>
        <v>-0.13911164787243524</v>
      </c>
      <c r="M118">
        <f>E49-'LZ77'!E49</f>
        <v>0.14487967808651137</v>
      </c>
      <c r="N118">
        <f>E49-LZW!E49</f>
        <v>-0.59979722782246059</v>
      </c>
      <c r="O118">
        <f>E49-'PPM2'!E49</f>
        <v>-0.60619819423844401</v>
      </c>
      <c r="P118">
        <f>E49-'PPM3'!E49</f>
        <v>-1.0660079644020746</v>
      </c>
      <c r="Q118">
        <f>E49-'PPM4'!E49</f>
        <v>-1.4250871545303889</v>
      </c>
      <c r="R118">
        <f>E49-'PPM5'!E49</f>
        <v>-1.3838311885638954</v>
      </c>
    </row>
    <row r="119" spans="7:18">
      <c r="G119">
        <f>E50-ART!E50</f>
        <v>0</v>
      </c>
      <c r="H119">
        <f>E50-DEFLATE!E50</f>
        <v>-2.4027364215089584</v>
      </c>
      <c r="I119">
        <f>E50-GGZnoRLE!E50</f>
        <v>-0.79107292470648449</v>
      </c>
      <c r="J119">
        <f>E50-GGZRLE!E50</f>
        <v>-1.6118628478628469</v>
      </c>
      <c r="K119">
        <f>E50-HUF!E50</f>
        <v>1.6318438447474808</v>
      </c>
      <c r="L119">
        <f>E50-'LZ78'!E50</f>
        <v>-3.2330909764333171E-4</v>
      </c>
      <c r="M119">
        <f>E50-'LZ77'!E50</f>
        <v>-0.44139842512434591</v>
      </c>
      <c r="N119">
        <f>E50-LZW!E50</f>
        <v>-0.87904876030856549</v>
      </c>
      <c r="O119">
        <f>E50-'PPM2'!E50</f>
        <v>-2.8705753848072924</v>
      </c>
      <c r="P119">
        <f>E50-'PPM3'!E50</f>
        <v>-3.0424479496658527</v>
      </c>
      <c r="Q119">
        <f>E50-'PPM4'!E50</f>
        <v>-2.6255000283450602</v>
      </c>
      <c r="R119">
        <f>E50-'PPM5'!E50</f>
        <v>-1.8676168903941601</v>
      </c>
    </row>
    <row r="120" spans="7:18">
      <c r="G120">
        <f>E51-ART!E51</f>
        <v>0</v>
      </c>
      <c r="H120">
        <f>E51-DEFLATE!E51</f>
        <v>-2.4027364215089584</v>
      </c>
      <c r="I120">
        <f>E51-GGZnoRLE!E51</f>
        <v>-0.79107292470648449</v>
      </c>
      <c r="J120">
        <f>E51-GGZRLE!E51</f>
        <v>-1.6118628478628469</v>
      </c>
      <c r="K120">
        <f>E51-HUF!E51</f>
        <v>1.6318438447474808</v>
      </c>
      <c r="L120">
        <f>E51-'LZ78'!E51</f>
        <v>-3.2330909764333171E-4</v>
      </c>
      <c r="M120">
        <f>E51-'LZ77'!E51</f>
        <v>-0.44139842512434591</v>
      </c>
      <c r="N120">
        <f>E51-LZW!E51</f>
        <v>-0.87904876030856549</v>
      </c>
      <c r="O120">
        <f>E51-'PPM2'!E51</f>
        <v>-2.8705753848072924</v>
      </c>
      <c r="P120">
        <f>E51-'PPM3'!E51</f>
        <v>-3.0424479496658527</v>
      </c>
      <c r="Q120">
        <f>E51-'PPM4'!E51</f>
        <v>-2.6255000283450602</v>
      </c>
      <c r="R120">
        <f>E51-'PPM5'!E51</f>
        <v>-1.8676168903941601</v>
      </c>
    </row>
    <row r="121" spans="7:18">
      <c r="G121">
        <f>E52-ART!E52</f>
        <v>0</v>
      </c>
      <c r="H121">
        <f>E52-DEFLATE!E52</f>
        <v>-1.1365917227781126</v>
      </c>
      <c r="I121">
        <f>E52-GGZnoRLE!E52</f>
        <v>-1.7661649006021327</v>
      </c>
      <c r="J121">
        <f>E52-GGZRLE!E52</f>
        <v>-2.0762395758988634</v>
      </c>
      <c r="K121">
        <f>E52-HUF!E52</f>
        <v>-6.1647908481257119E-3</v>
      </c>
      <c r="L121">
        <f>E52-'LZ78'!E52</f>
        <v>-0.80316360814824783</v>
      </c>
      <c r="M121">
        <f>E52-'LZ77'!E52</f>
        <v>-0.60099494406164045</v>
      </c>
      <c r="N121">
        <f>E52-LZW!E52</f>
        <v>-1.2636101736138969</v>
      </c>
      <c r="O121">
        <f>E52-'PPM2'!E52</f>
        <v>-0.71752492566287174</v>
      </c>
      <c r="P121">
        <f>E52-'PPM3'!E52</f>
        <v>-2.9494373430143459</v>
      </c>
      <c r="Q121">
        <f>E52-'PPM4'!E52</f>
        <v>-2.6303245857884385</v>
      </c>
      <c r="R121">
        <f>E52-'PPM5'!E52</f>
        <v>-2.7222204611756458</v>
      </c>
    </row>
    <row r="122" spans="7:18">
      <c r="G122">
        <f>E53-ART!E53</f>
        <v>0</v>
      </c>
      <c r="H122">
        <f>E53-DEFLATE!E53</f>
        <v>-0.41227840413194894</v>
      </c>
      <c r="I122">
        <f>E53-GGZnoRLE!E53</f>
        <v>-0.65221986851911495</v>
      </c>
      <c r="J122">
        <f>E53-GGZRLE!E53</f>
        <v>-0.66059114838955635</v>
      </c>
      <c r="K122">
        <f>E53-HUF!E53</f>
        <v>-4.9350249832440518E-3</v>
      </c>
      <c r="L122">
        <f>E53-'LZ78'!E53</f>
        <v>-0.25839642463994528</v>
      </c>
      <c r="M122">
        <f>E53-'LZ77'!E53</f>
        <v>1.1488442444434588E-2</v>
      </c>
      <c r="N122">
        <f>E53-LZW!E53</f>
        <v>-0.49651976556041744</v>
      </c>
      <c r="O122">
        <f>E53-'PPM2'!E53</f>
        <v>-0.54995525234333797</v>
      </c>
      <c r="P122">
        <f>E53-'PPM3'!E53</f>
        <v>-1.6534364568725679</v>
      </c>
      <c r="Q122">
        <f>E53-'PPM4'!E53</f>
        <v>-1.431492687869838</v>
      </c>
      <c r="R122">
        <f>E53-'PPM5'!E53</f>
        <v>-1.2526721688406353</v>
      </c>
    </row>
    <row r="123" spans="7:18">
      <c r="G123">
        <f>E54-ART!E54</f>
        <v>0</v>
      </c>
      <c r="H123">
        <f>E54-DEFLATE!E54</f>
        <v>-0.23410382098586568</v>
      </c>
      <c r="I123">
        <f>E54-GGZnoRLE!E54</f>
        <v>-0.43364522518722581</v>
      </c>
      <c r="J123">
        <f>E54-GGZRLE!E54</f>
        <v>-0.41394685796451358</v>
      </c>
      <c r="K123">
        <f>E54-HUF!E54</f>
        <v>-4.0313138277587868E-3</v>
      </c>
      <c r="L123">
        <f>E54-'LZ78'!E54</f>
        <v>-0.13486768910971536</v>
      </c>
      <c r="M123">
        <f>E54-'LZ77'!E54</f>
        <v>0.15508635567289253</v>
      </c>
      <c r="N123">
        <f>E54-LZW!E54</f>
        <v>-0.25428588266732177</v>
      </c>
      <c r="O123">
        <f>E54-'PPM2'!E54</f>
        <v>-0.452187827720963</v>
      </c>
      <c r="P123">
        <f>E54-'PPM3'!E54</f>
        <v>-1.1739716034112331</v>
      </c>
      <c r="Q123">
        <f>E54-'PPM4'!E54</f>
        <v>-0.96272158362403659</v>
      </c>
      <c r="R123">
        <f>E54-'PPM5'!E54</f>
        <v>-0.78459864770198684</v>
      </c>
    </row>
    <row r="124" spans="7:18">
      <c r="G124">
        <f>E55-ART!E55</f>
        <v>0</v>
      </c>
      <c r="H124">
        <f>E55-DEFLATE!E55</f>
        <v>-0.97556820728945182</v>
      </c>
      <c r="I124">
        <f>E55-GGZnoRLE!E55</f>
        <v>-1.6044021833529176</v>
      </c>
      <c r="J124">
        <f>E55-GGZRLE!E55</f>
        <v>-1.6252834698609746</v>
      </c>
      <c r="K124">
        <f>E55-HUF!E55</f>
        <v>-5.725506582741291E-3</v>
      </c>
      <c r="L124">
        <f>E55-'LZ78'!E55</f>
        <v>-0.56273818371600637</v>
      </c>
      <c r="M124">
        <f>E55-'LZ77'!E55</f>
        <v>-0.53510018284192373</v>
      </c>
      <c r="N124">
        <f>E55-LZW!E55</f>
        <v>-0.96782925284171117</v>
      </c>
      <c r="O124">
        <f>E55-'PPM2'!E55</f>
        <v>-0.54569576680901033</v>
      </c>
      <c r="P124">
        <f>E55-'PPM3'!E55</f>
        <v>-2.5884529353287538</v>
      </c>
      <c r="Q124">
        <f>E55-'PPM4'!E55</f>
        <v>-2.3952643538905725</v>
      </c>
      <c r="R124">
        <f>E55-'PPM5'!E55</f>
        <v>-2.6301790428765126</v>
      </c>
    </row>
    <row r="125" spans="7:18">
      <c r="G125">
        <f>E56-ART!E56</f>
        <v>0</v>
      </c>
      <c r="H125">
        <f>E56-DEFLATE!E56</f>
        <v>-0.16039160043897382</v>
      </c>
      <c r="I125">
        <f>E56-GGZnoRLE!E56</f>
        <v>-0.31728947053175527</v>
      </c>
      <c r="J125">
        <f>E56-GGZRLE!E56</f>
        <v>-0.28816513302801749</v>
      </c>
      <c r="K125">
        <f>E56-HUF!E56</f>
        <v>-4.3476552609722496E-3</v>
      </c>
      <c r="L125">
        <f>E56-'LZ78'!E56</f>
        <v>-6.9713934052738846E-2</v>
      </c>
      <c r="M125">
        <f>E56-'LZ77'!E56</f>
        <v>0.23183640430526964</v>
      </c>
      <c r="N125">
        <f>E56-LZW!E56</f>
        <v>-0.10025731001145344</v>
      </c>
      <c r="O125">
        <f>E56-'PPM2'!E56</f>
        <v>-0.42572441206376022</v>
      </c>
      <c r="P125">
        <f>E56-'PPM3'!E56</f>
        <v>-0.89266311768706963</v>
      </c>
      <c r="Q125">
        <f>E56-'PPM4'!E56</f>
        <v>-0.68147281210105515</v>
      </c>
      <c r="R125">
        <f>E56-'PPM5'!E56</f>
        <v>-0.51074152817715701</v>
      </c>
    </row>
    <row r="126" spans="7:18">
      <c r="G126">
        <f>E57-ART!E57</f>
        <v>0</v>
      </c>
      <c r="H126">
        <f>E57-DEFLATE!E57</f>
        <v>-0.87433976479840636</v>
      </c>
      <c r="I126">
        <f>E57-GGZnoRLE!E57</f>
        <v>-1.6208483527870965</v>
      </c>
      <c r="J126">
        <f>E57-GGZRLE!E57</f>
        <v>-1.6240256393958084</v>
      </c>
      <c r="K126">
        <f>E57-HUF!E57</f>
        <v>-3.9875057124856284E-3</v>
      </c>
      <c r="L126">
        <f>E57-'LZ78'!E57</f>
        <v>-0.53661689516154665</v>
      </c>
      <c r="M126">
        <f>E57-'LZ77'!E57</f>
        <v>-0.52254674048890992</v>
      </c>
      <c r="N126">
        <f>E57-LZW!E57</f>
        <v>-0.83063298553510734</v>
      </c>
      <c r="O126">
        <f>E57-'PPM2'!E57</f>
        <v>-0.43136440814412635</v>
      </c>
      <c r="P126">
        <f>E57-'PPM3'!E57</f>
        <v>-2.5861408143557285</v>
      </c>
      <c r="Q126">
        <f>E57-'PPM4'!E57</f>
        <v>-2.3391051833767311</v>
      </c>
      <c r="R126">
        <f>E57-'PPM5'!E57</f>
        <v>-2.4316051073925711</v>
      </c>
    </row>
    <row r="127" spans="7:18">
      <c r="G127">
        <f>E58-ART!E58</f>
        <v>0</v>
      </c>
      <c r="H127">
        <f>E58-DEFLATE!E58</f>
        <v>-0.79407005269353137</v>
      </c>
      <c r="I127">
        <f>E58-GGZnoRLE!E58</f>
        <v>-1.4102732204471828</v>
      </c>
      <c r="J127">
        <f>E58-GGZRLE!E58</f>
        <v>-0.92907242896782671</v>
      </c>
      <c r="K127">
        <f>E58-HUF!E58</f>
        <v>1.8473056309835645E-3</v>
      </c>
      <c r="L127">
        <f>E58-'LZ78'!E58</f>
        <v>-0.31416266383449742</v>
      </c>
      <c r="M127">
        <f>E58-'LZ77'!E58</f>
        <v>-0.26622626087505052</v>
      </c>
      <c r="N127">
        <f>E58-LZW!E58</f>
        <v>-0.73095621638593</v>
      </c>
      <c r="O127">
        <f>E58-'PPM2'!E58</f>
        <v>-0.4543261328302366</v>
      </c>
      <c r="P127">
        <f>E58-'PPM3'!E58</f>
        <v>-1.0688397954638234</v>
      </c>
      <c r="Q127">
        <f>E58-'PPM4'!E58</f>
        <v>-1.6690260529156742</v>
      </c>
      <c r="R127">
        <f>E58-'PPM5'!E58</f>
        <v>-1.7617191439793904</v>
      </c>
    </row>
    <row r="128" spans="7:18">
      <c r="G128">
        <f>E59-ART!E59</f>
        <v>0</v>
      </c>
      <c r="H128">
        <f>E59-DEFLATE!E59</f>
        <v>-0.57855572426601554</v>
      </c>
      <c r="I128">
        <f>E59-GGZnoRLE!E59</f>
        <v>-1.2737394900307055</v>
      </c>
      <c r="J128">
        <f>E59-GGZRLE!E59</f>
        <v>-0.76325782808200704</v>
      </c>
      <c r="K128">
        <f>E59-HUF!E59</f>
        <v>5.0998528492038897E-3</v>
      </c>
      <c r="L128">
        <f>E59-'LZ78'!E59</f>
        <v>-0.27203338415260236</v>
      </c>
      <c r="M128">
        <f>E59-'LZ77'!E59</f>
        <v>-4.0893702439082302E-2</v>
      </c>
      <c r="N128">
        <f>E59-LZW!E59</f>
        <v>-0.79014428017284444</v>
      </c>
      <c r="O128">
        <f>E59-'PPM2'!E59</f>
        <v>-0.60818000635212566</v>
      </c>
      <c r="P128">
        <f>E59-'PPM3'!E59</f>
        <v>-1.2103196515133055</v>
      </c>
      <c r="Q128">
        <f>E59-'PPM4'!E59</f>
        <v>-1.7322180447635038</v>
      </c>
      <c r="R128">
        <f>E59-'PPM5'!E59</f>
        <v>-1.8139035962006191</v>
      </c>
    </row>
    <row r="129" spans="5:19">
      <c r="G129">
        <f>E60-ART!E60</f>
        <v>0</v>
      </c>
      <c r="H129">
        <f>E60-DEFLATE!E60</f>
        <v>-0.33862407356476631</v>
      </c>
      <c r="I129">
        <f>E60-GGZnoRLE!E60</f>
        <v>-0.89156308207965451</v>
      </c>
      <c r="J129">
        <f>E60-GGZRLE!E60</f>
        <v>-0.41649040387127489</v>
      </c>
      <c r="K129">
        <f>E60-HUF!E60</f>
        <v>5.5395053880982204E-3</v>
      </c>
      <c r="L129">
        <f>E60-'LZ78'!E60</f>
        <v>-0.16087760232063997</v>
      </c>
      <c r="M129">
        <f>E60-'LZ77'!E60</f>
        <v>0.17090268354324056</v>
      </c>
      <c r="N129">
        <f>E60-LZW!E60</f>
        <v>-0.6063787493452788</v>
      </c>
      <c r="O129">
        <f>E60-'PPM2'!E60</f>
        <v>-0.45904578199153012</v>
      </c>
      <c r="P129">
        <f>E60-'PPM3'!E60</f>
        <v>-0.97291434589377279</v>
      </c>
      <c r="Q129">
        <f>E60-'PPM4'!E60</f>
        <v>-1.375985324118534</v>
      </c>
      <c r="R129">
        <f>E60-'PPM5'!E60</f>
        <v>-1.399553665683716</v>
      </c>
    </row>
    <row r="130" spans="5:19">
      <c r="G130">
        <f>E61-ART!E61</f>
        <v>0</v>
      </c>
      <c r="H130">
        <f>E61-DEFLATE!E61</f>
        <v>-4.6981037744942222E-2</v>
      </c>
      <c r="I130">
        <f>E61-GGZnoRLE!E61</f>
        <v>-0.40428119282212838</v>
      </c>
      <c r="J130">
        <f>E61-GGZRLE!E61</f>
        <v>-0.13700715237587446</v>
      </c>
      <c r="K130">
        <f>E61-HUF!E61</f>
        <v>1.8519508909620175E-3</v>
      </c>
      <c r="L130">
        <f>E61-'LZ78'!E61</f>
        <v>2.082140178595937E-2</v>
      </c>
      <c r="M130">
        <f>E61-'LZ77'!E61</f>
        <v>0.14248503638866583</v>
      </c>
      <c r="N130">
        <f>E61-LZW!E61</f>
        <v>2.1516592227748044E-2</v>
      </c>
      <c r="O130">
        <f>E61-'PPM2'!E61</f>
        <v>-0.1847617346167798</v>
      </c>
      <c r="P130">
        <f>E61-'PPM3'!E61</f>
        <v>-0.54216964431734871</v>
      </c>
      <c r="Q130">
        <f>E61-'PPM4'!E61</f>
        <v>-0.40632729971448867</v>
      </c>
      <c r="R130">
        <f>E61-'PPM5'!E61</f>
        <v>-0.20643272484892616</v>
      </c>
    </row>
    <row r="131" spans="5:19">
      <c r="G131">
        <f>E62-ART!E62</f>
        <v>0</v>
      </c>
      <c r="H131">
        <f>E62-DEFLATE!E62</f>
        <v>-1.2657551659376542E-2</v>
      </c>
      <c r="I131">
        <f>E62-GGZnoRLE!E62</f>
        <v>-0.25752176529940551</v>
      </c>
      <c r="J131">
        <f>E62-GGZRLE!E62</f>
        <v>1.9507674168610656E-2</v>
      </c>
      <c r="K131">
        <f>E62-HUF!E62</f>
        <v>1.6332908024134785E-3</v>
      </c>
      <c r="L131">
        <f>E62-'LZ78'!E62</f>
        <v>4.6771174915426816E-2</v>
      </c>
      <c r="M131">
        <f>E62-'LZ77'!E62</f>
        <v>0.10775371490559094</v>
      </c>
      <c r="N131">
        <f>E62-LZW!E62</f>
        <v>0.19054616972104388</v>
      </c>
      <c r="O131">
        <f>E62-'PPM2'!E62</f>
        <v>-0.11887015598831896</v>
      </c>
      <c r="P131">
        <f>E62-'PPM3'!E62</f>
        <v>-0.12281463861642217</v>
      </c>
      <c r="Q131">
        <f>E62-'PPM4'!E62</f>
        <v>-2.3388308228113885E-3</v>
      </c>
      <c r="R131">
        <f>E62-'PPM5'!E62</f>
        <v>3.624167081290286E-2</v>
      </c>
    </row>
    <row r="132" spans="5:19">
      <c r="G132">
        <f>E63-ART!E63</f>
        <v>0</v>
      </c>
      <c r="H132">
        <f>E63-DEFLATE!E63</f>
        <v>-0.37079456986011405</v>
      </c>
      <c r="I132">
        <f>E63-GGZnoRLE!E63</f>
        <v>-0.99477747489083801</v>
      </c>
      <c r="J132">
        <f>E63-GGZRLE!E63</f>
        <v>-0.52372458035478497</v>
      </c>
      <c r="K132">
        <f>E63-HUF!E63</f>
        <v>8.7299698709426554E-3</v>
      </c>
      <c r="L132">
        <f>E63-'LZ78'!E63</f>
        <v>-0.23114674137969105</v>
      </c>
      <c r="M132">
        <f>E63-'LZ77'!E63</f>
        <v>0.1426916911900622</v>
      </c>
      <c r="N132">
        <f>E63-LZW!E63</f>
        <v>-0.72351644523619085</v>
      </c>
      <c r="O132">
        <f>E63-'PPM2'!E63</f>
        <v>-0.54491248733138176</v>
      </c>
      <c r="P132">
        <f>E63-'PPM3'!E63</f>
        <v>-1.0876816977189196</v>
      </c>
      <c r="Q132">
        <f>E63-'PPM4'!E63</f>
        <v>-1.576156352385331</v>
      </c>
      <c r="R132">
        <f>E63-'PPM5'!E63</f>
        <v>-1.6683324849564574</v>
      </c>
    </row>
    <row r="133" spans="5:19">
      <c r="G133">
        <f>E64-ART!E64</f>
        <v>0</v>
      </c>
      <c r="H133">
        <f>E64-DEFLATE!E64</f>
        <v>-1.6659510521871321</v>
      </c>
      <c r="I133">
        <f>E64-GGZnoRLE!E64</f>
        <v>-2.0927350431915732</v>
      </c>
      <c r="J133">
        <f>E64-GGZRLE!E64</f>
        <v>-7.0948935381629914</v>
      </c>
      <c r="K133">
        <f>E64-HUF!E64</f>
        <v>3.7515579708604641E-3</v>
      </c>
      <c r="L133">
        <f>E64-'LZ78'!E64</f>
        <v>-1.5247092591318654</v>
      </c>
      <c r="M133">
        <f>E64-'LZ77'!E64</f>
        <v>-0.86960903471380346</v>
      </c>
      <c r="N133">
        <f>E64-LZW!E64</f>
        <v>-0.69990541514842386</v>
      </c>
      <c r="O133">
        <f>E64-'PPM2'!E64</f>
        <v>-0.62953796976442122</v>
      </c>
      <c r="P133">
        <f>E64-'PPM3'!E64</f>
        <v>-2.4259964016031761</v>
      </c>
      <c r="Q133">
        <f>E64-'PPM4'!E64</f>
        <v>-2.5433899766632111</v>
      </c>
      <c r="R133">
        <f>E64-'PPM5'!E64</f>
        <v>-2.2526331038410365</v>
      </c>
    </row>
    <row r="134" spans="5:19">
      <c r="G134">
        <f>E65-ART!E65</f>
        <v>0</v>
      </c>
      <c r="H134">
        <f>E65-DEFLATE!E65</f>
        <v>-1.298174110222702</v>
      </c>
      <c r="I134">
        <f>E65-GGZnoRLE!E65</f>
        <v>-1.8467838765921849</v>
      </c>
      <c r="J134">
        <f>E65-GGZRLE!E65</f>
        <v>-1.3221501999966945</v>
      </c>
      <c r="K134">
        <f>E65-HUF!E65</f>
        <v>1.1590957777440902E-2</v>
      </c>
      <c r="L134">
        <f>E65-'LZ78'!E65</f>
        <v>-0.8007028237018381</v>
      </c>
      <c r="M134">
        <f>E65-'LZ77'!E65</f>
        <v>-0.73174897014115903</v>
      </c>
      <c r="N134">
        <f>E65-LZW!E65</f>
        <v>-1.050607067089905</v>
      </c>
      <c r="O134">
        <f>E65-'PPM2'!E65</f>
        <v>-0.5795724475229771</v>
      </c>
      <c r="P134">
        <f>E65-'PPM3'!E65</f>
        <v>-1.2108400385508209</v>
      </c>
      <c r="Q134">
        <f>E65-'PPM4'!E65</f>
        <v>-2.070035880775928</v>
      </c>
      <c r="R134">
        <f>E65-'PPM5'!E65</f>
        <v>-2.6795033356035249</v>
      </c>
    </row>
    <row r="135" spans="5:19">
      <c r="G135">
        <f>E66-ART!E66</f>
        <v>0</v>
      </c>
      <c r="H135">
        <f>E66-DEFLATE!E66</f>
        <v>-0.66344974507576104</v>
      </c>
      <c r="I135">
        <f>E66-GGZnoRLE!E66</f>
        <v>-1.3566231495637333</v>
      </c>
      <c r="J135">
        <f>E66-GGZRLE!E66</f>
        <v>-0.88547635302332273</v>
      </c>
      <c r="K135">
        <f>E66-HUF!E66</f>
        <v>1.1128530196743647E-2</v>
      </c>
      <c r="L135">
        <f>E66-'LZ78'!E66</f>
        <v>-0.50496010790768109</v>
      </c>
      <c r="M135">
        <f>E66-'LZ77'!E66</f>
        <v>-0.11297887477101254</v>
      </c>
      <c r="N135">
        <f>E66-LZW!E66</f>
        <v>-0.90932750430259102</v>
      </c>
      <c r="O135">
        <f>E66-'PPM2'!E66</f>
        <v>-0.63035809231081252</v>
      </c>
      <c r="P135">
        <f>E66-'PPM3'!E66</f>
        <v>-1.2913547419518308</v>
      </c>
      <c r="Q135">
        <f>E66-'PPM4'!E66</f>
        <v>-2.0401520772394077</v>
      </c>
      <c r="R135">
        <f>E66-'PPM5'!E66</f>
        <v>-2.4029842992157966</v>
      </c>
    </row>
    <row r="136" spans="5:19">
      <c r="G136">
        <f>E67-ART!E67</f>
        <v>0</v>
      </c>
      <c r="H136">
        <f>E67-DEFLATE!E67</f>
        <v>-0.97591368264822753</v>
      </c>
      <c r="I136">
        <f>E67-GGZnoRLE!E67</f>
        <v>-1.7340559608004202</v>
      </c>
      <c r="J136">
        <f>E67-GGZRLE!E67</f>
        <v>-1.2468430034527476</v>
      </c>
      <c r="K136">
        <f>E67-HUF!E67</f>
        <v>1.6073795777062694E-2</v>
      </c>
      <c r="L136">
        <f>E67-'LZ78'!E67</f>
        <v>-0.61028773274014281</v>
      </c>
      <c r="M136">
        <f>E67-'LZ77'!E67</f>
        <v>-0.37399179363788937</v>
      </c>
      <c r="N136">
        <f>E67-LZW!E67</f>
        <v>-0.99857662774551281</v>
      </c>
      <c r="O136">
        <f>E67-'PPM2'!E67</f>
        <v>-0.60394261912684577</v>
      </c>
      <c r="P136">
        <f>E67-'PPM3'!E67</f>
        <v>-1.3589413111041919</v>
      </c>
      <c r="Q136">
        <f>E67-'PPM4'!E67</f>
        <v>-2.1793128335167617</v>
      </c>
      <c r="R136">
        <f>E67-'PPM5'!E67</f>
        <v>-2.6768782881949953</v>
      </c>
    </row>
    <row r="137" spans="5:19">
      <c r="G137">
        <f>E68-ART!E68</f>
        <v>0</v>
      </c>
      <c r="H137">
        <f>E68-DEFLATE!E68</f>
        <v>0.73221658739693085</v>
      </c>
      <c r="I137">
        <f>E68-GGZnoRLE!E68</f>
        <v>-1.6416886982618895E-2</v>
      </c>
      <c r="J137">
        <f>E68-GGZRLE!E68</f>
        <v>1.5148540819908183</v>
      </c>
      <c r="K137">
        <f>E68-HUF!E68</f>
        <v>-6.6733841500528079E-3</v>
      </c>
      <c r="L137">
        <f>E68-'LZ78'!E68</f>
        <v>1.1403586773663799</v>
      </c>
      <c r="M137">
        <f>E68-'LZ77'!E68</f>
        <v>1.8286868610310019</v>
      </c>
      <c r="N137">
        <f>E68-LZW!E68</f>
        <v>0.19569585237255627</v>
      </c>
      <c r="O137">
        <f>E68-'PPM2'!E68</f>
        <v>-4.3958582622222853E-2</v>
      </c>
      <c r="P137">
        <f>E68-'PPM3'!E68</f>
        <v>-8.0721349311296375E-2</v>
      </c>
      <c r="Q137">
        <f>E68-'PPM4'!E68</f>
        <v>-0.10469880508741403</v>
      </c>
      <c r="R137">
        <f>E68-'PPM5'!E68</f>
        <v>-0.11354783344898634</v>
      </c>
    </row>
    <row r="138" spans="5:19">
      <c r="E138" t="s">
        <v>156</v>
      </c>
      <c r="F138">
        <f>COUNT(G71:G137)</f>
        <v>67</v>
      </c>
      <c r="G138">
        <f t="shared" ref="G138:N138" si="3">COUNT(H71:H137)</f>
        <v>67</v>
      </c>
      <c r="H138">
        <f t="shared" si="3"/>
        <v>67</v>
      </c>
      <c r="I138">
        <f t="shared" si="3"/>
        <v>67</v>
      </c>
      <c r="J138">
        <f t="shared" si="3"/>
        <v>67</v>
      </c>
      <c r="K138">
        <f t="shared" si="3"/>
        <v>67</v>
      </c>
      <c r="L138">
        <f t="shared" si="3"/>
        <v>67</v>
      </c>
      <c r="M138">
        <f t="shared" si="3"/>
        <v>67</v>
      </c>
      <c r="N138">
        <f t="shared" si="3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5:19">
      <c r="F139" t="s">
        <v>157</v>
      </c>
      <c r="G139">
        <f>AVERAGE(G71:G137)</f>
        <v>0</v>
      </c>
      <c r="H139">
        <f t="shared" ref="H139:R139" si="4">AVERAGE(H71:H137)</f>
        <v>-1.1989223966177764</v>
      </c>
      <c r="I139">
        <f t="shared" si="4"/>
        <v>-1.8387068769683033</v>
      </c>
      <c r="J139">
        <f t="shared" si="4"/>
        <v>-1.5164411246256155</v>
      </c>
      <c r="K139">
        <f t="shared" si="4"/>
        <v>-2.9854031838812627E-2</v>
      </c>
      <c r="L139">
        <f t="shared" si="4"/>
        <v>-0.24703541269877766</v>
      </c>
      <c r="M139">
        <f t="shared" si="4"/>
        <v>-0.6600872353551277</v>
      </c>
      <c r="N139">
        <f t="shared" si="4"/>
        <v>-0.56981699330092384</v>
      </c>
      <c r="O139">
        <f>AVERAGE(O71:O137)</f>
        <v>-0.82596969372647888</v>
      </c>
      <c r="P139">
        <f>AVERAGE(P71:P137)</f>
        <v>-1.5087701558178499</v>
      </c>
      <c r="Q139">
        <f>AVERAGE(Q71:Q137)</f>
        <v>-1.7718613418849747</v>
      </c>
      <c r="R139">
        <f>AVERAGE(R71:R137)</f>
        <v>-1.6693465415212216</v>
      </c>
    </row>
    <row r="140" spans="5:19">
      <c r="F140" t="s">
        <v>158</v>
      </c>
      <c r="G140">
        <f>VARA(G71:G137)</f>
        <v>0</v>
      </c>
      <c r="H140">
        <f t="shared" ref="H140:R140" si="5">VARA(H71:H137)</f>
        <v>4.4246744916475729</v>
      </c>
      <c r="I140">
        <f t="shared" si="5"/>
        <v>11.215272708285456</v>
      </c>
      <c r="J140">
        <f t="shared" si="5"/>
        <v>10.488273471658662</v>
      </c>
      <c r="K140">
        <f t="shared" si="5"/>
        <v>0.11708091251237863</v>
      </c>
      <c r="L140">
        <f t="shared" si="5"/>
        <v>0.34616745917434677</v>
      </c>
      <c r="M140">
        <f t="shared" si="5"/>
        <v>3.7587754833731215</v>
      </c>
      <c r="N140">
        <f t="shared" si="5"/>
        <v>0.78048703615110637</v>
      </c>
      <c r="O140">
        <f>VARA(O71:O137)</f>
        <v>1.1962215396009834</v>
      </c>
      <c r="P140">
        <f>VARA(P71:P137)</f>
        <v>3.7409304860958925</v>
      </c>
      <c r="Q140">
        <f>VARA(Q71:Q137)</f>
        <v>5.949927235595637</v>
      </c>
      <c r="R140">
        <f>VARA(R71:R137)</f>
        <v>6.3453953473571874</v>
      </c>
    </row>
    <row r="141" spans="5:19">
      <c r="F141" t="s">
        <v>159</v>
      </c>
      <c r="G141">
        <f>STDEVA(G71:G137)</f>
        <v>0</v>
      </c>
      <c r="H141">
        <f t="shared" ref="H141:R141" si="6">STDEVA(H71:H137)</f>
        <v>2.1034910248554834</v>
      </c>
      <c r="I141">
        <f t="shared" si="6"/>
        <v>3.348921126017371</v>
      </c>
      <c r="J141">
        <f t="shared" si="6"/>
        <v>3.2385604011132263</v>
      </c>
      <c r="K141">
        <f t="shared" si="6"/>
        <v>0.34217088203466206</v>
      </c>
      <c r="L141">
        <f t="shared" si="6"/>
        <v>0.58835997414367569</v>
      </c>
      <c r="M141">
        <f t="shared" si="6"/>
        <v>1.9387561691386366</v>
      </c>
      <c r="N141">
        <f t="shared" si="6"/>
        <v>0.88345177352875714</v>
      </c>
      <c r="O141">
        <f>STDEVA(O71:O137)</f>
        <v>1.0937191319534387</v>
      </c>
      <c r="P141">
        <f>STDEVA(P71:P137)</f>
        <v>1.9341485170730537</v>
      </c>
      <c r="Q141">
        <f>STDEVA(Q71:Q137)</f>
        <v>2.4392472682357638</v>
      </c>
      <c r="R141">
        <f>STDEVA(R71:R137)</f>
        <v>2.5190068176480165</v>
      </c>
    </row>
    <row r="142" spans="5:19">
      <c r="E142" t="s">
        <v>163</v>
      </c>
    </row>
    <row r="143" spans="5:19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  <c r="S143">
        <v>1.671</v>
      </c>
    </row>
    <row r="144" spans="5:19">
      <c r="F144" t="s">
        <v>161</v>
      </c>
      <c r="G144">
        <f>G139+F143*(G141/SQRT(F138))</f>
        <v>0</v>
      </c>
      <c r="H144">
        <f>H139+F143*(H141/SQRT(F138))</f>
        <v>-0.51534939957569181</v>
      </c>
      <c r="I144">
        <f>I139+F143*(I141/SQRT(F138))</f>
        <v>-0.75040556076633624</v>
      </c>
      <c r="J144">
        <f t="shared" ref="J144:N144" si="7">J139+I143*(J141/SQRT(I138))</f>
        <v>-0.46400381287484227</v>
      </c>
      <c r="K144">
        <f t="shared" si="7"/>
        <v>8.1341486739184232E-2</v>
      </c>
      <c r="L144">
        <f t="shared" si="7"/>
        <v>-5.5835647112600556E-2</v>
      </c>
      <c r="M144">
        <f t="shared" si="7"/>
        <v>-3.0048243311898148E-2</v>
      </c>
      <c r="N144">
        <f t="shared" si="7"/>
        <v>-0.28272103261590609</v>
      </c>
      <c r="O144">
        <f>O139+N143*(O141/SQRT(N138))</f>
        <v>-0.47054299776373071</v>
      </c>
      <c r="P144">
        <f>P139+O143*(P141/SQRT(O138))</f>
        <v>-0.88022851579304129</v>
      </c>
      <c r="Q144">
        <f>Q139+P143*(Q141/SQRT(P138))</f>
        <v>-0.97917739601969822</v>
      </c>
      <c r="R144">
        <f>R139+Q143*(R141/SQRT(Q138))</f>
        <v>-0.85074307729802601</v>
      </c>
    </row>
    <row r="145" spans="5:18">
      <c r="F145" t="s">
        <v>162</v>
      </c>
      <c r="G145">
        <f>G139-F143*(G141/SQRT(F138))</f>
        <v>0</v>
      </c>
      <c r="H145">
        <f t="shared" ref="H145:N145" si="8">H139-G143*(H141/SQRT(G138))</f>
        <v>-1.8824953936598612</v>
      </c>
      <c r="I145">
        <f t="shared" si="8"/>
        <v>-2.9270081931702703</v>
      </c>
      <c r="J145">
        <f t="shared" si="8"/>
        <v>-2.568878436376389</v>
      </c>
      <c r="K145">
        <f t="shared" si="8"/>
        <v>-0.1410495504168095</v>
      </c>
      <c r="L145">
        <f t="shared" si="8"/>
        <v>-0.43823517828495473</v>
      </c>
      <c r="M145">
        <f t="shared" si="8"/>
        <v>-1.2901262273983574</v>
      </c>
      <c r="N145">
        <f t="shared" si="8"/>
        <v>-0.85691295398594158</v>
      </c>
      <c r="O145">
        <f>O139-N143*(O141/SQRT(N138))</f>
        <v>-1.181396389689227</v>
      </c>
      <c r="P145">
        <f>P139-O143*(P141/SQRT(O138))</f>
        <v>-2.1373117958426584</v>
      </c>
      <c r="Q145">
        <f>Q139-P143*(Q141/SQRT(P138))</f>
        <v>-2.564545287750251</v>
      </c>
      <c r="R145">
        <f>R139-Q143*(R141/SQRT(Q138))</f>
        <v>-2.487950005744417</v>
      </c>
    </row>
    <row r="147" spans="5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5:18">
      <c r="E148" t="s">
        <v>156</v>
      </c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5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5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5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2" spans="5:18">
      <c r="E152" t="s">
        <v>163</v>
      </c>
    </row>
    <row r="153" spans="5:18">
      <c r="E153" t="s">
        <v>160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5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N154" si="9">J149+I153*(J151/SQRT(I148))</f>
        <v>-0.63616489950143118</v>
      </c>
      <c r="K154">
        <f t="shared" si="9"/>
        <v>0.13392887110076115</v>
      </c>
      <c r="L154">
        <f t="shared" si="9"/>
        <v>-1.1715523373256681E-2</v>
      </c>
      <c r="M154">
        <f t="shared" si="9"/>
        <v>-9.90235328807203E-2</v>
      </c>
      <c r="N154">
        <f t="shared" si="9"/>
        <v>-0.26179134785222841</v>
      </c>
      <c r="O154">
        <f>O149+N153*(O151/SQRT(N148))</f>
        <v>-0.47841206112856216</v>
      </c>
      <c r="P154">
        <f>P149+O153*(P151/SQRT(O148))</f>
        <v>-0.95081574161110238</v>
      </c>
      <c r="Q154">
        <f>Q149+P153*(Q151/SQRT(P148))</f>
        <v>-1.0873792717450916</v>
      </c>
      <c r="R154">
        <f>R149+Q153*(R151/SQRT(Q148))</f>
        <v>-0.96393781206305218</v>
      </c>
    </row>
    <row r="155" spans="5:18">
      <c r="F155" t="s">
        <v>162</v>
      </c>
      <c r="G155">
        <f>G149-F153*(G151/SQRT(F148))</f>
        <v>4.8476020586610102E-2</v>
      </c>
      <c r="H155">
        <f t="shared" ref="H155:N155" si="10">H149-G153*(H151/SQRT(G148))</f>
        <v>-1.6205490744379776</v>
      </c>
      <c r="I155">
        <f t="shared" si="10"/>
        <v>-2.5669692833987097</v>
      </c>
      <c r="J155">
        <f t="shared" si="10"/>
        <v>-2.2175368219843303</v>
      </c>
      <c r="K155">
        <f t="shared" si="10"/>
        <v>-1.4456407012916374E-2</v>
      </c>
      <c r="L155">
        <f t="shared" si="10"/>
        <v>-0.30317477425882855</v>
      </c>
      <c r="M155">
        <f t="shared" si="10"/>
        <v>-1.0419704100640639</v>
      </c>
      <c r="N155">
        <f t="shared" si="10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conditionalFormatting sqref="A37:B37">
    <cfRule type="duplicateValues" dxfId="166" priority="11"/>
  </conditionalFormatting>
  <conditionalFormatting sqref="A3:B3 D3">
    <cfRule type="duplicateValues" dxfId="165" priority="10"/>
  </conditionalFormatting>
  <conditionalFormatting sqref="A17:B17 D17">
    <cfRule type="duplicateValues" dxfId="164" priority="9"/>
  </conditionalFormatting>
  <conditionalFormatting sqref="A16:B16 D16">
    <cfRule type="duplicateValues" dxfId="163" priority="8"/>
  </conditionalFormatting>
  <conditionalFormatting sqref="A51:D51">
    <cfRule type="duplicateValues" dxfId="162" priority="7"/>
  </conditionalFormatting>
  <conditionalFormatting sqref="D2 D4:D15 D18:D50 D52:D68">
    <cfRule type="duplicateValues" dxfId="161" priority="6"/>
  </conditionalFormatting>
  <conditionalFormatting sqref="A37">
    <cfRule type="duplicateValues" dxfId="160" priority="5"/>
  </conditionalFormatting>
  <conditionalFormatting sqref="A3">
    <cfRule type="duplicateValues" dxfId="159" priority="4"/>
  </conditionalFormatting>
  <conditionalFormatting sqref="A17">
    <cfRule type="duplicateValues" dxfId="158" priority="3"/>
  </conditionalFormatting>
  <conditionalFormatting sqref="A16">
    <cfRule type="duplicateValues" dxfId="157" priority="2"/>
  </conditionalFormatting>
  <conditionalFormatting sqref="A51">
    <cfRule type="duplicateValues" dxfId="156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55"/>
  <sheetViews>
    <sheetView topLeftCell="A123" workbookViewId="0">
      <selection activeCell="F143" sqref="F143:R143"/>
    </sheetView>
  </sheetViews>
  <sheetFormatPr defaultRowHeight="15"/>
  <cols>
    <col min="1" max="1" width="57.140625" bestFit="1" customWidth="1"/>
    <col min="2" max="2" width="5.7109375" bestFit="1" customWidth="1"/>
  </cols>
  <sheetData>
    <row r="1" spans="1:5">
      <c r="A1" t="s">
        <v>0</v>
      </c>
      <c r="C1" t="s">
        <v>1</v>
      </c>
      <c r="D1" t="s">
        <v>81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1450</v>
      </c>
      <c r="E2">
        <f t="shared" ref="E2:E33" si="0">C2/D2</f>
        <v>2.2103448275862068</v>
      </c>
    </row>
    <row r="3" spans="1:5">
      <c r="A3" t="s">
        <v>107</v>
      </c>
      <c r="B3" t="s">
        <v>23</v>
      </c>
      <c r="C3">
        <v>3205</v>
      </c>
      <c r="D3">
        <v>1854</v>
      </c>
      <c r="E3">
        <f t="shared" si="0"/>
        <v>1.7286947141316074</v>
      </c>
    </row>
    <row r="4" spans="1:5">
      <c r="A4" t="s">
        <v>108</v>
      </c>
      <c r="B4" t="s">
        <v>29</v>
      </c>
      <c r="C4">
        <v>3721</v>
      </c>
      <c r="D4">
        <v>1589</v>
      </c>
      <c r="E4">
        <f t="shared" si="0"/>
        <v>2.3417243549402138</v>
      </c>
    </row>
    <row r="5" spans="1:5">
      <c r="A5" t="s">
        <v>109</v>
      </c>
      <c r="B5" t="s">
        <v>78</v>
      </c>
      <c r="C5">
        <v>4227</v>
      </c>
      <c r="D5">
        <v>2122</v>
      </c>
      <c r="E5">
        <f t="shared" si="0"/>
        <v>1.9919886899151744</v>
      </c>
    </row>
    <row r="6" spans="1:5">
      <c r="A6" t="s">
        <v>110</v>
      </c>
      <c r="B6" t="s">
        <v>21</v>
      </c>
      <c r="C6">
        <v>11150</v>
      </c>
      <c r="D6">
        <v>3971</v>
      </c>
      <c r="E6">
        <f t="shared" si="0"/>
        <v>2.8078569629816168</v>
      </c>
    </row>
    <row r="7" spans="1:5">
      <c r="A7" t="s">
        <v>57</v>
      </c>
      <c r="C7">
        <v>11954</v>
      </c>
      <c r="D7">
        <v>5922</v>
      </c>
      <c r="E7">
        <f t="shared" si="0"/>
        <v>2.0185748058088482</v>
      </c>
    </row>
    <row r="8" spans="1:5">
      <c r="A8" t="s">
        <v>56</v>
      </c>
      <c r="C8">
        <v>13286</v>
      </c>
      <c r="D8">
        <v>6460</v>
      </c>
      <c r="E8">
        <f t="shared" si="0"/>
        <v>2.056656346749226</v>
      </c>
    </row>
    <row r="9" spans="1:5">
      <c r="A9" t="s">
        <v>51</v>
      </c>
      <c r="C9">
        <v>21504</v>
      </c>
      <c r="D9">
        <v>12103</v>
      </c>
      <c r="E9">
        <f t="shared" si="0"/>
        <v>1.7767495662232504</v>
      </c>
    </row>
    <row r="10" spans="1:5">
      <c r="A10" t="s">
        <v>111</v>
      </c>
      <c r="B10" t="s">
        <v>17</v>
      </c>
      <c r="C10">
        <v>24603</v>
      </c>
      <c r="D10">
        <v>9173</v>
      </c>
      <c r="E10">
        <f t="shared" si="0"/>
        <v>2.6821105418074787</v>
      </c>
    </row>
    <row r="11" spans="1:5">
      <c r="A11" t="s">
        <v>58</v>
      </c>
      <c r="C11">
        <v>38105</v>
      </c>
      <c r="D11">
        <v>16183</v>
      </c>
      <c r="E11">
        <f t="shared" si="0"/>
        <v>2.3546314033244764</v>
      </c>
    </row>
    <row r="12" spans="1:5">
      <c r="A12" t="s">
        <v>71</v>
      </c>
      <c r="C12">
        <v>38240</v>
      </c>
      <c r="D12">
        <v>15622</v>
      </c>
      <c r="E12">
        <f t="shared" si="0"/>
        <v>2.4478299833568045</v>
      </c>
    </row>
    <row r="13" spans="1:5">
      <c r="A13" t="s">
        <v>65</v>
      </c>
      <c r="C13">
        <v>39611</v>
      </c>
      <c r="D13">
        <v>16346</v>
      </c>
      <c r="E13">
        <f t="shared" si="0"/>
        <v>2.4232839838492599</v>
      </c>
    </row>
    <row r="14" spans="1:5">
      <c r="A14" t="s">
        <v>112</v>
      </c>
      <c r="B14" t="s">
        <v>23</v>
      </c>
      <c r="C14">
        <v>40498</v>
      </c>
      <c r="D14">
        <v>7792</v>
      </c>
      <c r="E14">
        <f t="shared" si="0"/>
        <v>5.1973819301848048</v>
      </c>
    </row>
    <row r="15" spans="1:5">
      <c r="A15" t="s">
        <v>55</v>
      </c>
      <c r="C15">
        <v>46526</v>
      </c>
      <c r="D15">
        <v>21517</v>
      </c>
      <c r="E15">
        <f t="shared" si="0"/>
        <v>2.1622902821025236</v>
      </c>
    </row>
    <row r="16" spans="1:5">
      <c r="A16" t="s">
        <v>67</v>
      </c>
      <c r="C16">
        <v>49379</v>
      </c>
      <c r="D16">
        <v>14073</v>
      </c>
      <c r="E16">
        <f t="shared" si="0"/>
        <v>3.508775669722163</v>
      </c>
    </row>
    <row r="17" spans="1:5">
      <c r="A17" t="s">
        <v>53</v>
      </c>
      <c r="C17">
        <v>53161</v>
      </c>
      <c r="D17">
        <v>22533</v>
      </c>
      <c r="E17">
        <f t="shared" si="0"/>
        <v>2.359250876492256</v>
      </c>
    </row>
    <row r="18" spans="1:5">
      <c r="A18" t="s">
        <v>113</v>
      </c>
      <c r="B18" t="s">
        <v>15</v>
      </c>
      <c r="C18">
        <v>65798</v>
      </c>
      <c r="D18">
        <v>61119</v>
      </c>
      <c r="E18">
        <f t="shared" si="0"/>
        <v>1.0765555719170798</v>
      </c>
    </row>
    <row r="19" spans="1:5">
      <c r="A19" t="s">
        <v>66</v>
      </c>
      <c r="C19">
        <v>71646</v>
      </c>
      <c r="D19">
        <v>19864</v>
      </c>
      <c r="E19">
        <f t="shared" si="0"/>
        <v>3.6068264196536446</v>
      </c>
    </row>
    <row r="20" spans="1:5">
      <c r="A20" t="s">
        <v>54</v>
      </c>
      <c r="C20">
        <v>82199</v>
      </c>
      <c r="D20">
        <v>35607</v>
      </c>
      <c r="E20">
        <f t="shared" si="0"/>
        <v>2.3085067542898869</v>
      </c>
    </row>
    <row r="21" spans="1:5">
      <c r="A21" t="s">
        <v>72</v>
      </c>
      <c r="C21">
        <v>93695</v>
      </c>
      <c r="D21">
        <v>23108</v>
      </c>
      <c r="E21">
        <f t="shared" si="0"/>
        <v>4.0546563960533151</v>
      </c>
    </row>
    <row r="22" spans="1:5">
      <c r="A22" t="s">
        <v>26</v>
      </c>
      <c r="C22">
        <v>102400</v>
      </c>
      <c r="D22">
        <v>71064</v>
      </c>
      <c r="E22">
        <f t="shared" si="0"/>
        <v>1.4409546324439941</v>
      </c>
    </row>
    <row r="23" spans="1:5">
      <c r="A23" t="s">
        <v>10</v>
      </c>
      <c r="C23">
        <v>111261</v>
      </c>
      <c r="D23">
        <v>41040</v>
      </c>
      <c r="E23">
        <f t="shared" si="0"/>
        <v>2.7110380116959063</v>
      </c>
    </row>
    <row r="24" spans="1:5">
      <c r="A24" t="s">
        <v>114</v>
      </c>
      <c r="B24" t="s">
        <v>23</v>
      </c>
      <c r="C24">
        <v>116884</v>
      </c>
      <c r="D24">
        <v>12670</v>
      </c>
      <c r="E24">
        <f t="shared" si="0"/>
        <v>9.225256511444357</v>
      </c>
    </row>
    <row r="25" spans="1:5">
      <c r="A25" t="s">
        <v>115</v>
      </c>
      <c r="B25" t="s">
        <v>3</v>
      </c>
      <c r="C25">
        <v>119574</v>
      </c>
      <c r="D25">
        <v>8917</v>
      </c>
      <c r="E25">
        <f t="shared" si="0"/>
        <v>13.409666928339128</v>
      </c>
    </row>
    <row r="26" spans="1:5">
      <c r="A26" t="s">
        <v>116</v>
      </c>
      <c r="B26" t="s">
        <v>5</v>
      </c>
      <c r="C26">
        <v>125179</v>
      </c>
      <c r="D26">
        <v>57911</v>
      </c>
      <c r="E26">
        <f t="shared" si="0"/>
        <v>2.1615755210581753</v>
      </c>
    </row>
    <row r="27" spans="1:5">
      <c r="A27" t="s">
        <v>117</v>
      </c>
      <c r="B27" t="s">
        <v>5</v>
      </c>
      <c r="C27">
        <v>150261</v>
      </c>
      <c r="D27">
        <v>65358</v>
      </c>
      <c r="E27">
        <f t="shared" si="0"/>
        <v>2.2990452584228405</v>
      </c>
    </row>
    <row r="28" spans="1:5">
      <c r="A28" t="s">
        <v>118</v>
      </c>
      <c r="B28" t="s">
        <v>5</v>
      </c>
      <c r="C28">
        <v>152089</v>
      </c>
      <c r="D28">
        <v>65346</v>
      </c>
      <c r="E28">
        <f t="shared" si="0"/>
        <v>2.3274416184617266</v>
      </c>
    </row>
    <row r="29" spans="1:5">
      <c r="A29" t="s">
        <v>119</v>
      </c>
      <c r="B29" t="s">
        <v>3</v>
      </c>
      <c r="C29">
        <v>190566</v>
      </c>
      <c r="D29">
        <v>13325</v>
      </c>
      <c r="E29">
        <f t="shared" si="0"/>
        <v>14.301388367729832</v>
      </c>
    </row>
    <row r="30" spans="1:5">
      <c r="A30" t="s">
        <v>120</v>
      </c>
      <c r="B30" t="s">
        <v>15</v>
      </c>
      <c r="C30">
        <v>197020</v>
      </c>
      <c r="D30">
        <v>189724</v>
      </c>
      <c r="E30">
        <f t="shared" si="0"/>
        <v>1.0384558621998272</v>
      </c>
    </row>
    <row r="31" spans="1:5">
      <c r="A31" t="s">
        <v>121</v>
      </c>
      <c r="B31" t="s">
        <v>5</v>
      </c>
      <c r="C31">
        <v>233252</v>
      </c>
      <c r="D31">
        <v>105262</v>
      </c>
      <c r="E31">
        <f t="shared" si="0"/>
        <v>2.2159183751021261</v>
      </c>
    </row>
    <row r="32" spans="1:5">
      <c r="A32" t="s">
        <v>52</v>
      </c>
      <c r="C32">
        <v>246814</v>
      </c>
      <c r="D32">
        <v>96905</v>
      </c>
      <c r="E32">
        <f t="shared" si="0"/>
        <v>2.5469686806666321</v>
      </c>
    </row>
    <row r="33" spans="1:5">
      <c r="A33" t="s">
        <v>122</v>
      </c>
      <c r="B33" t="s">
        <v>5</v>
      </c>
      <c r="C33">
        <v>249399</v>
      </c>
      <c r="D33">
        <v>111369</v>
      </c>
      <c r="E33">
        <f t="shared" si="0"/>
        <v>2.2393933679928884</v>
      </c>
    </row>
    <row r="34" spans="1:5">
      <c r="A34" t="s">
        <v>123</v>
      </c>
      <c r="B34" t="s">
        <v>15</v>
      </c>
      <c r="C34">
        <v>262598</v>
      </c>
      <c r="D34">
        <v>238726</v>
      </c>
      <c r="E34">
        <f t="shared" ref="E34:E65" si="1">C34/D34</f>
        <v>1.0999974866583446</v>
      </c>
    </row>
    <row r="35" spans="1:5">
      <c r="A35" t="s">
        <v>124</v>
      </c>
      <c r="B35" t="s">
        <v>15</v>
      </c>
      <c r="C35">
        <v>262750</v>
      </c>
      <c r="D35">
        <v>187513</v>
      </c>
      <c r="E35">
        <f t="shared" si="1"/>
        <v>1.4012361809581202</v>
      </c>
    </row>
    <row r="36" spans="1:5">
      <c r="A36" t="s">
        <v>125</v>
      </c>
      <c r="B36" t="s">
        <v>15</v>
      </c>
      <c r="C36">
        <v>262750</v>
      </c>
      <c r="D36">
        <v>236289</v>
      </c>
      <c r="E36">
        <f t="shared" si="1"/>
        <v>1.1119857462683409</v>
      </c>
    </row>
    <row r="37" spans="1:5">
      <c r="A37" t="s">
        <v>126</v>
      </c>
      <c r="B37" t="s">
        <v>15</v>
      </c>
      <c r="C37">
        <v>262750</v>
      </c>
      <c r="D37">
        <v>239142</v>
      </c>
      <c r="E37">
        <f t="shared" si="1"/>
        <v>1.0987195891980497</v>
      </c>
    </row>
    <row r="38" spans="1:5">
      <c r="A38" t="s">
        <v>127</v>
      </c>
      <c r="B38" t="s">
        <v>15</v>
      </c>
      <c r="C38">
        <v>262750</v>
      </c>
      <c r="D38">
        <v>233938</v>
      </c>
      <c r="E38">
        <f t="shared" si="1"/>
        <v>1.1231608374868556</v>
      </c>
    </row>
    <row r="39" spans="1:5">
      <c r="A39" t="s">
        <v>128</v>
      </c>
      <c r="B39" t="s">
        <v>15</v>
      </c>
      <c r="C39">
        <v>262750</v>
      </c>
      <c r="D39">
        <v>224543</v>
      </c>
      <c r="E39">
        <f t="shared" si="1"/>
        <v>1.1701544915673168</v>
      </c>
    </row>
    <row r="40" spans="1:5">
      <c r="A40" t="s">
        <v>129</v>
      </c>
      <c r="B40" t="s">
        <v>15</v>
      </c>
      <c r="C40">
        <v>262750</v>
      </c>
      <c r="D40">
        <v>221932</v>
      </c>
      <c r="E40">
        <f t="shared" si="1"/>
        <v>1.1839212010886218</v>
      </c>
    </row>
    <row r="41" spans="1:5">
      <c r="A41" t="s">
        <v>130</v>
      </c>
      <c r="B41" t="s">
        <v>5</v>
      </c>
      <c r="C41">
        <v>268855</v>
      </c>
      <c r="D41">
        <v>126871</v>
      </c>
      <c r="E41">
        <f t="shared" si="1"/>
        <v>2.1191209969181295</v>
      </c>
    </row>
    <row r="42" spans="1:5">
      <c r="A42" t="s">
        <v>131</v>
      </c>
      <c r="B42" t="s">
        <v>5</v>
      </c>
      <c r="C42">
        <v>278717</v>
      </c>
      <c r="D42">
        <v>130794</v>
      </c>
      <c r="E42">
        <f t="shared" si="1"/>
        <v>2.1309616649081762</v>
      </c>
    </row>
    <row r="43" spans="1:5">
      <c r="A43" t="s">
        <v>132</v>
      </c>
      <c r="B43" t="s">
        <v>5</v>
      </c>
      <c r="C43">
        <v>336939</v>
      </c>
      <c r="D43">
        <v>157186</v>
      </c>
      <c r="E43">
        <f t="shared" si="1"/>
        <v>2.1435687656661533</v>
      </c>
    </row>
    <row r="44" spans="1:5">
      <c r="A44" t="s">
        <v>49</v>
      </c>
      <c r="C44">
        <v>377109</v>
      </c>
      <c r="D44">
        <v>167850</v>
      </c>
      <c r="E44">
        <f t="shared" si="1"/>
        <v>2.2467024128686326</v>
      </c>
    </row>
    <row r="45" spans="1:5">
      <c r="A45" t="s">
        <v>133</v>
      </c>
      <c r="B45" t="s">
        <v>5</v>
      </c>
      <c r="C45">
        <v>387466</v>
      </c>
      <c r="D45">
        <v>183229</v>
      </c>
      <c r="E45">
        <f t="shared" si="1"/>
        <v>2.1146543396514743</v>
      </c>
    </row>
    <row r="46" spans="1:5">
      <c r="A46" t="s">
        <v>134</v>
      </c>
      <c r="B46" t="s">
        <v>5</v>
      </c>
      <c r="C46">
        <v>390937</v>
      </c>
      <c r="D46">
        <v>162441</v>
      </c>
      <c r="E46">
        <f t="shared" si="1"/>
        <v>2.4066399492738904</v>
      </c>
    </row>
    <row r="47" spans="1:5">
      <c r="A47" t="s">
        <v>135</v>
      </c>
      <c r="B47" t="s">
        <v>5</v>
      </c>
      <c r="C47">
        <v>424691</v>
      </c>
      <c r="D47">
        <v>175688</v>
      </c>
      <c r="E47">
        <f t="shared" si="1"/>
        <v>2.4173022631027732</v>
      </c>
    </row>
    <row r="48" spans="1:5">
      <c r="A48" t="s">
        <v>136</v>
      </c>
      <c r="B48" t="s">
        <v>5</v>
      </c>
      <c r="C48">
        <v>426754</v>
      </c>
      <c r="D48">
        <v>175230</v>
      </c>
      <c r="E48">
        <f t="shared" si="1"/>
        <v>2.4353934828511101</v>
      </c>
    </row>
    <row r="49" spans="1:5">
      <c r="A49" t="s">
        <v>137</v>
      </c>
      <c r="B49" t="s">
        <v>5</v>
      </c>
      <c r="C49">
        <v>481861</v>
      </c>
      <c r="D49">
        <v>227522</v>
      </c>
      <c r="E49">
        <f t="shared" si="1"/>
        <v>2.1178655250920788</v>
      </c>
    </row>
    <row r="50" spans="1:5">
      <c r="A50" t="s">
        <v>61</v>
      </c>
      <c r="C50">
        <v>513216</v>
      </c>
      <c r="D50">
        <v>58035</v>
      </c>
      <c r="E50">
        <f t="shared" si="1"/>
        <v>8.8432153011113979</v>
      </c>
    </row>
    <row r="51" spans="1:5">
      <c r="A51" t="s">
        <v>68</v>
      </c>
      <c r="C51">
        <v>513216</v>
      </c>
      <c r="D51">
        <v>58035</v>
      </c>
      <c r="E51">
        <f t="shared" si="1"/>
        <v>8.8432153011113979</v>
      </c>
    </row>
    <row r="52" spans="1:5">
      <c r="A52" t="s">
        <v>138</v>
      </c>
      <c r="B52" t="s">
        <v>15</v>
      </c>
      <c r="C52">
        <v>525106</v>
      </c>
      <c r="D52">
        <v>165269</v>
      </c>
      <c r="E52">
        <f t="shared" si="1"/>
        <v>3.1772806757468128</v>
      </c>
    </row>
    <row r="53" spans="1:5">
      <c r="A53" t="s">
        <v>139</v>
      </c>
      <c r="B53" t="s">
        <v>15</v>
      </c>
      <c r="C53">
        <v>525106</v>
      </c>
      <c r="D53">
        <v>235452</v>
      </c>
      <c r="E53">
        <f t="shared" si="1"/>
        <v>2.230204033093794</v>
      </c>
    </row>
    <row r="54" spans="1:5">
      <c r="A54" t="s">
        <v>140</v>
      </c>
      <c r="B54" t="s">
        <v>15</v>
      </c>
      <c r="C54">
        <v>525106</v>
      </c>
      <c r="D54">
        <v>275423</v>
      </c>
      <c r="E54">
        <f t="shared" si="1"/>
        <v>1.9065437527003917</v>
      </c>
    </row>
    <row r="55" spans="1:5">
      <c r="A55" t="s">
        <v>141</v>
      </c>
      <c r="B55" t="s">
        <v>15</v>
      </c>
      <c r="C55">
        <v>525106</v>
      </c>
      <c r="D55">
        <v>188656</v>
      </c>
      <c r="E55">
        <f t="shared" si="1"/>
        <v>2.7834047154609447</v>
      </c>
    </row>
    <row r="56" spans="1:5">
      <c r="A56" t="s">
        <v>142</v>
      </c>
      <c r="B56" t="s">
        <v>15</v>
      </c>
      <c r="C56">
        <v>525106</v>
      </c>
      <c r="D56">
        <v>291572</v>
      </c>
      <c r="E56">
        <f t="shared" si="1"/>
        <v>1.8009479648251547</v>
      </c>
    </row>
    <row r="57" spans="1:5">
      <c r="A57" t="s">
        <v>143</v>
      </c>
      <c r="B57" t="s">
        <v>15</v>
      </c>
      <c r="C57">
        <v>526654</v>
      </c>
      <c r="D57">
        <v>208408</v>
      </c>
      <c r="E57">
        <f t="shared" si="1"/>
        <v>2.5270335111895896</v>
      </c>
    </row>
    <row r="58" spans="1:5">
      <c r="A58" t="s">
        <v>13</v>
      </c>
      <c r="C58">
        <v>610856</v>
      </c>
      <c r="D58">
        <v>248923</v>
      </c>
      <c r="E58">
        <f t="shared" si="1"/>
        <v>2.4539958139665679</v>
      </c>
    </row>
    <row r="59" spans="1:5">
      <c r="A59" t="s">
        <v>146</v>
      </c>
      <c r="B59" t="s">
        <v>5</v>
      </c>
      <c r="C59">
        <v>666997</v>
      </c>
      <c r="D59">
        <v>282434</v>
      </c>
      <c r="E59">
        <f t="shared" si="1"/>
        <v>2.3616030647868174</v>
      </c>
    </row>
    <row r="60" spans="1:5">
      <c r="A60" t="s">
        <v>12</v>
      </c>
      <c r="C60">
        <v>768771</v>
      </c>
      <c r="D60">
        <v>366527</v>
      </c>
      <c r="E60">
        <f t="shared" si="1"/>
        <v>2.0974471184933172</v>
      </c>
    </row>
    <row r="61" spans="1:5">
      <c r="A61" t="s">
        <v>144</v>
      </c>
      <c r="B61" t="s">
        <v>15</v>
      </c>
      <c r="C61">
        <v>787420</v>
      </c>
      <c r="D61">
        <v>673792</v>
      </c>
      <c r="E61">
        <f t="shared" si="1"/>
        <v>1.1686395801671732</v>
      </c>
    </row>
    <row r="62" spans="1:5">
      <c r="A62" t="s">
        <v>145</v>
      </c>
      <c r="B62" t="s">
        <v>15</v>
      </c>
      <c r="C62">
        <v>787460</v>
      </c>
      <c r="D62">
        <v>756088</v>
      </c>
      <c r="E62">
        <f t="shared" si="1"/>
        <v>1.0414925246796669</v>
      </c>
    </row>
    <row r="63" spans="1:5">
      <c r="A63" t="s">
        <v>147</v>
      </c>
      <c r="B63" t="s">
        <v>5</v>
      </c>
      <c r="C63">
        <v>1022125</v>
      </c>
      <c r="D63">
        <v>479486</v>
      </c>
      <c r="E63">
        <f t="shared" si="1"/>
        <v>2.1317097892326364</v>
      </c>
    </row>
    <row r="64" spans="1:5">
      <c r="A64" t="s">
        <v>148</v>
      </c>
      <c r="B64" t="s">
        <v>34</v>
      </c>
      <c r="C64">
        <v>1029744</v>
      </c>
      <c r="D64">
        <v>264394</v>
      </c>
      <c r="E64">
        <f t="shared" si="1"/>
        <v>3.8947328608062208</v>
      </c>
    </row>
    <row r="65" spans="1:18">
      <c r="A65" t="s">
        <v>149</v>
      </c>
      <c r="B65" t="s">
        <v>5</v>
      </c>
      <c r="C65">
        <v>2473400</v>
      </c>
      <c r="D65">
        <v>853900</v>
      </c>
      <c r="E65">
        <f t="shared" si="1"/>
        <v>2.8965921068040754</v>
      </c>
    </row>
    <row r="66" spans="1:18">
      <c r="A66" t="s">
        <v>150</v>
      </c>
      <c r="B66" t="s">
        <v>5</v>
      </c>
      <c r="C66">
        <v>3711999</v>
      </c>
      <c r="D66">
        <v>1531465</v>
      </c>
      <c r="E66">
        <f t="shared" ref="E66:E68" si="2">C66/D66</f>
        <v>2.4238222878093851</v>
      </c>
    </row>
    <row r="67" spans="1:18">
      <c r="A67" t="s">
        <v>151</v>
      </c>
      <c r="B67" t="s">
        <v>5</v>
      </c>
      <c r="C67">
        <v>4047392</v>
      </c>
      <c r="D67">
        <v>1437108</v>
      </c>
      <c r="E67">
        <f t="shared" si="2"/>
        <v>2.8163450485280159</v>
      </c>
    </row>
    <row r="68" spans="1:18">
      <c r="A68" t="s">
        <v>152</v>
      </c>
      <c r="B68" t="s">
        <v>19</v>
      </c>
      <c r="C68">
        <v>4638690</v>
      </c>
      <c r="D68">
        <v>1422441</v>
      </c>
      <c r="E68">
        <f t="shared" si="2"/>
        <v>3.2610772608494836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1.4292090732601039</v>
      </c>
      <c r="H71">
        <f>E2-DEFLATE!E2</f>
        <v>0</v>
      </c>
      <c r="I71">
        <f>E2-GGZnoRLE!E2</f>
        <v>-0.34955932576842574</v>
      </c>
      <c r="J71">
        <f>E2-GGZRLE!E2</f>
        <v>0.14393605904977846</v>
      </c>
      <c r="K71">
        <f>E2-HUF!E2</f>
        <v>0.72034017858574195</v>
      </c>
      <c r="L71">
        <f>E2-'LZ78'!E2</f>
        <v>1.0562216731029515</v>
      </c>
      <c r="M71">
        <f>E2-'LZ77'!E2</f>
        <v>0.4128125785676986</v>
      </c>
      <c r="N71">
        <f>E2-LZW!E2</f>
        <v>0.99908254489535264</v>
      </c>
      <c r="O71">
        <f>E2-'PPM2'!E2</f>
        <v>4.9185016392680136E-2</v>
      </c>
      <c r="P71">
        <f>E2-'PPM3'!E2</f>
        <v>-0.21768547544409644</v>
      </c>
      <c r="Q71">
        <f>E2-'PPM4'!E2</f>
        <v>-4.1939079652022482E-2</v>
      </c>
      <c r="R71">
        <f>E2-'PPM5'!E2</f>
        <v>0.21470348262979333</v>
      </c>
    </row>
    <row r="72" spans="1:18">
      <c r="G72">
        <f>E3-ART!E3</f>
        <v>0.94755895980550453</v>
      </c>
      <c r="H72">
        <f>E3-DEFLATE!E3</f>
        <v>0</v>
      </c>
      <c r="I72">
        <f>E3-GGZnoRLE!E3</f>
        <v>-0.29722184718318423</v>
      </c>
      <c r="J72">
        <f>E3-GGZRLE!E3</f>
        <v>-1.8851632651380568E-2</v>
      </c>
      <c r="K72">
        <f>E3-HUF!E3</f>
        <v>0.23869006513114255</v>
      </c>
      <c r="L72">
        <f>E3-'LZ78'!E3</f>
        <v>0.47869471413160736</v>
      </c>
      <c r="M72">
        <f>E3-'LZ77'!E3</f>
        <v>0.40704522959552492</v>
      </c>
      <c r="N72">
        <f>E3-LZW!E3</f>
        <v>0.48064175463004966</v>
      </c>
      <c r="O72">
        <f>E3-'PPM2'!E3</f>
        <v>-0.67746144202454883</v>
      </c>
      <c r="P72">
        <f>E3-'PPM3'!E3</f>
        <v>-0.4740544267618636</v>
      </c>
      <c r="Q72">
        <f>E3-'PPM4'!E3</f>
        <v>-0.20786117710706331</v>
      </c>
      <c r="R72">
        <f>E3-'PPM5'!E3</f>
        <v>4.539639480387625E-2</v>
      </c>
    </row>
    <row r="73" spans="1:18">
      <c r="G73">
        <f>E4-ART!E4</f>
        <v>1.4568254250947916</v>
      </c>
      <c r="H73">
        <f>E4-DEFLATE!E4</f>
        <v>0</v>
      </c>
      <c r="I73">
        <f>E4-GGZnoRLE!E4</f>
        <v>-0.38428297106711229</v>
      </c>
      <c r="J73">
        <f>E4-GGZRLE!E4</f>
        <v>0.10420180533107359</v>
      </c>
      <c r="K73">
        <f>E4-HUF!E4</f>
        <v>0.69453533324920014</v>
      </c>
      <c r="L73">
        <f>E4-'LZ78'!E4</f>
        <v>1.0833543853764667</v>
      </c>
      <c r="M73">
        <f>E4-'LZ77'!E4</f>
        <v>0.50871942883183952</v>
      </c>
      <c r="N73">
        <f>E4-LZW!E4</f>
        <v>1.0212843265512854</v>
      </c>
      <c r="O73">
        <f>E4-'PPM2'!E4</f>
        <v>0.106889520105379</v>
      </c>
      <c r="P73">
        <f>E4-'PPM3'!E4</f>
        <v>-0.24230342283756379</v>
      </c>
      <c r="Q73">
        <f>E4-'PPM4'!E4</f>
        <v>-9.1892388029047201E-2</v>
      </c>
      <c r="R73">
        <f>E4-'PPM5'!E4</f>
        <v>0.17835226191695819</v>
      </c>
    </row>
    <row r="74" spans="1:18">
      <c r="G74">
        <f>E5-ART!E5</f>
        <v>1.080604472580116</v>
      </c>
      <c r="H74">
        <f>E5-DEFLATE!E5</f>
        <v>0</v>
      </c>
      <c r="I74">
        <f>E5-GGZnoRLE!E5</f>
        <v>-0.32164020992062214</v>
      </c>
      <c r="J74">
        <f>E5-GGZRLE!E5</f>
        <v>0.12740995149435386</v>
      </c>
      <c r="K74">
        <f>E5-HUF!E5</f>
        <v>0.42002885354477648</v>
      </c>
      <c r="L74">
        <f>E5-'LZ78'!E5</f>
        <v>0.87255013059314046</v>
      </c>
      <c r="M74">
        <f>E5-'LZ77'!E5</f>
        <v>0.5009833989098833</v>
      </c>
      <c r="N74">
        <f>E5-LZW!E5</f>
        <v>0.81258020777231721</v>
      </c>
      <c r="O74">
        <f>E5-'PPM2'!E5</f>
        <v>8.4129038992195593E-3</v>
      </c>
      <c r="P74">
        <f>E5-'PPM3'!E5</f>
        <v>-0.22924094749943391</v>
      </c>
      <c r="Q74">
        <f>E5-'PPM4'!E5</f>
        <v>-8.6182401530253472E-2</v>
      </c>
      <c r="R74">
        <f>E5-'PPM5'!E5</f>
        <v>0.17314187408040671</v>
      </c>
    </row>
    <row r="75" spans="1:18">
      <c r="G75">
        <f>E6-ART!E6</f>
        <v>1.5730839840225914</v>
      </c>
      <c r="H75">
        <f>E6-DEFLATE!E6</f>
        <v>0</v>
      </c>
      <c r="I75">
        <f>E6-GGZnoRLE!E6</f>
        <v>-0.59049719733535966</v>
      </c>
      <c r="J75">
        <f>E6-GGZRLE!E6</f>
        <v>3.0771035210757525E-2</v>
      </c>
      <c r="K75">
        <f>E6-HUF!E6</f>
        <v>1.2440420962214485</v>
      </c>
      <c r="L75">
        <f>E6-'LZ78'!E6</f>
        <v>1.4311437885156333</v>
      </c>
      <c r="M75">
        <f>E6-'LZ77'!E6</f>
        <v>0.58674142513301142</v>
      </c>
      <c r="N75">
        <f>E6-LZW!E6</f>
        <v>1.2338874542294993</v>
      </c>
      <c r="O75">
        <f>E6-'PPM2'!E6</f>
        <v>0.49121453622076094</v>
      </c>
      <c r="P75">
        <f>E6-'PPM3'!E6</f>
        <v>-0.17981720636457821</v>
      </c>
      <c r="Q75">
        <f>E6-'PPM4'!E6</f>
        <v>-0.1481345534552867</v>
      </c>
      <c r="R75">
        <f>E6-'PPM5'!E6</f>
        <v>0.14548829058429114</v>
      </c>
    </row>
    <row r="76" spans="1:18">
      <c r="G76">
        <f>E7-ART!E7</f>
        <v>0.75038044977235341</v>
      </c>
      <c r="H76">
        <f>E7-DEFLATE!E7</f>
        <v>0</v>
      </c>
      <c r="I76">
        <f>E7-GGZnoRLE!E7</f>
        <v>-0.34107778005771339</v>
      </c>
      <c r="J76">
        <f>E7-GGZRLE!E7</f>
        <v>0.11930566059118064</v>
      </c>
      <c r="K76">
        <f>E7-HUF!E7</f>
        <v>0.43232215188103496</v>
      </c>
      <c r="L76">
        <f>E7-'LZ78'!E7</f>
        <v>0.82005866383972847</v>
      </c>
      <c r="M76">
        <f>E7-'LZ77'!E7</f>
        <v>0.52693517516247934</v>
      </c>
      <c r="N76">
        <f>E7-LZW!E7</f>
        <v>0.70754168451031774</v>
      </c>
      <c r="O76">
        <f>E7-'PPM2'!E7</f>
        <v>4.8892815365612075E-2</v>
      </c>
      <c r="P76">
        <f>E7-'PPM3'!E7</f>
        <v>-0.21916386884483963</v>
      </c>
      <c r="Q76">
        <f>E7-'PPM4'!E7</f>
        <v>-0.14230733446591692</v>
      </c>
      <c r="R76">
        <f>E7-'PPM5'!E7</f>
        <v>0.11264368335986852</v>
      </c>
    </row>
    <row r="77" spans="1:18">
      <c r="G77">
        <f>E8-ART!E8</f>
        <v>0.70850819860107794</v>
      </c>
      <c r="H77">
        <f>E8-DEFLATE!E8</f>
        <v>0</v>
      </c>
      <c r="I77">
        <f>E8-GGZnoRLE!E8</f>
        <v>-0.35678597840972026</v>
      </c>
      <c r="J77">
        <f>E8-GGZRLE!E8</f>
        <v>0.11283776591528305</v>
      </c>
      <c r="K77">
        <f>E8-HUF!E8</f>
        <v>0.38630180815229376</v>
      </c>
      <c r="L77">
        <f>E8-'LZ78'!E8</f>
        <v>0.81392881892208169</v>
      </c>
      <c r="M77">
        <f>E8-'LZ77'!E8</f>
        <v>0.56569012522526685</v>
      </c>
      <c r="N77">
        <f>E8-LZW!E8</f>
        <v>0.67009821692246763</v>
      </c>
      <c r="O77">
        <f>E8-'PPM2'!E8</f>
        <v>9.1914060804016984E-3</v>
      </c>
      <c r="P77">
        <f>E8-'PPM3'!E8</f>
        <v>-0.25959190987559966</v>
      </c>
      <c r="Q77">
        <f>E8-'PPM4'!E8</f>
        <v>-0.21795416514942145</v>
      </c>
      <c r="R77">
        <f>E8-'PPM5'!E8</f>
        <v>5.6054027821353714E-2</v>
      </c>
    </row>
    <row r="78" spans="1:18">
      <c r="G78">
        <f>E9-ART!E9</f>
        <v>0.58466574782976966</v>
      </c>
      <c r="H78">
        <f>E9-DEFLATE!E9</f>
        <v>0</v>
      </c>
      <c r="I78">
        <f>E9-GGZnoRLE!E9</f>
        <v>-8.4585152031748212E-2</v>
      </c>
      <c r="J78">
        <f>E9-GGZRLE!E9</f>
        <v>0.17364832871020441</v>
      </c>
      <c r="K78">
        <f>E9-HUF!E9</f>
        <v>0.45926396396862468</v>
      </c>
      <c r="L78">
        <f>E9-'LZ78'!E9</f>
        <v>0.58598595805004039</v>
      </c>
      <c r="M78">
        <f>E9-'LZ77'!E9</f>
        <v>0.24425241685038834</v>
      </c>
      <c r="N78">
        <f>E9-LZW!E9</f>
        <v>0.59104158210326796</v>
      </c>
      <c r="O78">
        <f>E9-'PPM2'!E9</f>
        <v>7.0082899556583644E-2</v>
      </c>
      <c r="P78">
        <f>E9-'PPM3'!E9</f>
        <v>8.4739309958843378E-3</v>
      </c>
      <c r="Q78">
        <f>E9-'PPM4'!E9</f>
        <v>0.14109124113007332</v>
      </c>
      <c r="R78">
        <f>E9-'PPM5'!E9</f>
        <v>0.30799743180620243</v>
      </c>
    </row>
    <row r="79" spans="1:18">
      <c r="G79">
        <f>E10-ART!E10</f>
        <v>1.3252276827737262</v>
      </c>
      <c r="H79">
        <f>E10-DEFLATE!E10</f>
        <v>0</v>
      </c>
      <c r="I79">
        <f>E10-GGZnoRLE!E10</f>
        <v>-0.18136711182380605</v>
      </c>
      <c r="J79">
        <f>E10-GGZRLE!E10</f>
        <v>0.23136843602004964</v>
      </c>
      <c r="K79">
        <f>E10-HUF!E10</f>
        <v>1.1726314326596783</v>
      </c>
      <c r="L79">
        <f>E10-'LZ78'!E10</f>
        <v>1.2175590804109671</v>
      </c>
      <c r="M79">
        <f>E10-'LZ77'!E10</f>
        <v>0.60905695232315127</v>
      </c>
      <c r="N79">
        <f>E10-LZW!E10</f>
        <v>1.0362047350105827</v>
      </c>
      <c r="O79">
        <f>E10-'PPM2'!E10</f>
        <v>0.58126518274335082</v>
      </c>
      <c r="P79">
        <f>E10-'PPM3'!E10</f>
        <v>-5.2467650923431641E-2</v>
      </c>
      <c r="Q79">
        <f>E10-'PPM4'!E10</f>
        <v>-4.3681614186317219E-2</v>
      </c>
      <c r="R79">
        <f>E10-'PPM5'!E10</f>
        <v>0.24761618202121305</v>
      </c>
    </row>
    <row r="80" spans="1:18">
      <c r="G80">
        <f>E11-ART!E11</f>
        <v>0.88402046588477901</v>
      </c>
      <c r="H80">
        <f>E11-DEFLATE!E11</f>
        <v>0</v>
      </c>
      <c r="I80">
        <f>E11-GGZnoRLE!E11</f>
        <v>-0.52186893637507836</v>
      </c>
      <c r="J80">
        <f>E11-GGZRLE!E11</f>
        <v>5.0815204782561629E-3</v>
      </c>
      <c r="K80">
        <f>E11-HUF!E11</f>
        <v>0.77560770035746174</v>
      </c>
      <c r="L80">
        <f>E11-'LZ78'!E11</f>
        <v>0.95324859283571173</v>
      </c>
      <c r="M80">
        <f>E11-'LZ77'!E11</f>
        <v>0.51921885094260656</v>
      </c>
      <c r="N80">
        <f>E11-LZW!E11</f>
        <v>0.72940748453235837</v>
      </c>
      <c r="O80">
        <f>E11-'PPM2'!E11</f>
        <v>0.29155614615068126</v>
      </c>
      <c r="P80">
        <f>E11-'PPM3'!E11</f>
        <v>-0.20086453926824044</v>
      </c>
      <c r="Q80">
        <f>E11-'PPM4'!E11</f>
        <v>-0.32768592738085944</v>
      </c>
      <c r="R80">
        <f>E11-'PPM5'!E11</f>
        <v>-8.2372945613871096E-2</v>
      </c>
    </row>
    <row r="81" spans="7:18">
      <c r="G81">
        <f>E12-ART!E12</f>
        <v>1.0584465585847955</v>
      </c>
      <c r="H81">
        <f>E12-DEFLATE!E12</f>
        <v>0</v>
      </c>
      <c r="I81">
        <f>E12-GGZnoRLE!E12</f>
        <v>-0.28828907789104896</v>
      </c>
      <c r="J81">
        <f>E12-GGZRLE!E12</f>
        <v>0.14435428912151727</v>
      </c>
      <c r="K81">
        <f>E12-HUF!E12</f>
        <v>0.97217975568064485</v>
      </c>
      <c r="L81">
        <f>E12-'LZ78'!E12</f>
        <v>0.98817657469965514</v>
      </c>
      <c r="M81">
        <f>E12-'LZ77'!E12</f>
        <v>0.36288368817115479</v>
      </c>
      <c r="N81">
        <f>E12-LZW!E12</f>
        <v>0.92152679823666395</v>
      </c>
      <c r="O81">
        <f>E12-'PPM2'!E12</f>
        <v>0.3643604399330278</v>
      </c>
      <c r="P81">
        <f>E12-'PPM3'!E12</f>
        <v>4.0982047807962552E-2</v>
      </c>
      <c r="Q81">
        <f>E12-'PPM4'!E12</f>
        <v>0.10052165360418019</v>
      </c>
      <c r="R81">
        <f>E12-'PPM5'!E12</f>
        <v>0.32244092155155757</v>
      </c>
    </row>
    <row r="82" spans="7:18">
      <c r="G82">
        <f>E13-ART!E13</f>
        <v>0.99806900165949997</v>
      </c>
      <c r="H82">
        <f>E13-DEFLATE!E13</f>
        <v>0</v>
      </c>
      <c r="I82">
        <f>E13-GGZnoRLE!E13</f>
        <v>-0.4978812078911532</v>
      </c>
      <c r="J82">
        <f>E13-GGZRLE!E13</f>
        <v>2.3344571549956505E-2</v>
      </c>
      <c r="K82">
        <f>E13-HUF!E13</f>
        <v>0.90101351000121421</v>
      </c>
      <c r="L82">
        <f>E13-'LZ78'!E13</f>
        <v>1.0146925397327633</v>
      </c>
      <c r="M82">
        <f>E13-'LZ77'!E13</f>
        <v>0.51753464538402061</v>
      </c>
      <c r="N82">
        <f>E13-LZW!E13</f>
        <v>0.7699322850430157</v>
      </c>
      <c r="O82">
        <f>E13-'PPM2'!E13</f>
        <v>0.3634295896734927</v>
      </c>
      <c r="P82">
        <f>E13-'PPM3'!E13</f>
        <v>-0.17654536768657625</v>
      </c>
      <c r="Q82">
        <f>E13-'PPM4'!E13</f>
        <v>-0.26896096959327398</v>
      </c>
      <c r="R82">
        <f>E13-'PPM5'!E13</f>
        <v>-1.9276292404054374E-2</v>
      </c>
    </row>
    <row r="83" spans="7:18">
      <c r="G83">
        <f>E14-ART!E14</f>
        <v>3.7637229100771865</v>
      </c>
      <c r="H83">
        <f>E14-DEFLATE!E14</f>
        <v>0</v>
      </c>
      <c r="I83">
        <f>E14-GGZnoRLE!E14</f>
        <v>-0.77841857151211169</v>
      </c>
      <c r="J83">
        <f>E14-GGZRLE!E14</f>
        <v>-0.11871153266633705</v>
      </c>
      <c r="K83">
        <f>E14-HUF!E14</f>
        <v>3.6699048434726258</v>
      </c>
      <c r="L83">
        <f>E14-'LZ78'!E14</f>
        <v>3.1887518339641918</v>
      </c>
      <c r="M83">
        <f>E14-'LZ77'!E14</f>
        <v>0.84650096757199833</v>
      </c>
      <c r="N83">
        <f>E14-LZW!E14</f>
        <v>2.7893667083986231</v>
      </c>
      <c r="O83">
        <f>E14-'PPM2'!E14</f>
        <v>2.5405558460806259</v>
      </c>
      <c r="P83">
        <f>E14-'PPM3'!E14</f>
        <v>0.93398578322196624</v>
      </c>
      <c r="Q83">
        <f>E14-'PPM4'!E14</f>
        <v>0.53225118487896417</v>
      </c>
      <c r="R83">
        <f>E14-'PPM5'!E14</f>
        <v>0.85722546249645415</v>
      </c>
    </row>
    <row r="84" spans="7:18">
      <c r="G84">
        <f>E15-ART!E15</f>
        <v>0.56795130602137767</v>
      </c>
      <c r="H84">
        <f>E15-DEFLATE!E15</f>
        <v>0</v>
      </c>
      <c r="I84">
        <f>E15-GGZnoRLE!E15</f>
        <v>-0.52925200645469017</v>
      </c>
      <c r="J84">
        <f>E15-GGZRLE!E15</f>
        <v>-5.0388654502793173E-2</v>
      </c>
      <c r="K84">
        <f>E15-HUF!E15</f>
        <v>0.46258619413262636</v>
      </c>
      <c r="L84">
        <f>E15-'LZ78'!E15</f>
        <v>0.72891279049772995</v>
      </c>
      <c r="M84">
        <f>E15-'LZ77'!E15</f>
        <v>0.51616800641613803</v>
      </c>
      <c r="N84">
        <f>E15-LZW!E15</f>
        <v>0.46488057761511015</v>
      </c>
      <c r="O84">
        <f>E15-'PPM2'!E15</f>
        <v>2.375378642317072E-2</v>
      </c>
      <c r="P84">
        <f>E15-'PPM3'!E15</f>
        <v>-0.33012949611572262</v>
      </c>
      <c r="Q84">
        <f>E15-'PPM4'!E15</f>
        <v>-0.4707600857525982</v>
      </c>
      <c r="R84">
        <f>E15-'PPM5'!E15</f>
        <v>-0.24277562640096573</v>
      </c>
    </row>
    <row r="85" spans="7:18">
      <c r="G85">
        <f>E16-ART!E16</f>
        <v>1.9705849027917537</v>
      </c>
      <c r="H85">
        <f>E16-DEFLATE!E16</f>
        <v>0</v>
      </c>
      <c r="I85">
        <f>E16-GGZnoRLE!E16</f>
        <v>-0.69047596732180327</v>
      </c>
      <c r="J85">
        <f>E16-GGZRLE!E16</f>
        <v>9.4489033696718572E-3</v>
      </c>
      <c r="K85">
        <f>E16-HUF!E16</f>
        <v>1.8800732487181391</v>
      </c>
      <c r="L85">
        <f>E16-'LZ78'!E16</f>
        <v>1.8165549706131843</v>
      </c>
      <c r="M85">
        <f>E16-'LZ77'!E16</f>
        <v>0.68485939384431793</v>
      </c>
      <c r="N85">
        <f>E16-LZW!E16</f>
        <v>1.4542279456645781</v>
      </c>
      <c r="O85">
        <f>E16-'PPM2'!E16</f>
        <v>1.1523452235279374</v>
      </c>
      <c r="P85">
        <f>E16-'PPM3'!E16</f>
        <v>0.20892268923566215</v>
      </c>
      <c r="Q85">
        <f>E16-'PPM4'!E16</f>
        <v>-0.11165104777911994</v>
      </c>
      <c r="R85">
        <f>E16-'PPM5'!E16</f>
        <v>0.17077796810653423</v>
      </c>
    </row>
    <row r="86" spans="7:18">
      <c r="G86">
        <f>E17-ART!E17</f>
        <v>0.84740603958983018</v>
      </c>
      <c r="H86">
        <f>E17-DEFLATE!E17</f>
        <v>0</v>
      </c>
      <c r="I86">
        <f>E17-GGZnoRLE!E17</f>
        <v>-0.57684765438148755</v>
      </c>
      <c r="J86">
        <f>E17-GGZRLE!E17</f>
        <v>-7.452653503546447E-2</v>
      </c>
      <c r="K86">
        <f>E17-HUF!E17</f>
        <v>0.76984076497253828</v>
      </c>
      <c r="L86">
        <f>E17-'LZ78'!E17</f>
        <v>0.89253822647156356</v>
      </c>
      <c r="M86">
        <f>E17-'LZ77'!E17</f>
        <v>0.50817667474428418</v>
      </c>
      <c r="N86">
        <f>E17-LZW!E17</f>
        <v>0.62987546985595144</v>
      </c>
      <c r="O86">
        <f>E17-'PPM2'!E17</f>
        <v>0.28467526673615851</v>
      </c>
      <c r="P86">
        <f>E17-'PPM3'!E17</f>
        <v>-0.25771279388285473</v>
      </c>
      <c r="Q86">
        <f>E17-'PPM4'!E17</f>
        <v>-0.43766604885103844</v>
      </c>
      <c r="R86">
        <f>E17-'PPM5'!E17</f>
        <v>-0.21825215381077445</v>
      </c>
    </row>
    <row r="87" spans="7:18">
      <c r="G87">
        <f>E18-ART!E18</f>
        <v>3.851938153103851E-2</v>
      </c>
      <c r="H87">
        <f>E18-DEFLATE!E18</f>
        <v>0</v>
      </c>
      <c r="I87">
        <f>E18-GGZnoRLE!E18</f>
        <v>-0.23604417273660672</v>
      </c>
      <c r="J87">
        <f>E18-GGZRLE!E18</f>
        <v>9.9062368523975985E-2</v>
      </c>
      <c r="K87">
        <f>E18-HUF!E18</f>
        <v>1.1173447564748251E-2</v>
      </c>
      <c r="L87">
        <f>E18-'LZ78'!E18</f>
        <v>0.16817000712706409</v>
      </c>
      <c r="M87">
        <f>E18-'LZ77'!E18</f>
        <v>0.14503437137910291</v>
      </c>
      <c r="N87">
        <f>E18-LZW!E18</f>
        <v>0.17129444154450812</v>
      </c>
      <c r="O87">
        <f>E18-'PPM2'!E18</f>
        <v>-0.23806351661261993</v>
      </c>
      <c r="P87">
        <f>E18-'PPM3'!E18</f>
        <v>-0.1355287976140982</v>
      </c>
      <c r="Q87">
        <f>E18-'PPM4'!E18</f>
        <v>7.8510500875579314E-3</v>
      </c>
      <c r="R87">
        <f>E18-'PPM5'!E18</f>
        <v>0.1311548420110481</v>
      </c>
    </row>
    <row r="88" spans="7:18">
      <c r="G88">
        <f>E19-ART!E19</f>
        <v>2.0065137102500259</v>
      </c>
      <c r="H88">
        <f>E19-DEFLATE!E19</f>
        <v>0</v>
      </c>
      <c r="I88">
        <f>E19-GGZnoRLE!E19</f>
        <v>-0.52619925095495068</v>
      </c>
      <c r="J88">
        <f>E19-GGZRLE!E19</f>
        <v>0.17353142252886045</v>
      </c>
      <c r="K88">
        <f>E19-HUF!E19</f>
        <v>1.9438889022457901</v>
      </c>
      <c r="L88">
        <f>E19-'LZ78'!E19</f>
        <v>1.8428417830572295</v>
      </c>
      <c r="M88">
        <f>E19-'LZ77'!E19</f>
        <v>0.75444963806275345</v>
      </c>
      <c r="N88">
        <f>E19-LZW!E19</f>
        <v>1.4390200656445673</v>
      </c>
      <c r="O88">
        <f>E19-'PPM2'!E19</f>
        <v>1.2182283199703638</v>
      </c>
      <c r="P88">
        <f>E19-'PPM3'!E19</f>
        <v>0.41845029042041082</v>
      </c>
      <c r="Q88">
        <f>E19-'PPM4'!E19</f>
        <v>-1.9900991128436019E-2</v>
      </c>
      <c r="R88">
        <f>E19-'PPM5'!E19</f>
        <v>0.15650135343645211</v>
      </c>
    </row>
    <row r="89" spans="7:18">
      <c r="G89">
        <f>E20-ART!E20</f>
        <v>0.64219821992945714</v>
      </c>
      <c r="H89">
        <f>E20-DEFLATE!E20</f>
        <v>0</v>
      </c>
      <c r="I89">
        <f>E20-GGZnoRLE!E20</f>
        <v>-0.62235682696947281</v>
      </c>
      <c r="J89">
        <f>E20-GGZRLE!E20</f>
        <v>-0.16000581365509658</v>
      </c>
      <c r="K89">
        <f>E20-HUF!E20</f>
        <v>0.58608779487828255</v>
      </c>
      <c r="L89">
        <f>E20-'LZ78'!E20</f>
        <v>0.72027373332572897</v>
      </c>
      <c r="M89">
        <f>E20-'LZ77'!E20</f>
        <v>0.52393846441341885</v>
      </c>
      <c r="N89">
        <f>E20-LZW!E20</f>
        <v>0.38184727557246712</v>
      </c>
      <c r="O89">
        <f>E20-'PPM2'!E20</f>
        <v>0.11454422826629207</v>
      </c>
      <c r="P89">
        <f>E20-'PPM3'!E20</f>
        <v>-0.39176590429557345</v>
      </c>
      <c r="Q89">
        <f>E20-'PPM4'!E20</f>
        <v>-0.65244566096892953</v>
      </c>
      <c r="R89">
        <f>E20-'PPM5'!E20</f>
        <v>-0.4672673989536209</v>
      </c>
    </row>
    <row r="90" spans="7:18">
      <c r="G90">
        <f>E21-ART!E21</f>
        <v>2.6530857154250427</v>
      </c>
      <c r="H90">
        <f>E21-DEFLATE!E21</f>
        <v>0</v>
      </c>
      <c r="I90">
        <f>E21-GGZnoRLE!E21</f>
        <v>-0.78621159671341179</v>
      </c>
      <c r="J90">
        <f>E21-GGZRLE!E21</f>
        <v>0.17317829008372243</v>
      </c>
      <c r="K90">
        <f>E21-HUF!E21</f>
        <v>2.6205419362856635</v>
      </c>
      <c r="L90">
        <f>E21-'LZ78'!E21</f>
        <v>2.330547018753153</v>
      </c>
      <c r="M90">
        <f>E21-'LZ77'!E21</f>
        <v>0.71174930314622209</v>
      </c>
      <c r="N90">
        <f>E21-LZW!E21</f>
        <v>1.9670711725784256</v>
      </c>
      <c r="O90">
        <f>E21-'PPM2'!E21</f>
        <v>1.7782958518356282</v>
      </c>
      <c r="P90">
        <f>E21-'PPM3'!E21</f>
        <v>0.84790028680559093</v>
      </c>
      <c r="Q90">
        <f>E21-'PPM4'!E21</f>
        <v>0.2519452470618786</v>
      </c>
      <c r="R90">
        <f>E21-'PPM5'!E21</f>
        <v>0.33763334690030211</v>
      </c>
    </row>
    <row r="91" spans="7:18">
      <c r="G91">
        <f>E22-ART!E22</f>
        <v>6.3203165892140145E-2</v>
      </c>
      <c r="H91">
        <f>E22-DEFLATE!E22</f>
        <v>0</v>
      </c>
      <c r="I91">
        <f>E22-GGZnoRLE!E22</f>
        <v>-5.0408858278676361E-2</v>
      </c>
      <c r="J91">
        <f>E22-GGZRLE!E22</f>
        <v>0.10041239358136034</v>
      </c>
      <c r="K91">
        <f>E22-HUF!E22</f>
        <v>3.4844093480725924E-2</v>
      </c>
      <c r="L91">
        <f>E22-'LZ78'!E22</f>
        <v>0.14033988875654813</v>
      </c>
      <c r="M91">
        <f>E22-'LZ77'!E22</f>
        <v>0.34434832909955904</v>
      </c>
      <c r="N91">
        <f>E22-LZW!E22</f>
        <v>0.24578200936689143</v>
      </c>
      <c r="O91">
        <f>E22-'PPM2'!E22</f>
        <v>-0.22891914858076046</v>
      </c>
      <c r="P91">
        <f>E22-'PPM3'!E22</f>
        <v>-0.17638118585843499</v>
      </c>
      <c r="Q91">
        <f>E22-'PPM4'!E22</f>
        <v>-2.5799886706892483E-2</v>
      </c>
      <c r="R91">
        <f>E22-'PPM5'!E22</f>
        <v>0.16881012477882651</v>
      </c>
    </row>
    <row r="92" spans="7:18">
      <c r="G92">
        <f>E23-ART!E23</f>
        <v>1.2151923542611121</v>
      </c>
      <c r="H92">
        <f>E23-DEFLATE!E23</f>
        <v>0</v>
      </c>
      <c r="I92">
        <f>E23-GGZnoRLE!E23</f>
        <v>-0.75914475918551094</v>
      </c>
      <c r="J92">
        <f>E23-GGZRLE!E23</f>
        <v>-0.33662408050558934</v>
      </c>
      <c r="K92">
        <f>E23-HUF!E23</f>
        <v>1.1839442127994226</v>
      </c>
      <c r="L92">
        <f>E23-'LZ78'!E23</f>
        <v>0.97586544732541936</v>
      </c>
      <c r="M92">
        <f>E23-'LZ77'!E23</f>
        <v>0.50885286829587084</v>
      </c>
      <c r="N92">
        <f>E23-LZW!E23</f>
        <v>0.6399870456112482</v>
      </c>
      <c r="O92">
        <f>E23-'PPM2'!E23</f>
        <v>0.41011773457875211</v>
      </c>
      <c r="P92">
        <f>E23-'PPM3'!E23</f>
        <v>-0.21649783885007468</v>
      </c>
      <c r="Q92">
        <f>E23-'PPM4'!E23</f>
        <v>-0.65846531961844867</v>
      </c>
      <c r="R92">
        <f>E23-'PPM5'!E23</f>
        <v>-0.50506258087527467</v>
      </c>
    </row>
    <row r="93" spans="7:18">
      <c r="G93">
        <f>E24-ART!E24</f>
        <v>7.7700636626607107</v>
      </c>
      <c r="H93">
        <f>E24-DEFLATE!E24</f>
        <v>0</v>
      </c>
      <c r="I93">
        <f>E24-GGZnoRLE!E24</f>
        <v>-1.1487560917330644</v>
      </c>
      <c r="J93">
        <f>E24-GGZRLE!E24</f>
        <v>-0.12695984317238107</v>
      </c>
      <c r="K93">
        <f>E24-HUF!E24</f>
        <v>7.7420511310750912</v>
      </c>
      <c r="L93">
        <f>E24-'LZ78'!E24</f>
        <v>6.5249839059830066</v>
      </c>
      <c r="M93">
        <f>E24-'LZ77'!E24</f>
        <v>1.2013668979343688</v>
      </c>
      <c r="N93">
        <f>E24-LZW!E24</f>
        <v>5.7830371687655964</v>
      </c>
      <c r="O93">
        <f>E24-'PPM2'!E24</f>
        <v>6.4095887527239874</v>
      </c>
      <c r="P93">
        <f>E24-'PPM3'!E24</f>
        <v>3.6473991981539724</v>
      </c>
      <c r="Q93">
        <f>E24-'PPM4'!E24</f>
        <v>2.2387651785095093</v>
      </c>
      <c r="R93">
        <f>E24-'PPM5'!E24</f>
        <v>2.330665583584981</v>
      </c>
    </row>
    <row r="94" spans="7:18">
      <c r="G94">
        <f>E25-ART!E25</f>
        <v>9.5148752277430564</v>
      </c>
      <c r="H94">
        <f>E25-DEFLATE!E25</f>
        <v>0</v>
      </c>
      <c r="I94">
        <f>E25-GGZnoRLE!E25</f>
        <v>-2.6685904335003237</v>
      </c>
      <c r="J94">
        <f>E25-GGZRLE!E25</f>
        <v>-4.9299036238081122</v>
      </c>
      <c r="K94">
        <f>E25-HUF!E25</f>
        <v>9.4225378853247896</v>
      </c>
      <c r="L94">
        <f>E25-'LZ78'!E25</f>
        <v>5.7515396067046973</v>
      </c>
      <c r="M94">
        <f>E25-'LZ77'!E25</f>
        <v>1.4138804114851951</v>
      </c>
      <c r="N94">
        <f>E25-LZW!E25</f>
        <v>3.0944495370347802</v>
      </c>
      <c r="O94">
        <f>E25-'PPM2'!E25</f>
        <v>0.84673353897161441</v>
      </c>
      <c r="P94">
        <f>E25-'PPM3'!E25</f>
        <v>-5.6611464687900579</v>
      </c>
      <c r="Q94">
        <f>E25-'PPM4'!E25</f>
        <v>-6.9537526901894822</v>
      </c>
      <c r="R94">
        <f>E25-'PPM5'!E25</f>
        <v>-6.5993692162391859</v>
      </c>
    </row>
    <row r="95" spans="7:18">
      <c r="G95">
        <f>E26-ART!E26</f>
        <v>0.54186923911471929</v>
      </c>
      <c r="H95">
        <f>E26-DEFLATE!E26</f>
        <v>0</v>
      </c>
      <c r="I95">
        <f>E26-GGZnoRLE!E26</f>
        <v>-0.62364608805538824</v>
      </c>
      <c r="J95">
        <f>E26-GGZRLE!E26</f>
        <v>-0.18365454488906696</v>
      </c>
      <c r="K95">
        <f>E26-HUF!E26</f>
        <v>0.51207427581841714</v>
      </c>
      <c r="L95">
        <f>E26-'LZ78'!E26</f>
        <v>0.52561227106144259</v>
      </c>
      <c r="M95">
        <f>E26-'LZ77'!E26</f>
        <v>0.50618468013195295</v>
      </c>
      <c r="N95">
        <f>E26-LZW!E26</f>
        <v>0.16662747490530982</v>
      </c>
      <c r="O95">
        <f>E26-'PPM2'!E26</f>
        <v>-0.12525836337522689</v>
      </c>
      <c r="P95">
        <f>E26-'PPM3'!E26</f>
        <v>-0.63684619046824853</v>
      </c>
      <c r="Q95">
        <f>E26-'PPM4'!E26</f>
        <v>-0.79159518763296388</v>
      </c>
      <c r="R95">
        <f>E26-'PPM5'!E26</f>
        <v>-0.58333720589560079</v>
      </c>
    </row>
    <row r="96" spans="7:18">
      <c r="G96">
        <f>E27-ART!E27</f>
        <v>0.59841372236416879</v>
      </c>
      <c r="H96">
        <f>E27-DEFLATE!E27</f>
        <v>0</v>
      </c>
      <c r="I96">
        <f>E27-GGZnoRLE!E27</f>
        <v>-0.68226463622210698</v>
      </c>
      <c r="J96">
        <f>E27-GGZRLE!E27</f>
        <v>-0.19773118636131448</v>
      </c>
      <c r="K96">
        <f>E27-HUF!E27</f>
        <v>0.57282004416830845</v>
      </c>
      <c r="L96">
        <f>E27-'LZ78'!E27</f>
        <v>0.57823673803804887</v>
      </c>
      <c r="M96">
        <f>E27-'LZ77'!E27</f>
        <v>0.51608213724955276</v>
      </c>
      <c r="N96">
        <f>E27-LZW!E27</f>
        <v>0.1572327263514568</v>
      </c>
      <c r="O96">
        <f>E27-'PPM2'!E27</f>
        <v>3.7927609432326648E-3</v>
      </c>
      <c r="P96">
        <f>E27-'PPM3'!E27</f>
        <v>-0.56181569772970219</v>
      </c>
      <c r="Q96">
        <f>E27-'PPM4'!E27</f>
        <v>-0.88047610258776077</v>
      </c>
      <c r="R96">
        <f>E27-'PPM5'!E27</f>
        <v>-0.73554962000029533</v>
      </c>
    </row>
    <row r="97" spans="7:18">
      <c r="G97">
        <f>E28-ART!E28</f>
        <v>0.61642325827812483</v>
      </c>
      <c r="H97">
        <f>E28-DEFLATE!E28</f>
        <v>0</v>
      </c>
      <c r="I97">
        <f>E28-GGZnoRLE!E28</f>
        <v>-0.68350627510811801</v>
      </c>
      <c r="J97">
        <f>E28-GGZRLE!E28</f>
        <v>-0.19958338776906182</v>
      </c>
      <c r="K97">
        <f>E28-HUF!E28</f>
        <v>0.59478651125946636</v>
      </c>
      <c r="L97">
        <f>E28-'LZ78'!E28</f>
        <v>0.57971405844747714</v>
      </c>
      <c r="M97">
        <f>E28-'LZ77'!E28</f>
        <v>0.51584465349323239</v>
      </c>
      <c r="N97">
        <f>E28-LZW!E28</f>
        <v>0.15932563511223696</v>
      </c>
      <c r="O97">
        <f>E28-'PPM2'!E28</f>
        <v>3.5253105854531341E-2</v>
      </c>
      <c r="P97">
        <f>E28-'PPM3'!E28</f>
        <v>-0.558990599564122</v>
      </c>
      <c r="Q97">
        <f>E28-'PPM4'!E28</f>
        <v>-0.8975159727172386</v>
      </c>
      <c r="R97">
        <f>E28-'PPM5'!E28</f>
        <v>-0.74338843383298148</v>
      </c>
    </row>
    <row r="98" spans="7:18">
      <c r="G98">
        <f>E29-ART!E29</f>
        <v>12.744260335241659</v>
      </c>
      <c r="H98">
        <f>E29-DEFLATE!E29</f>
        <v>0</v>
      </c>
      <c r="I98">
        <f>E29-GGZnoRLE!E29</f>
        <v>-11.889650664705574</v>
      </c>
      <c r="J98">
        <f>E29-GGZRLE!E29</f>
        <v>-8.417495752441841</v>
      </c>
      <c r="K98">
        <f>E29-HUF!E29</f>
        <v>12.728581487741717</v>
      </c>
      <c r="L98">
        <f>E29-'LZ78'!E29</f>
        <v>10.979571326870817</v>
      </c>
      <c r="M98">
        <f>E29-'LZ77'!E29</f>
        <v>0.92645855301899438</v>
      </c>
      <c r="N98">
        <f>E29-LZW!E29</f>
        <v>9.7264135753929608</v>
      </c>
      <c r="O98">
        <f>E29-'PPM2'!E29</f>
        <v>11.009865637316677</v>
      </c>
      <c r="P98">
        <f>E29-'PPM3'!E29</f>
        <v>7.325803609869002</v>
      </c>
      <c r="Q98">
        <f>E29-'PPM4'!E29</f>
        <v>0.37417942232312207</v>
      </c>
      <c r="R98">
        <f>E29-'PPM5'!E29</f>
        <v>-0.77265055016290596</v>
      </c>
    </row>
    <row r="99" spans="7:18">
      <c r="G99">
        <f>E30-ART!E30</f>
        <v>1.5554543985205838E-2</v>
      </c>
      <c r="H99">
        <f>E30-DEFLATE!E30</f>
        <v>0</v>
      </c>
      <c r="I99">
        <f>E30-GGZnoRLE!E30</f>
        <v>-0.2379193410601057</v>
      </c>
      <c r="J99">
        <f>E30-GGZRLE!E30</f>
        <v>3.3800240523905289E-2</v>
      </c>
      <c r="K99">
        <f>E30-HUF!E30</f>
        <v>9.8617606142825665E-3</v>
      </c>
      <c r="L99">
        <f>E30-'LZ78'!E30</f>
        <v>0.11696628753868576</v>
      </c>
      <c r="M99">
        <f>E30-'LZ77'!E30</f>
        <v>0.11927063485287703</v>
      </c>
      <c r="N99">
        <f>E30-LZW!E30</f>
        <v>0.15311596213871348</v>
      </c>
      <c r="O99">
        <f>E30-'PPM2'!E30</f>
        <v>-0.10142911945972322</v>
      </c>
      <c r="P99">
        <f>E30-'PPM3'!E30</f>
        <v>-5.2034587291236667E-2</v>
      </c>
      <c r="Q99">
        <f>E30-'PPM4'!E30</f>
        <v>6.6415228118707037E-2</v>
      </c>
      <c r="R99">
        <f>E30-'PPM5'!E30</f>
        <v>0.16995627436464023</v>
      </c>
    </row>
    <row r="100" spans="7:18">
      <c r="G100">
        <f>E31-ART!E31</f>
        <v>0.4848816915395977</v>
      </c>
      <c r="H100">
        <f>E31-DEFLATE!E31</f>
        <v>0</v>
      </c>
      <c r="I100">
        <f>E31-GGZnoRLE!E31</f>
        <v>-0.68779012369656423</v>
      </c>
      <c r="J100">
        <f>E31-GGZRLE!E31</f>
        <v>-0.21156476535245705</v>
      </c>
      <c r="K100">
        <f>E31-HUF!E31</f>
        <v>0.47322901568906928</v>
      </c>
      <c r="L100">
        <f>E31-'LZ78'!E31</f>
        <v>0.42611918386189984</v>
      </c>
      <c r="M100">
        <f>E31-'LZ77'!E31</f>
        <v>0.51123372992197558</v>
      </c>
      <c r="N100">
        <f>E31-LZW!E31</f>
        <v>-3.4940466137693083E-2</v>
      </c>
      <c r="O100">
        <f>E31-'PPM2'!E31</f>
        <v>-9.5864928663099924E-2</v>
      </c>
      <c r="P100">
        <f>E31-'PPM3'!E31</f>
        <v>-0.60580355611256476</v>
      </c>
      <c r="Q100">
        <f>E31-'PPM4'!E31</f>
        <v>-0.98321481467719396</v>
      </c>
      <c r="R100">
        <f>E31-'PPM5'!E31</f>
        <v>-0.89763698764231759</v>
      </c>
    </row>
    <row r="101" spans="7:18">
      <c r="G101">
        <f>E32-ART!E32</f>
        <v>1.2825203085259522</v>
      </c>
      <c r="H101">
        <f>E32-DEFLATE!E32</f>
        <v>0</v>
      </c>
      <c r="I101">
        <f>E32-GGZnoRLE!E32</f>
        <v>-0.29000645697862826</v>
      </c>
      <c r="J101">
        <f>E32-GGZRLE!E32</f>
        <v>9.6764177628868353E-2</v>
      </c>
      <c r="K101">
        <f>E32-HUF!E32</f>
        <v>1.2771337807093348</v>
      </c>
      <c r="L101">
        <f>E32-'LZ78'!E32</f>
        <v>0.92808097971096526</v>
      </c>
      <c r="M101">
        <f>E32-'LZ77'!E32</f>
        <v>0.34490413921074659</v>
      </c>
      <c r="N101">
        <f>E32-LZW!E32</f>
        <v>0.73960195541765716</v>
      </c>
      <c r="O101">
        <f>E32-'PPM2'!E32</f>
        <v>0.612583565495737</v>
      </c>
      <c r="P101">
        <f>E32-'PPM3'!E32</f>
        <v>0.10744430163270025</v>
      </c>
      <c r="Q101">
        <f>E32-'PPM4'!E32</f>
        <v>2.8843903846757613E-2</v>
      </c>
      <c r="R101">
        <f>E32-'PPM5'!E32</f>
        <v>0.12168347033322346</v>
      </c>
    </row>
    <row r="102" spans="7:18">
      <c r="G102">
        <f>E33-ART!E33</f>
        <v>0.45072784404948907</v>
      </c>
      <c r="H102">
        <f>E33-DEFLATE!E33</f>
        <v>0</v>
      </c>
      <c r="I102">
        <f>E33-GGZnoRLE!E33</f>
        <v>-0.6445322093148973</v>
      </c>
      <c r="J102">
        <f>E33-GGZRLE!E33</f>
        <v>-0.16197582233612184</v>
      </c>
      <c r="K102">
        <f>E33-HUF!E33</f>
        <v>0.43782005507843103</v>
      </c>
      <c r="L102">
        <f>E33-'LZ78'!E33</f>
        <v>0.42975449905799645</v>
      </c>
      <c r="M102">
        <f>E33-'LZ77'!E33</f>
        <v>0.53559225033859614</v>
      </c>
      <c r="N102">
        <f>E33-LZW!E33</f>
        <v>-3.5895833919310949E-2</v>
      </c>
      <c r="O102">
        <f>E33-'PPM2'!E33</f>
        <v>-9.0545627345346436E-2</v>
      </c>
      <c r="P102">
        <f>E33-'PPM3'!E33</f>
        <v>-0.56180394087011765</v>
      </c>
      <c r="Q102">
        <f>E33-'PPM4'!E33</f>
        <v>-0.93007338678547669</v>
      </c>
      <c r="R102">
        <f>E33-'PPM5'!E33</f>
        <v>-0.88645577847391044</v>
      </c>
    </row>
    <row r="103" spans="7:18">
      <c r="G103">
        <f>E34-ART!E34</f>
        <v>3.5550529029817479E-2</v>
      </c>
      <c r="H103">
        <f>E34-DEFLATE!E34</f>
        <v>0</v>
      </c>
      <c r="I103">
        <f>E34-GGZnoRLE!E34</f>
        <v>-0.36918908355375479</v>
      </c>
      <c r="J103">
        <f>E34-GGZRLE!E34</f>
        <v>2.6846091877839706E-2</v>
      </c>
      <c r="K103">
        <f>E34-HUF!E34</f>
        <v>3.0909271959694617E-2</v>
      </c>
      <c r="L103">
        <f>E34-'LZ78'!E34</f>
        <v>2.8995117057750708E-2</v>
      </c>
      <c r="M103">
        <f>E34-'LZ77'!E34</f>
        <v>0.13619362554111636</v>
      </c>
      <c r="N103">
        <f>E34-LZW!E34</f>
        <v>-1.5475679763363503E-2</v>
      </c>
      <c r="O103">
        <f>E34-'PPM2'!E34</f>
        <v>-0.43783968641700177</v>
      </c>
      <c r="P103">
        <f>E34-'PPM3'!E34</f>
        <v>-0.3579002598564982</v>
      </c>
      <c r="Q103">
        <f>E34-'PPM4'!E34</f>
        <v>-0.19999904797796542</v>
      </c>
      <c r="R103">
        <f>E34-'PPM5'!E34</f>
        <v>-3.1773364632901036E-2</v>
      </c>
    </row>
    <row r="104" spans="7:18">
      <c r="G104">
        <f>E35-ART!E35</f>
        <v>0.27722009608474574</v>
      </c>
      <c r="H104">
        <f>E35-DEFLATE!E35</f>
        <v>0</v>
      </c>
      <c r="I104">
        <f>E35-GGZnoRLE!E35</f>
        <v>-0.47936446606870575</v>
      </c>
      <c r="J104">
        <f>E35-GGZRLE!E35</f>
        <v>-3.2159343465521184E-2</v>
      </c>
      <c r="K104">
        <f>E35-HUF!E35</f>
        <v>0.27398435869280524</v>
      </c>
      <c r="L104">
        <f>E35-'LZ78'!E35</f>
        <v>0.10281405416491407</v>
      </c>
      <c r="M104">
        <f>E35-'LZ77'!E35</f>
        <v>0.15367551223711318</v>
      </c>
      <c r="N104">
        <f>E35-LZW!E35</f>
        <v>1.0318042644479331E-2</v>
      </c>
      <c r="O104">
        <f>E35-'PPM2'!E35</f>
        <v>-0.49599901844111871</v>
      </c>
      <c r="P104">
        <f>E35-'PPM3'!E35</f>
        <v>-0.48748897448881223</v>
      </c>
      <c r="Q104">
        <f>E35-'PPM4'!E35</f>
        <v>-0.34410073050962353</v>
      </c>
      <c r="R104">
        <f>E35-'PPM5'!E35</f>
        <v>-0.17237152807268119</v>
      </c>
    </row>
    <row r="105" spans="7:18">
      <c r="G105">
        <f>E36-ART!E36</f>
        <v>2.5469710077329122E-2</v>
      </c>
      <c r="H105">
        <f>E36-DEFLATE!E36</f>
        <v>0</v>
      </c>
      <c r="I105">
        <f>E36-GGZnoRLE!E36</f>
        <v>-0.27196516363658652</v>
      </c>
      <c r="J105">
        <f>E36-GGZRLE!E36</f>
        <v>9.5646964095561282E-2</v>
      </c>
      <c r="K105">
        <f>E36-HUF!E36</f>
        <v>2.1976495190777046E-2</v>
      </c>
      <c r="L105">
        <f>E36-'LZ78'!E36</f>
        <v>6.5060379794656509E-2</v>
      </c>
      <c r="M105">
        <f>E36-'LZ77'!E36</f>
        <v>0.15397418085374337</v>
      </c>
      <c r="N105">
        <f>E36-LZW!E36</f>
        <v>6.6522519517214773E-2</v>
      </c>
      <c r="O105">
        <f>E36-'PPM2'!E36</f>
        <v>-0.32259935697810738</v>
      </c>
      <c r="P105">
        <f>E36-'PPM3'!E36</f>
        <v>-0.24242362299700471</v>
      </c>
      <c r="Q105">
        <f>E36-'PPM4'!E36</f>
        <v>-9.8938611861097758E-2</v>
      </c>
      <c r="R105">
        <f>E36-'PPM5'!E36</f>
        <v>5.0369584652179222E-2</v>
      </c>
    </row>
    <row r="106" spans="7:18">
      <c r="G106">
        <f>E37-ART!E37</f>
        <v>1.2486533813599765E-2</v>
      </c>
      <c r="H106">
        <f>E37-DEFLATE!E37</f>
        <v>0</v>
      </c>
      <c r="I106">
        <f>E37-GGZnoRLE!E37</f>
        <v>-0.25677979173467835</v>
      </c>
      <c r="J106">
        <f>E37-GGZRLE!E37</f>
        <v>8.5348099358762086E-2</v>
      </c>
      <c r="K106">
        <f>E37-HUF!E37</f>
        <v>8.29869295714869E-3</v>
      </c>
      <c r="L106">
        <f>E37-'LZ78'!E37</f>
        <v>8.1924573525281597E-2</v>
      </c>
      <c r="M106">
        <f>E37-'LZ77'!E37</f>
        <v>0.17054985865870442</v>
      </c>
      <c r="N106">
        <f>E37-LZW!E37</f>
        <v>6.8335513779033352E-2</v>
      </c>
      <c r="O106">
        <f>E37-'PPM2'!E37</f>
        <v>-0.22724252184465366</v>
      </c>
      <c r="P106">
        <f>E37-'PPM3'!E37</f>
        <v>-0.18649856771840501</v>
      </c>
      <c r="Q106">
        <f>E37-'PPM4'!E37</f>
        <v>-4.091182515935432E-2</v>
      </c>
      <c r="R106">
        <f>E37-'PPM5'!E37</f>
        <v>9.6442293115227784E-2</v>
      </c>
    </row>
    <row r="107" spans="7:18">
      <c r="G107">
        <f>E38-ART!E38</f>
        <v>2.8711186336173533E-2</v>
      </c>
      <c r="H107">
        <f>E38-DEFLATE!E38</f>
        <v>0</v>
      </c>
      <c r="I107">
        <f>E38-GGZnoRLE!E38</f>
        <v>-0.27847898775493052</v>
      </c>
      <c r="J107">
        <f>E38-GGZRLE!E38</f>
        <v>8.7762223797920536E-2</v>
      </c>
      <c r="K107">
        <f>E38-HUF!E38</f>
        <v>2.4588250165491266E-2</v>
      </c>
      <c r="L107">
        <f>E38-'LZ78'!E38</f>
        <v>5.0764383435625504E-2</v>
      </c>
      <c r="M107">
        <f>E38-'LZ77'!E38</f>
        <v>0.15819346825783787</v>
      </c>
      <c r="N107">
        <f>E38-LZW!E38</f>
        <v>1.2542864708091628E-2</v>
      </c>
      <c r="O107">
        <f>E38-'PPM2'!E38</f>
        <v>-0.38167295784429367</v>
      </c>
      <c r="P107">
        <f>E38-'PPM3'!E38</f>
        <v>-0.29787756164781176</v>
      </c>
      <c r="Q107">
        <f>E38-'PPM4'!E38</f>
        <v>-0.13888927947192786</v>
      </c>
      <c r="R107">
        <f>E38-'PPM5'!E38</f>
        <v>1.9350117394769883E-2</v>
      </c>
    </row>
    <row r="108" spans="7:18">
      <c r="G108">
        <f>E39-ART!E39</f>
        <v>3.0656521196432474E-2</v>
      </c>
      <c r="H108">
        <f>E39-DEFLATE!E39</f>
        <v>0</v>
      </c>
      <c r="I108">
        <f>E39-GGZnoRLE!E39</f>
        <v>-0.2521993348486764</v>
      </c>
      <c r="J108">
        <f>E39-GGZRLE!E39</f>
        <v>0.12264061773941592</v>
      </c>
      <c r="K108">
        <f>E39-HUF!E39</f>
        <v>2.6997769240193481E-2</v>
      </c>
      <c r="L108">
        <f>E39-'LZ78'!E39</f>
        <v>7.4468014277530026E-2</v>
      </c>
      <c r="M108">
        <f>E39-'LZ77'!E39</f>
        <v>0.19792456057621577</v>
      </c>
      <c r="N108">
        <f>E39-LZW!E39</f>
        <v>2.8567261703134061E-2</v>
      </c>
      <c r="O108">
        <f>E39-'PPM2'!E39</f>
        <v>-0.35138447778185244</v>
      </c>
      <c r="P108">
        <f>E39-'PPM3'!E39</f>
        <v>-0.26882247932454773</v>
      </c>
      <c r="Q108">
        <f>E39-'PPM4'!E39</f>
        <v>-0.11727403226297306</v>
      </c>
      <c r="R108">
        <f>E39-'PPM5'!E39</f>
        <v>4.6940839445073435E-2</v>
      </c>
    </row>
    <row r="109" spans="7:18">
      <c r="G109">
        <f>E40-ART!E40</f>
        <v>9.537506786134653E-2</v>
      </c>
      <c r="H109">
        <f>E40-DEFLATE!E40</f>
        <v>0</v>
      </c>
      <c r="I109">
        <f>E40-GGZnoRLE!E40</f>
        <v>-0.61183732321135698</v>
      </c>
      <c r="J109">
        <f>E40-GGZRLE!E40</f>
        <v>-0.11547052038905004</v>
      </c>
      <c r="K109">
        <f>E40-HUF!E40</f>
        <v>9.1123889515575929E-2</v>
      </c>
      <c r="L109">
        <f>E40-'LZ78'!E40</f>
        <v>-3.4211474538061726E-2</v>
      </c>
      <c r="M109">
        <f>E40-'LZ77'!E40</f>
        <v>0.11528007335194479</v>
      </c>
      <c r="N109">
        <f>E40-LZW!E40</f>
        <v>-0.14953731579085705</v>
      </c>
      <c r="O109">
        <f>E40-'PPM2'!E40</f>
        <v>-0.77048225026514205</v>
      </c>
      <c r="P109">
        <f>E40-'PPM3'!E40</f>
        <v>-0.68251910123563797</v>
      </c>
      <c r="Q109">
        <f>E40-'PPM4'!E40</f>
        <v>-0.48976294238639873</v>
      </c>
      <c r="R109">
        <f>E40-'PPM5'!E40</f>
        <v>-0.26760794550615441</v>
      </c>
    </row>
    <row r="110" spans="7:18">
      <c r="G110">
        <f>E41-ART!E41</f>
        <v>0.36523459784708168</v>
      </c>
      <c r="H110">
        <f>E41-DEFLATE!E41</f>
        <v>0</v>
      </c>
      <c r="I110">
        <f>E41-GGZnoRLE!E41</f>
        <v>-0.59428379093863848</v>
      </c>
      <c r="J110">
        <f>E41-GGZRLE!E41</f>
        <v>-0.12193495133473808</v>
      </c>
      <c r="K110">
        <f>E41-HUF!E41</f>
        <v>0.35737350171804039</v>
      </c>
      <c r="L110">
        <f>E41-'LZ78'!E41</f>
        <v>0.35886146412952691</v>
      </c>
      <c r="M110">
        <f>E41-'LZ77'!E41</f>
        <v>0.5084778299679007</v>
      </c>
      <c r="N110">
        <f>E41-LZW!E41</f>
        <v>-8.0461756906627269E-2</v>
      </c>
      <c r="O110">
        <f>E41-'PPM2'!E41</f>
        <v>-0.1646529149435132</v>
      </c>
      <c r="P110">
        <f>E41-'PPM3'!E41</f>
        <v>-0.58592981302250857</v>
      </c>
      <c r="Q110">
        <f>E41-'PPM4'!E41</f>
        <v>-0.90593638640245189</v>
      </c>
      <c r="R110">
        <f>E41-'PPM5'!E41</f>
        <v>-0.82549260160986471</v>
      </c>
    </row>
    <row r="111" spans="7:18">
      <c r="G111">
        <f>E42-ART!E42</f>
        <v>0.40714513162762</v>
      </c>
      <c r="H111">
        <f>E42-DEFLATE!E42</f>
        <v>0</v>
      </c>
      <c r="I111">
        <f>E42-GGZnoRLE!E42</f>
        <v>-0.60520616671045246</v>
      </c>
      <c r="J111">
        <f>E42-GGZRLE!E42</f>
        <v>-0.13742768969424901</v>
      </c>
      <c r="K111">
        <f>E42-HUF!E42</f>
        <v>0.40026241067173007</v>
      </c>
      <c r="L111">
        <f>E42-'LZ78'!E42</f>
        <v>0.35818957975415722</v>
      </c>
      <c r="M111">
        <f>E42-'LZ77'!E42</f>
        <v>0.50637696666497556</v>
      </c>
      <c r="N111">
        <f>E42-LZW!E42</f>
        <v>-9.1591044734259608E-2</v>
      </c>
      <c r="O111">
        <f>E42-'PPM2'!E42</f>
        <v>-0.13067242225720443</v>
      </c>
      <c r="P111">
        <f>E42-'PPM3'!E42</f>
        <v>-0.6163178367280655</v>
      </c>
      <c r="Q111">
        <f>E42-'PPM4'!E42</f>
        <v>-0.94284037534547682</v>
      </c>
      <c r="R111">
        <f>E42-'PPM5'!E42</f>
        <v>-0.86444930577362245</v>
      </c>
    </row>
    <row r="112" spans="7:18">
      <c r="G112">
        <f>E43-ART!E43</f>
        <v>0.39289070973822993</v>
      </c>
      <c r="H112">
        <f>E43-DEFLATE!E43</f>
        <v>0</v>
      </c>
      <c r="I112">
        <f>E43-GGZnoRLE!E43</f>
        <v>-0.59048241984480931</v>
      </c>
      <c r="J112">
        <f>E43-GGZRLE!E43</f>
        <v>-0.11181803291209347</v>
      </c>
      <c r="K112">
        <f>E43-HUF!E43</f>
        <v>0.38753488944465486</v>
      </c>
      <c r="L112">
        <f>E43-'LZ78'!E43</f>
        <v>0.32857539132198554</v>
      </c>
      <c r="M112">
        <f>E43-'LZ77'!E43</f>
        <v>0.51356842702911898</v>
      </c>
      <c r="N112">
        <f>E43-LZW!E43</f>
        <v>-0.13677476903247543</v>
      </c>
      <c r="O112">
        <f>E43-'PPM2'!E43</f>
        <v>-0.14098027627681065</v>
      </c>
      <c r="P112">
        <f>E43-'PPM3'!E43</f>
        <v>-0.60845887394081544</v>
      </c>
      <c r="Q112">
        <f>E43-'PPM4'!E43</f>
        <v>-0.94965795290023935</v>
      </c>
      <c r="R112">
        <f>E43-'PPM5'!E43</f>
        <v>-0.89109754073752123</v>
      </c>
    </row>
    <row r="113" spans="7:18">
      <c r="G113">
        <f>E44-ART!E44</f>
        <v>0.71798336858913214</v>
      </c>
      <c r="H113">
        <f>E44-DEFLATE!E44</f>
        <v>0</v>
      </c>
      <c r="I113">
        <f>E44-GGZnoRLE!E44</f>
        <v>-0.37934996765266549</v>
      </c>
      <c r="J113">
        <f>E44-GGZRLE!E44</f>
        <v>8.7252827454733506E-2</v>
      </c>
      <c r="K113">
        <f>E44-HUF!E44</f>
        <v>0.71688569441147543</v>
      </c>
      <c r="L113">
        <f>E44-'LZ78'!E44</f>
        <v>0.5338474502044368</v>
      </c>
      <c r="M113">
        <f>E44-'LZ77'!E44</f>
        <v>0.49572851201847179</v>
      </c>
      <c r="N113">
        <f>E44-LZW!E44</f>
        <v>0.2269228640544414</v>
      </c>
      <c r="O113">
        <f>E44-'PPM2'!E44</f>
        <v>0.32502017845039766</v>
      </c>
      <c r="P113">
        <f>E44-'PPM3'!E44</f>
        <v>-0.16295515682829853</v>
      </c>
      <c r="Q113">
        <f>E44-'PPM4'!E44</f>
        <v>-0.52787158872058448</v>
      </c>
      <c r="R113">
        <f>E44-'PPM5'!E44</f>
        <v>-0.45532889870661908</v>
      </c>
    </row>
    <row r="114" spans="7:18">
      <c r="G114">
        <f>E45-ART!E45</f>
        <v>0.39236124409693618</v>
      </c>
      <c r="H114">
        <f>E45-DEFLATE!E45</f>
        <v>0</v>
      </c>
      <c r="I114">
        <f>E45-GGZnoRLE!E45</f>
        <v>-0.59043376669050662</v>
      </c>
      <c r="J114">
        <f>E45-GGZRLE!E45</f>
        <v>-0.13346722622281693</v>
      </c>
      <c r="K114">
        <f>E45-HUF!E45</f>
        <v>0.38579071545686072</v>
      </c>
      <c r="L114">
        <f>E45-'LZ78'!E45</f>
        <v>0.29181676755486241</v>
      </c>
      <c r="M114">
        <f>E45-'LZ77'!E45</f>
        <v>0.49084872728683826</v>
      </c>
      <c r="N114">
        <f>E45-LZW!E45</f>
        <v>-0.16337820820610549</v>
      </c>
      <c r="O114">
        <f>E45-'PPM2'!E45</f>
        <v>-0.13117384955948985</v>
      </c>
      <c r="P114">
        <f>E45-'PPM3'!E45</f>
        <v>-0.55898164133126782</v>
      </c>
      <c r="Q114">
        <f>E45-'PPM4'!E45</f>
        <v>-0.92995406970552663</v>
      </c>
      <c r="R114">
        <f>E45-'PPM5'!E45</f>
        <v>-0.89376220149174657</v>
      </c>
    </row>
    <row r="115" spans="7:18">
      <c r="G115">
        <f>E46-ART!E46</f>
        <v>0.61529021779054216</v>
      </c>
      <c r="H115">
        <f>E46-DEFLATE!E46</f>
        <v>0</v>
      </c>
      <c r="I115">
        <f>E46-GGZnoRLE!E46</f>
        <v>-0.72371093072867199</v>
      </c>
      <c r="J115">
        <f>E46-GGZRLE!E46</f>
        <v>-0.2607067388623503</v>
      </c>
      <c r="K115">
        <f>E46-HUF!E46</f>
        <v>0.61255267190735574</v>
      </c>
      <c r="L115">
        <f>E46-'LZ78'!E46</f>
        <v>0.41240935662159539</v>
      </c>
      <c r="M115">
        <f>E46-'LZ77'!E46</f>
        <v>0.54911290150732084</v>
      </c>
      <c r="N115">
        <f>E46-LZW!E46</f>
        <v>-0.16274461353172498</v>
      </c>
      <c r="O115">
        <f>E46-'PPM2'!E46</f>
        <v>2.6534988603700516E-2</v>
      </c>
      <c r="P115">
        <f>E46-'PPM3'!E46</f>
        <v>-0.56768995782989329</v>
      </c>
      <c r="Q115">
        <f>E46-'PPM4'!E46</f>
        <v>-1.1578642677308966</v>
      </c>
      <c r="R115">
        <f>E46-'PPM5'!E46</f>
        <v>-1.2019870745598089</v>
      </c>
    </row>
    <row r="116" spans="7:18">
      <c r="G116">
        <f>E47-ART!E47</f>
        <v>0.63359827939878954</v>
      </c>
      <c r="H116">
        <f>E47-DEFLATE!E47</f>
        <v>0</v>
      </c>
      <c r="I116">
        <f>E47-GGZnoRLE!E47</f>
        <v>-0.68918514464056857</v>
      </c>
      <c r="J116">
        <f>E47-GGZRLE!E47</f>
        <v>-0.20170894208725887</v>
      </c>
      <c r="K116">
        <f>E47-HUF!E47</f>
        <v>0.6288961974689431</v>
      </c>
      <c r="L116">
        <f>E47-'LZ78'!E47</f>
        <v>0.44058860175306847</v>
      </c>
      <c r="M116">
        <f>E47-'LZ77'!E47</f>
        <v>0.54729002212279032</v>
      </c>
      <c r="N116">
        <f>E47-LZW!E47</f>
        <v>-8.1938591847558584E-2</v>
      </c>
      <c r="O116">
        <f>E47-'PPM2'!E47</f>
        <v>9.9575397203059079E-2</v>
      </c>
      <c r="P116">
        <f>E47-'PPM3'!E47</f>
        <v>-0.45428820033725836</v>
      </c>
      <c r="Q116">
        <f>E47-'PPM4'!E47</f>
        <v>-1.0179030689795052</v>
      </c>
      <c r="R116">
        <f>E47-'PPM5'!E47</f>
        <v>-1.1007689281958841</v>
      </c>
    </row>
    <row r="117" spans="7:18">
      <c r="G117">
        <f>E48-ART!E48</f>
        <v>0.73599757410592348</v>
      </c>
      <c r="H117">
        <f>E48-DEFLATE!E48</f>
        <v>0</v>
      </c>
      <c r="I117">
        <f>E48-GGZnoRLE!E48</f>
        <v>-0.6569819899681244</v>
      </c>
      <c r="J117">
        <f>E48-GGZRLE!E48</f>
        <v>-0.1863159724159118</v>
      </c>
      <c r="K117">
        <f>E48-HUF!E48</f>
        <v>0.73289930738115827</v>
      </c>
      <c r="L117">
        <f>E48-'LZ78'!E48</f>
        <v>0.46025660147854741</v>
      </c>
      <c r="M117">
        <f>E48-'LZ77'!E48</f>
        <v>0.53180535881014368</v>
      </c>
      <c r="N117">
        <f>E48-LZW!E48</f>
        <v>-5.1373022597290152E-2</v>
      </c>
      <c r="O117">
        <f>E48-'PPM2'!E48</f>
        <v>0.17413365368258882</v>
      </c>
      <c r="P117">
        <f>E48-'PPM3'!E48</f>
        <v>-0.43248058052041616</v>
      </c>
      <c r="Q117">
        <f>E48-'PPM4'!E48</f>
        <v>-1.0381048078863144</v>
      </c>
      <c r="R117">
        <f>E48-'PPM5'!E48</f>
        <v>-1.1086628561127978</v>
      </c>
    </row>
    <row r="118" spans="7:18">
      <c r="G118">
        <f>E49-ART!E49</f>
        <v>0.36556087069023446</v>
      </c>
      <c r="H118">
        <f>E49-DEFLATE!E49</f>
        <v>0</v>
      </c>
      <c r="I118">
        <f>E49-GGZnoRLE!E49</f>
        <v>-0.54524745773638816</v>
      </c>
      <c r="J118">
        <f>E49-GGZRLE!E49</f>
        <v>-0.10789235160601285</v>
      </c>
      <c r="K118">
        <f>E49-HUF!E49</f>
        <v>0.36999748729531801</v>
      </c>
      <c r="L118">
        <f>E49-'LZ78'!E49</f>
        <v>0.22644922281779922</v>
      </c>
      <c r="M118">
        <f>E49-'LZ77'!E49</f>
        <v>0.51044054877674583</v>
      </c>
      <c r="N118">
        <f>E49-LZW!E49</f>
        <v>-0.23423635713222613</v>
      </c>
      <c r="O118">
        <f>E49-'PPM2'!E49</f>
        <v>-0.24063732354820955</v>
      </c>
      <c r="P118">
        <f>E49-'PPM3'!E49</f>
        <v>-0.70044709371184011</v>
      </c>
      <c r="Q118">
        <f>E49-'PPM4'!E49</f>
        <v>-1.0595262838401545</v>
      </c>
      <c r="R118">
        <f>E49-'PPM5'!E49</f>
        <v>-1.018270317873661</v>
      </c>
    </row>
    <row r="119" spans="7:18">
      <c r="G119">
        <f>E50-ART!E50</f>
        <v>2.4027364215089584</v>
      </c>
      <c r="H119">
        <f>E50-DEFLATE!E50</f>
        <v>0</v>
      </c>
      <c r="I119">
        <f>E50-GGZnoRLE!E50</f>
        <v>1.6116634968024739</v>
      </c>
      <c r="J119">
        <f>E50-GGZRLE!E50</f>
        <v>0.79087357364611144</v>
      </c>
      <c r="K119">
        <f>E50-HUF!E50</f>
        <v>4.0345802662564392</v>
      </c>
      <c r="L119">
        <f>E50-'LZ78'!E50</f>
        <v>2.4024131124113151</v>
      </c>
      <c r="M119">
        <f>E50-'LZ77'!E50</f>
        <v>1.9613379963846125</v>
      </c>
      <c r="N119">
        <f>E50-LZW!E50</f>
        <v>1.5236876612003929</v>
      </c>
      <c r="O119">
        <f>E50-'PPM2'!E50</f>
        <v>-0.46783896329833397</v>
      </c>
      <c r="P119">
        <f>E50-'PPM3'!E50</f>
        <v>-0.63971152815689436</v>
      </c>
      <c r="Q119">
        <f>E50-'PPM4'!E50</f>
        <v>-0.22276360683610186</v>
      </c>
      <c r="R119">
        <f>E50-'PPM5'!E50</f>
        <v>0.53511953111479826</v>
      </c>
    </row>
    <row r="120" spans="7:18">
      <c r="G120">
        <f>E51-ART!E51</f>
        <v>2.4027364215089584</v>
      </c>
      <c r="H120">
        <f>E51-DEFLATE!E51</f>
        <v>0</v>
      </c>
      <c r="I120">
        <f>E51-GGZnoRLE!E51</f>
        <v>1.6116634968024739</v>
      </c>
      <c r="J120">
        <f>E51-GGZRLE!E51</f>
        <v>0.79087357364611144</v>
      </c>
      <c r="K120">
        <f>E51-HUF!E51</f>
        <v>4.0345802662564392</v>
      </c>
      <c r="L120">
        <f>E51-'LZ78'!E51</f>
        <v>2.4024131124113151</v>
      </c>
      <c r="M120">
        <f>E51-'LZ77'!E51</f>
        <v>1.9613379963846125</v>
      </c>
      <c r="N120">
        <f>E51-LZW!E51</f>
        <v>1.5236876612003929</v>
      </c>
      <c r="O120">
        <f>E51-'PPM2'!E51</f>
        <v>-0.46783896329833397</v>
      </c>
      <c r="P120">
        <f>E51-'PPM3'!E51</f>
        <v>-0.63971152815689436</v>
      </c>
      <c r="Q120">
        <f>E51-'PPM4'!E51</f>
        <v>-0.22276360683610186</v>
      </c>
      <c r="R120">
        <f>E51-'PPM5'!E51</f>
        <v>0.53511953111479826</v>
      </c>
    </row>
    <row r="121" spans="7:18">
      <c r="G121">
        <f>E52-ART!E52</f>
        <v>1.1365917227781126</v>
      </c>
      <c r="H121">
        <f>E52-DEFLATE!E52</f>
        <v>0</v>
      </c>
      <c r="I121">
        <f>E52-GGZnoRLE!E52</f>
        <v>-0.62957317782402011</v>
      </c>
      <c r="J121">
        <f>E52-GGZRLE!E52</f>
        <v>-0.93964785312075083</v>
      </c>
      <c r="K121">
        <f>E52-HUF!E52</f>
        <v>1.1304269319299869</v>
      </c>
      <c r="L121">
        <f>E52-'LZ78'!E52</f>
        <v>0.33342811462986477</v>
      </c>
      <c r="M121">
        <f>E52-'LZ77'!E52</f>
        <v>0.53559677871647215</v>
      </c>
      <c r="N121">
        <f>E52-LZW!E52</f>
        <v>-0.12701845083578434</v>
      </c>
      <c r="O121">
        <f>E52-'PPM2'!E52</f>
        <v>0.41906679711524086</v>
      </c>
      <c r="P121">
        <f>E52-'PPM3'!E52</f>
        <v>-1.8128456202362333</v>
      </c>
      <c r="Q121">
        <f>E52-'PPM4'!E52</f>
        <v>-1.4937328630103259</v>
      </c>
      <c r="R121">
        <f>E52-'PPM5'!E52</f>
        <v>-1.5856287383975332</v>
      </c>
    </row>
    <row r="122" spans="7:18">
      <c r="G122">
        <f>E53-ART!E53</f>
        <v>0.41227840413194894</v>
      </c>
      <c r="H122">
        <f>E53-DEFLATE!E53</f>
        <v>0</v>
      </c>
      <c r="I122">
        <f>E53-GGZnoRLE!E53</f>
        <v>-0.23994146438716601</v>
      </c>
      <c r="J122">
        <f>E53-GGZRLE!E53</f>
        <v>-0.24831274425760741</v>
      </c>
      <c r="K122">
        <f>E53-HUF!E53</f>
        <v>0.40734337914870489</v>
      </c>
      <c r="L122">
        <f>E53-'LZ78'!E53</f>
        <v>0.15388197949200366</v>
      </c>
      <c r="M122">
        <f>E53-'LZ77'!E53</f>
        <v>0.42376684657638353</v>
      </c>
      <c r="N122">
        <f>E53-LZW!E53</f>
        <v>-8.4241361428468498E-2</v>
      </c>
      <c r="O122">
        <f>E53-'PPM2'!E53</f>
        <v>-0.13767684821138904</v>
      </c>
      <c r="P122">
        <f>E53-'PPM3'!E53</f>
        <v>-1.241158052740619</v>
      </c>
      <c r="Q122">
        <f>E53-'PPM4'!E53</f>
        <v>-1.019214283737889</v>
      </c>
      <c r="R122">
        <f>E53-'PPM5'!E53</f>
        <v>-0.84039376470868632</v>
      </c>
    </row>
    <row r="123" spans="7:18">
      <c r="G123">
        <f>E54-ART!E54</f>
        <v>0.23410382098586568</v>
      </c>
      <c r="H123">
        <f>E54-DEFLATE!E54</f>
        <v>0</v>
      </c>
      <c r="I123">
        <f>E54-GGZnoRLE!E54</f>
        <v>-0.19954140420136013</v>
      </c>
      <c r="J123">
        <f>E54-GGZRLE!E54</f>
        <v>-0.1798430369786479</v>
      </c>
      <c r="K123">
        <f>E54-HUF!E54</f>
        <v>0.2300725071581069</v>
      </c>
      <c r="L123">
        <f>E54-'LZ78'!E54</f>
        <v>9.9236131876150324E-2</v>
      </c>
      <c r="M123">
        <f>E54-'LZ77'!E54</f>
        <v>0.38919017665875821</v>
      </c>
      <c r="N123">
        <f>E54-LZW!E54</f>
        <v>-2.0182061681456087E-2</v>
      </c>
      <c r="O123">
        <f>E54-'PPM2'!E54</f>
        <v>-0.21808400673509731</v>
      </c>
      <c r="P123">
        <f>E54-'PPM3'!E54</f>
        <v>-0.93986778242536739</v>
      </c>
      <c r="Q123">
        <f>E54-'PPM4'!E54</f>
        <v>-0.72861776263817091</v>
      </c>
      <c r="R123">
        <f>E54-'PPM5'!E54</f>
        <v>-0.55049482671612116</v>
      </c>
    </row>
    <row r="124" spans="7:18">
      <c r="G124">
        <f>E55-ART!E55</f>
        <v>0.97556820728945182</v>
      </c>
      <c r="H124">
        <f>E55-DEFLATE!E55</f>
        <v>0</v>
      </c>
      <c r="I124">
        <f>E55-GGZnoRLE!E55</f>
        <v>-0.6288339760634658</v>
      </c>
      <c r="J124">
        <f>E55-GGZRLE!E55</f>
        <v>-0.64971526257152279</v>
      </c>
      <c r="K124">
        <f>E55-HUF!E55</f>
        <v>0.96984270070671053</v>
      </c>
      <c r="L124">
        <f>E55-'LZ78'!E55</f>
        <v>0.41283002357344545</v>
      </c>
      <c r="M124">
        <f>E55-'LZ77'!E55</f>
        <v>0.44046802444752808</v>
      </c>
      <c r="N124">
        <f>E55-LZW!E55</f>
        <v>7.7389544477406425E-3</v>
      </c>
      <c r="O124">
        <f>E55-'PPM2'!E55</f>
        <v>0.42987244048044149</v>
      </c>
      <c r="P124">
        <f>E55-'PPM3'!E55</f>
        <v>-1.6128847280393019</v>
      </c>
      <c r="Q124">
        <f>E55-'PPM4'!E55</f>
        <v>-1.4196961466011206</v>
      </c>
      <c r="R124">
        <f>E55-'PPM5'!E55</f>
        <v>-1.6546108355870608</v>
      </c>
    </row>
    <row r="125" spans="7:18">
      <c r="G125">
        <f>E56-ART!E56</f>
        <v>0.16039160043897382</v>
      </c>
      <c r="H125">
        <f>E56-DEFLATE!E56</f>
        <v>0</v>
      </c>
      <c r="I125">
        <f>E56-GGZnoRLE!E56</f>
        <v>-0.15689787009278144</v>
      </c>
      <c r="J125">
        <f>E56-GGZRLE!E56</f>
        <v>-0.12777353258904367</v>
      </c>
      <c r="K125">
        <f>E56-HUF!E56</f>
        <v>0.15604394517800158</v>
      </c>
      <c r="L125">
        <f>E56-'LZ78'!E56</f>
        <v>9.0677666386234979E-2</v>
      </c>
      <c r="M125">
        <f>E56-'LZ77'!E56</f>
        <v>0.39222800474424346</v>
      </c>
      <c r="N125">
        <f>E56-LZW!E56</f>
        <v>6.0134290427520387E-2</v>
      </c>
      <c r="O125">
        <f>E56-'PPM2'!E56</f>
        <v>-0.26533281162478639</v>
      </c>
      <c r="P125">
        <f>E56-'PPM3'!E56</f>
        <v>-0.7322715172480958</v>
      </c>
      <c r="Q125">
        <f>E56-'PPM4'!E56</f>
        <v>-0.52108121166208132</v>
      </c>
      <c r="R125">
        <f>E56-'PPM5'!E56</f>
        <v>-0.35034992773818319</v>
      </c>
    </row>
    <row r="126" spans="7:18">
      <c r="G126">
        <f>E57-ART!E57</f>
        <v>0.87433976479840636</v>
      </c>
      <c r="H126">
        <f>E57-DEFLATE!E57</f>
        <v>0</v>
      </c>
      <c r="I126">
        <f>E57-GGZnoRLE!E57</f>
        <v>-0.74650858798869013</v>
      </c>
      <c r="J126">
        <f>E57-GGZRLE!E57</f>
        <v>-0.74968587459740199</v>
      </c>
      <c r="K126">
        <f>E57-HUF!E57</f>
        <v>0.87035225908592073</v>
      </c>
      <c r="L126">
        <f>E57-'LZ78'!E57</f>
        <v>0.33772286963685971</v>
      </c>
      <c r="M126">
        <f>E57-'LZ77'!E57</f>
        <v>0.35179302430949644</v>
      </c>
      <c r="N126">
        <f>E57-LZW!E57</f>
        <v>4.3706779263299023E-2</v>
      </c>
      <c r="O126">
        <f>E57-'PPM2'!E57</f>
        <v>0.44297535665428001</v>
      </c>
      <c r="P126">
        <f>E57-'PPM3'!E57</f>
        <v>-1.7118010495573222</v>
      </c>
      <c r="Q126">
        <f>E57-'PPM4'!E57</f>
        <v>-1.4647654185783248</v>
      </c>
      <c r="R126">
        <f>E57-'PPM5'!E57</f>
        <v>-1.5572653425941647</v>
      </c>
    </row>
    <row r="127" spans="7:18">
      <c r="G127">
        <f>E58-ART!E58</f>
        <v>0.79407005269353137</v>
      </c>
      <c r="H127">
        <f>E58-DEFLATE!E58</f>
        <v>0</v>
      </c>
      <c r="I127">
        <f>E58-GGZnoRLE!E58</f>
        <v>-0.61620316775365147</v>
      </c>
      <c r="J127">
        <f>E58-GGZRLE!E58</f>
        <v>-0.13500237627429534</v>
      </c>
      <c r="K127">
        <f>E58-HUF!E58</f>
        <v>0.79591735832451493</v>
      </c>
      <c r="L127">
        <f>E58-'LZ78'!E58</f>
        <v>0.47990738885903395</v>
      </c>
      <c r="M127">
        <f>E58-'LZ77'!E58</f>
        <v>0.52784379181848085</v>
      </c>
      <c r="N127">
        <f>E58-LZW!E58</f>
        <v>6.3113836307601368E-2</v>
      </c>
      <c r="O127">
        <f>E58-'PPM2'!E58</f>
        <v>0.33974391986329477</v>
      </c>
      <c r="P127">
        <f>E58-'PPM3'!E58</f>
        <v>-0.27476974277029198</v>
      </c>
      <c r="Q127">
        <f>E58-'PPM4'!E58</f>
        <v>-0.87495600022214282</v>
      </c>
      <c r="R127">
        <f>E58-'PPM5'!E58</f>
        <v>-0.96764909128585908</v>
      </c>
    </row>
    <row r="128" spans="7:18">
      <c r="G128">
        <f>E59-ART!E59</f>
        <v>0.57855572426601554</v>
      </c>
      <c r="H128">
        <f>E59-DEFLATE!E59</f>
        <v>0</v>
      </c>
      <c r="I128">
        <f>E59-GGZnoRLE!E59</f>
        <v>-0.69518376576468999</v>
      </c>
      <c r="J128">
        <f>E59-GGZRLE!E59</f>
        <v>-0.1847021038159915</v>
      </c>
      <c r="K128">
        <f>E59-HUF!E59</f>
        <v>0.58365557711521943</v>
      </c>
      <c r="L128">
        <f>E59-'LZ78'!E59</f>
        <v>0.30652234011341317</v>
      </c>
      <c r="M128">
        <f>E59-'LZ77'!E59</f>
        <v>0.53766202182693323</v>
      </c>
      <c r="N128">
        <f>E59-LZW!E59</f>
        <v>-0.2115885559068289</v>
      </c>
      <c r="O128">
        <f>E59-'PPM2'!E59</f>
        <v>-2.9624282086110121E-2</v>
      </c>
      <c r="P128">
        <f>E59-'PPM3'!E59</f>
        <v>-0.63176392724728991</v>
      </c>
      <c r="Q128">
        <f>E59-'PPM4'!E59</f>
        <v>-1.1536623204974883</v>
      </c>
      <c r="R128">
        <f>E59-'PPM5'!E59</f>
        <v>-1.2353478719346036</v>
      </c>
    </row>
    <row r="129" spans="5:18">
      <c r="G129">
        <f>E60-ART!E60</f>
        <v>0.33862407356476631</v>
      </c>
      <c r="H129">
        <f>E60-DEFLATE!E60</f>
        <v>0</v>
      </c>
      <c r="I129">
        <f>E60-GGZnoRLE!E60</f>
        <v>-0.5529390085148882</v>
      </c>
      <c r="J129">
        <f>E60-GGZRLE!E60</f>
        <v>-7.786633030650858E-2</v>
      </c>
      <c r="K129">
        <f>E60-HUF!E60</f>
        <v>0.34416357895286454</v>
      </c>
      <c r="L129">
        <f>E60-'LZ78'!E60</f>
        <v>0.17774647124412635</v>
      </c>
      <c r="M129">
        <f>E60-'LZ77'!E60</f>
        <v>0.50952675710800688</v>
      </c>
      <c r="N129">
        <f>E60-LZW!E60</f>
        <v>-0.26775467578051249</v>
      </c>
      <c r="O129">
        <f>E60-'PPM2'!E60</f>
        <v>-0.12042170842676381</v>
      </c>
      <c r="P129">
        <f>E60-'PPM3'!E60</f>
        <v>-0.63429027232900648</v>
      </c>
      <c r="Q129">
        <f>E60-'PPM4'!E60</f>
        <v>-1.0373612505537677</v>
      </c>
      <c r="R129">
        <f>E60-'PPM5'!E60</f>
        <v>-1.0609295921189497</v>
      </c>
    </row>
    <row r="130" spans="5:18">
      <c r="G130">
        <f>E61-ART!E61</f>
        <v>4.6981037744942222E-2</v>
      </c>
      <c r="H130">
        <f>E61-DEFLATE!E61</f>
        <v>0</v>
      </c>
      <c r="I130">
        <f>E61-GGZnoRLE!E61</f>
        <v>-0.35730015507718615</v>
      </c>
      <c r="J130">
        <f>E61-GGZRLE!E61</f>
        <v>-9.0026114630932241E-2</v>
      </c>
      <c r="K130">
        <f>E61-HUF!E61</f>
        <v>4.883298863590424E-2</v>
      </c>
      <c r="L130">
        <f>E61-'LZ78'!E61</f>
        <v>6.7802439530901593E-2</v>
      </c>
      <c r="M130">
        <f>E61-'LZ77'!E61</f>
        <v>0.18946607413360805</v>
      </c>
      <c r="N130">
        <f>E61-LZW!E61</f>
        <v>6.8497629972690266E-2</v>
      </c>
      <c r="O130">
        <f>E61-'PPM2'!E61</f>
        <v>-0.13778069687183758</v>
      </c>
      <c r="P130">
        <f>E61-'PPM3'!E61</f>
        <v>-0.49518860657240649</v>
      </c>
      <c r="Q130">
        <f>E61-'PPM4'!E61</f>
        <v>-0.35934626196954644</v>
      </c>
      <c r="R130">
        <f>E61-'PPM5'!E61</f>
        <v>-0.15945168710398394</v>
      </c>
    </row>
    <row r="131" spans="5:18">
      <c r="G131">
        <f>E62-ART!E62</f>
        <v>1.2657551659376542E-2</v>
      </c>
      <c r="H131">
        <f>E62-DEFLATE!E62</f>
        <v>0</v>
      </c>
      <c r="I131">
        <f>E62-GGZnoRLE!E62</f>
        <v>-0.24486421364002897</v>
      </c>
      <c r="J131">
        <f>E62-GGZRLE!E62</f>
        <v>3.2165225827987198E-2</v>
      </c>
      <c r="K131">
        <f>E62-HUF!E62</f>
        <v>1.4290842461790021E-2</v>
      </c>
      <c r="L131">
        <f>E62-'LZ78'!E62</f>
        <v>5.9428726574803359E-2</v>
      </c>
      <c r="M131">
        <f>E62-'LZ77'!E62</f>
        <v>0.12041126656496748</v>
      </c>
      <c r="N131">
        <f>E62-LZW!E62</f>
        <v>0.20320372138042042</v>
      </c>
      <c r="O131">
        <f>E62-'PPM2'!E62</f>
        <v>-0.10621260432894242</v>
      </c>
      <c r="P131">
        <f>E62-'PPM3'!E62</f>
        <v>-0.11015708695704562</v>
      </c>
      <c r="Q131">
        <f>E62-'PPM4'!E62</f>
        <v>1.0318720836565154E-2</v>
      </c>
      <c r="R131">
        <f>E62-'PPM5'!E62</f>
        <v>4.8899222472279402E-2</v>
      </c>
    </row>
    <row r="132" spans="5:18">
      <c r="G132">
        <f>E63-ART!E63</f>
        <v>0.37079456986011405</v>
      </c>
      <c r="H132">
        <f>E63-DEFLATE!E63</f>
        <v>0</v>
      </c>
      <c r="I132">
        <f>E63-GGZnoRLE!E63</f>
        <v>-0.62398290503072396</v>
      </c>
      <c r="J132">
        <f>E63-GGZRLE!E63</f>
        <v>-0.15293001049467092</v>
      </c>
      <c r="K132">
        <f>E63-HUF!E63</f>
        <v>0.37952453973105671</v>
      </c>
      <c r="L132">
        <f>E63-'LZ78'!E63</f>
        <v>0.13964782848042301</v>
      </c>
      <c r="M132">
        <f>E63-'LZ77'!E63</f>
        <v>0.51348626105017625</v>
      </c>
      <c r="N132">
        <f>E63-LZW!E63</f>
        <v>-0.3527218753760768</v>
      </c>
      <c r="O132">
        <f>E63-'PPM2'!E63</f>
        <v>-0.1741179174712677</v>
      </c>
      <c r="P132">
        <f>E63-'PPM3'!E63</f>
        <v>-0.7168871278588056</v>
      </c>
      <c r="Q132">
        <f>E63-'PPM4'!E63</f>
        <v>-1.205361782525217</v>
      </c>
      <c r="R132">
        <f>E63-'PPM5'!E63</f>
        <v>-1.2975379150963433</v>
      </c>
    </row>
    <row r="133" spans="5:18">
      <c r="G133">
        <f>E64-ART!E64</f>
        <v>1.6659510521871321</v>
      </c>
      <c r="H133">
        <f>E64-DEFLATE!E64</f>
        <v>0</v>
      </c>
      <c r="I133">
        <f>E64-GGZnoRLE!E64</f>
        <v>-0.42678399100444109</v>
      </c>
      <c r="J133">
        <f>E64-GGZRLE!E64</f>
        <v>-5.4289424859758597</v>
      </c>
      <c r="K133">
        <f>E64-HUF!E64</f>
        <v>1.6697026101579926</v>
      </c>
      <c r="L133">
        <f>E64-'LZ78'!E64</f>
        <v>0.14124179305526674</v>
      </c>
      <c r="M133">
        <f>E64-'LZ77'!E64</f>
        <v>0.79634201747332867</v>
      </c>
      <c r="N133">
        <f>E64-LZW!E64</f>
        <v>0.96604563703870827</v>
      </c>
      <c r="O133">
        <f>E64-'PPM2'!E64</f>
        <v>1.0364130824227109</v>
      </c>
      <c r="P133">
        <f>E64-'PPM3'!E64</f>
        <v>-0.76004534941604396</v>
      </c>
      <c r="Q133">
        <f>E64-'PPM4'!E64</f>
        <v>-0.87743892447607896</v>
      </c>
      <c r="R133">
        <f>E64-'PPM5'!E64</f>
        <v>-0.58668205165390441</v>
      </c>
    </row>
    <row r="134" spans="5:18">
      <c r="G134">
        <f>E65-ART!E65</f>
        <v>1.298174110222702</v>
      </c>
      <c r="H134">
        <f>E65-DEFLATE!E65</f>
        <v>0</v>
      </c>
      <c r="I134">
        <f>E65-GGZnoRLE!E65</f>
        <v>-0.54860976636948289</v>
      </c>
      <c r="J134">
        <f>E65-GGZRLE!E65</f>
        <v>-2.3976089773992459E-2</v>
      </c>
      <c r="K134">
        <f>E65-HUF!E65</f>
        <v>1.3097650680001429</v>
      </c>
      <c r="L134">
        <f>E65-'LZ78'!E65</f>
        <v>0.49747128652086392</v>
      </c>
      <c r="M134">
        <f>E65-'LZ77'!E65</f>
        <v>0.56642514008154299</v>
      </c>
      <c r="N134">
        <f>E65-LZW!E65</f>
        <v>0.24756704313279698</v>
      </c>
      <c r="O134">
        <f>E65-'PPM2'!E65</f>
        <v>0.71860166269972492</v>
      </c>
      <c r="P134">
        <f>E65-'PPM3'!E65</f>
        <v>8.7334071671881119E-2</v>
      </c>
      <c r="Q134">
        <f>E65-'PPM4'!E65</f>
        <v>-0.77186177055322602</v>
      </c>
      <c r="R134">
        <f>E65-'PPM5'!E65</f>
        <v>-1.3813292253808229</v>
      </c>
    </row>
    <row r="135" spans="5:18">
      <c r="G135">
        <f>E66-ART!E66</f>
        <v>0.66344974507576104</v>
      </c>
      <c r="H135">
        <f>E66-DEFLATE!E66</f>
        <v>0</v>
      </c>
      <c r="I135">
        <f>E66-GGZnoRLE!E66</f>
        <v>-0.69317340448797227</v>
      </c>
      <c r="J135">
        <f>E66-GGZRLE!E66</f>
        <v>-0.22202660794756168</v>
      </c>
      <c r="K135">
        <f>E66-HUF!E66</f>
        <v>0.67457827527250469</v>
      </c>
      <c r="L135">
        <f>E66-'LZ78'!E66</f>
        <v>0.15848963716807996</v>
      </c>
      <c r="M135">
        <f>E66-'LZ77'!E66</f>
        <v>0.55047087030474851</v>
      </c>
      <c r="N135">
        <f>E66-LZW!E66</f>
        <v>-0.24587775922682997</v>
      </c>
      <c r="O135">
        <f>E66-'PPM2'!E66</f>
        <v>3.309165276494852E-2</v>
      </c>
      <c r="P135">
        <f>E66-'PPM3'!E66</f>
        <v>-0.62790499687606971</v>
      </c>
      <c r="Q135">
        <f>E66-'PPM4'!E66</f>
        <v>-1.3767023321636467</v>
      </c>
      <c r="R135">
        <f>E66-'PPM5'!E66</f>
        <v>-1.7395345541400355</v>
      </c>
    </row>
    <row r="136" spans="5:18">
      <c r="G136">
        <f>E67-ART!E67</f>
        <v>0.97591368264822753</v>
      </c>
      <c r="H136">
        <f>E67-DEFLATE!E67</f>
        <v>0</v>
      </c>
      <c r="I136">
        <f>E67-GGZnoRLE!E67</f>
        <v>-0.75814227815219271</v>
      </c>
      <c r="J136">
        <f>E67-GGZRLE!E67</f>
        <v>-0.27092932080452004</v>
      </c>
      <c r="K136">
        <f>E67-HUF!E67</f>
        <v>0.99198747842529023</v>
      </c>
      <c r="L136">
        <f>E67-'LZ78'!E67</f>
        <v>0.36562594990808472</v>
      </c>
      <c r="M136">
        <f>E67-'LZ77'!E67</f>
        <v>0.60192188901033816</v>
      </c>
      <c r="N136">
        <f>E67-LZW!E67</f>
        <v>-2.2662945097285281E-2</v>
      </c>
      <c r="O136">
        <f>E67-'PPM2'!E67</f>
        <v>0.37197106352138176</v>
      </c>
      <c r="P136">
        <f>E67-'PPM3'!E67</f>
        <v>-0.38302762845596439</v>
      </c>
      <c r="Q136">
        <f>E67-'PPM4'!E67</f>
        <v>-1.2033991508685342</v>
      </c>
      <c r="R136">
        <f>E67-'PPM5'!E67</f>
        <v>-1.7009646055467678</v>
      </c>
    </row>
    <row r="137" spans="5:18">
      <c r="G137">
        <f>E68-ART!E68</f>
        <v>-0.73221658739693085</v>
      </c>
      <c r="H137">
        <f>E68-DEFLATE!E68</f>
        <v>0</v>
      </c>
      <c r="I137">
        <f>E68-GGZnoRLE!E68</f>
        <v>-0.74863347437954975</v>
      </c>
      <c r="J137">
        <f>E68-GGZRLE!E68</f>
        <v>0.78263749459388743</v>
      </c>
      <c r="K137">
        <f>E68-HUF!E68</f>
        <v>-0.73888997154698366</v>
      </c>
      <c r="L137">
        <f>E68-'LZ78'!E68</f>
        <v>0.40814208996944901</v>
      </c>
      <c r="M137">
        <f>E68-'LZ77'!E68</f>
        <v>1.096470273634071</v>
      </c>
      <c r="N137">
        <f>E68-LZW!E68</f>
        <v>-0.53652073502437458</v>
      </c>
      <c r="O137">
        <f>E68-'PPM2'!E68</f>
        <v>-0.7761751700191537</v>
      </c>
      <c r="P137">
        <f>E68-'PPM3'!E68</f>
        <v>-0.81293793670822723</v>
      </c>
      <c r="Q137">
        <f>E68-'PPM4'!E68</f>
        <v>-0.83691539248434488</v>
      </c>
      <c r="R137">
        <f>E68-'PPM5'!E68</f>
        <v>-0.84576442084591719</v>
      </c>
    </row>
    <row r="138" spans="5:18">
      <c r="E138" t="s">
        <v>156</v>
      </c>
      <c r="F138">
        <f>COUNT(G71:G137)</f>
        <v>67</v>
      </c>
      <c r="G138">
        <f t="shared" ref="G138:N138" si="3">COUNT(H71:H137)</f>
        <v>67</v>
      </c>
      <c r="H138">
        <f t="shared" si="3"/>
        <v>67</v>
      </c>
      <c r="I138">
        <f t="shared" si="3"/>
        <v>67</v>
      </c>
      <c r="J138">
        <f t="shared" si="3"/>
        <v>67</v>
      </c>
      <c r="K138">
        <f t="shared" si="3"/>
        <v>67</v>
      </c>
      <c r="L138">
        <f t="shared" si="3"/>
        <v>67</v>
      </c>
      <c r="M138">
        <f t="shared" si="3"/>
        <v>67</v>
      </c>
      <c r="N138">
        <f t="shared" si="3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5:18">
      <c r="F139" t="s">
        <v>157</v>
      </c>
      <c r="G139">
        <f>AVERAGE(G71:G137)</f>
        <v>1.1989223966177764</v>
      </c>
      <c r="H139">
        <f t="shared" ref="H139:R139" si="4">AVERAGE(H71:H137)</f>
        <v>0</v>
      </c>
      <c r="I139">
        <f t="shared" si="4"/>
        <v>-0.63978448035052737</v>
      </c>
      <c r="J139">
        <f t="shared" si="4"/>
        <v>-0.31751872800783909</v>
      </c>
      <c r="K139">
        <f t="shared" si="4"/>
        <v>1.1690683647789635</v>
      </c>
      <c r="L139">
        <f t="shared" si="4"/>
        <v>0.95188698391899884</v>
      </c>
      <c r="M139">
        <f t="shared" si="4"/>
        <v>0.53883516126264897</v>
      </c>
      <c r="N139">
        <f t="shared" si="4"/>
        <v>0.62910540331685227</v>
      </c>
      <c r="O139">
        <f>AVERAGE(O71:O137)</f>
        <v>0.37295270289129734</v>
      </c>
      <c r="P139">
        <f>AVERAGE(P71:P137)</f>
        <v>-0.3098477592000739</v>
      </c>
      <c r="Q139">
        <f>AVERAGE(Q71:Q137)</f>
        <v>-0.5729389452671988</v>
      </c>
      <c r="R139">
        <f>AVERAGE(R71:R137)</f>
        <v>-0.47042414490344553</v>
      </c>
    </row>
    <row r="140" spans="5:18">
      <c r="F140" t="s">
        <v>158</v>
      </c>
      <c r="G140">
        <f>VARA(G71:G137)</f>
        <v>4.4246744916475729</v>
      </c>
      <c r="H140">
        <f t="shared" ref="H140:R140" si="5">VARA(H71:H137)</f>
        <v>0</v>
      </c>
      <c r="I140">
        <f t="shared" si="5"/>
        <v>2.1948638689418596</v>
      </c>
      <c r="J140">
        <f t="shared" si="5"/>
        <v>1.8612954561291188</v>
      </c>
      <c r="K140">
        <f t="shared" si="5"/>
        <v>4.6297019313804872</v>
      </c>
      <c r="L140">
        <f t="shared" si="5"/>
        <v>2.8573293089061367</v>
      </c>
      <c r="M140">
        <f t="shared" si="5"/>
        <v>0.12111823799621305</v>
      </c>
      <c r="N140">
        <f t="shared" si="5"/>
        <v>2.1847480746403729</v>
      </c>
      <c r="O140">
        <f>VARA(O71:O137)</f>
        <v>2.6321913880300456</v>
      </c>
      <c r="P140">
        <f>VARA(P71:P137)</f>
        <v>1.7714672899782764</v>
      </c>
      <c r="Q140">
        <f>VARA(Q71:Q137)</f>
        <v>0.9821912238106264</v>
      </c>
      <c r="R140">
        <f>VARA(R71:R137)</f>
        <v>1.0848703542512788</v>
      </c>
    </row>
    <row r="141" spans="5:18">
      <c r="F141" t="s">
        <v>159</v>
      </c>
      <c r="G141">
        <f>STDEVA(G71:G137)</f>
        <v>2.1034910248554834</v>
      </c>
      <c r="H141">
        <f t="shared" ref="H141:R141" si="6">STDEVA(H71:H137)</f>
        <v>0</v>
      </c>
      <c r="I141">
        <f t="shared" si="6"/>
        <v>1.481507296283707</v>
      </c>
      <c r="J141">
        <f t="shared" si="6"/>
        <v>1.3642930242910132</v>
      </c>
      <c r="K141">
        <f t="shared" si="6"/>
        <v>2.1516742159026974</v>
      </c>
      <c r="L141">
        <f t="shared" si="6"/>
        <v>1.6903636617326274</v>
      </c>
      <c r="M141">
        <f t="shared" si="6"/>
        <v>0.34802045628987538</v>
      </c>
      <c r="N141">
        <f t="shared" si="6"/>
        <v>1.4780893324289885</v>
      </c>
      <c r="O141">
        <f>STDEVA(O71:O137)</f>
        <v>1.6224029672156193</v>
      </c>
      <c r="P141">
        <f>STDEVA(P71:P137)</f>
        <v>1.3309647966713005</v>
      </c>
      <c r="Q141">
        <f>STDEVA(Q71:Q137)</f>
        <v>0.99105561085674021</v>
      </c>
      <c r="R141">
        <f>STDEVA(R71:R137)</f>
        <v>1.0415710989900204</v>
      </c>
    </row>
    <row r="142" spans="5:18">
      <c r="E142" t="s">
        <v>170</v>
      </c>
    </row>
    <row r="143" spans="5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</row>
    <row r="144" spans="5:18">
      <c r="F144" t="s">
        <v>161</v>
      </c>
      <c r="G144">
        <f>G139+F143*(G141/SQRT(F138))</f>
        <v>1.8824953936598612</v>
      </c>
      <c r="H144">
        <f>H139+F143*(H141/SQRT(F138))</f>
        <v>0</v>
      </c>
      <c r="I144">
        <f>I139+F143*(I141/SQRT(F138))</f>
        <v>-0.15833798464705923</v>
      </c>
      <c r="J144">
        <f t="shared" ref="J144:N144" si="7">J139+I143*(J141/SQRT(I138))</f>
        <v>0.1258365610988923</v>
      </c>
      <c r="K144">
        <f t="shared" si="7"/>
        <v>1.8682994882033359</v>
      </c>
      <c r="L144">
        <f t="shared" si="7"/>
        <v>1.5012056834941445</v>
      </c>
      <c r="M144">
        <f t="shared" si="7"/>
        <v>0.65193162020968354</v>
      </c>
      <c r="N144">
        <f t="shared" si="7"/>
        <v>1.1094411608387245</v>
      </c>
      <c r="O144">
        <f>O139+N143*(O141/SQRT(N138))</f>
        <v>0.90018616650246053</v>
      </c>
      <c r="P144">
        <f>P139+O143*(P141/SQRT(O138))</f>
        <v>0.12267683171450661</v>
      </c>
      <c r="Q144">
        <f>Q139+P143*(Q141/SQRT(P138))</f>
        <v>-0.25087488787705164</v>
      </c>
      <c r="R144">
        <f>R139+Q143*(R141/SQRT(Q138))</f>
        <v>-0.13194403286306161</v>
      </c>
    </row>
    <row r="145" spans="6:18">
      <c r="F145" t="s">
        <v>162</v>
      </c>
      <c r="G145">
        <f>G139-F143*(G141/SQRT(F138))</f>
        <v>0.51534939957569181</v>
      </c>
      <c r="H145">
        <f t="shared" ref="H145:N145" si="8">H139-G143*(H141/SQRT(G138))</f>
        <v>0</v>
      </c>
      <c r="I145">
        <f t="shared" si="8"/>
        <v>-1.1212309760539956</v>
      </c>
      <c r="J145">
        <f t="shared" si="8"/>
        <v>-0.76087401711457048</v>
      </c>
      <c r="K145">
        <f t="shared" si="8"/>
        <v>0.46983724135459093</v>
      </c>
      <c r="L145">
        <f t="shared" si="8"/>
        <v>0.40256828434385317</v>
      </c>
      <c r="M145">
        <f t="shared" si="8"/>
        <v>0.42573870231561434</v>
      </c>
      <c r="N145">
        <f t="shared" si="8"/>
        <v>0.14876964579498003</v>
      </c>
      <c r="O145">
        <f>O139-N143*(O141/SQRT(N138))</f>
        <v>-0.15428076071986585</v>
      </c>
      <c r="P145">
        <f>P139-O143*(P141/SQRT(O138))</f>
        <v>-0.74237235011465441</v>
      </c>
      <c r="Q145">
        <f>Q139-P143*(Q141/SQRT(P138))</f>
        <v>-0.89500300265734589</v>
      </c>
      <c r="R145">
        <f>R139-Q143*(R141/SQRT(Q138))</f>
        <v>-0.80890425694382939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6:18"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6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6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6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3" spans="6:18"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6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N154" si="9">J149+I153*(J151/SQRT(I148))</f>
        <v>-0.63616489950143118</v>
      </c>
      <c r="K154">
        <f t="shared" si="9"/>
        <v>0.13392887110076115</v>
      </c>
      <c r="L154">
        <f t="shared" si="9"/>
        <v>-1.1715523373256681E-2</v>
      </c>
      <c r="M154">
        <f t="shared" si="9"/>
        <v>-9.90235328807203E-2</v>
      </c>
      <c r="N154">
        <f t="shared" si="9"/>
        <v>-0.26179134785222841</v>
      </c>
      <c r="O154">
        <f>O149+N153*(O151/SQRT(N148))</f>
        <v>-0.47841206112856216</v>
      </c>
      <c r="P154">
        <f>P149+O153*(P151/SQRT(O148))</f>
        <v>-0.95081574161110238</v>
      </c>
      <c r="Q154">
        <f>Q149+P153*(Q151/SQRT(P148))</f>
        <v>-1.0873792717450916</v>
      </c>
      <c r="R154">
        <f>R149+Q153*(R151/SQRT(Q148))</f>
        <v>-0.96393781206305218</v>
      </c>
    </row>
    <row r="155" spans="6:18">
      <c r="F155" t="s">
        <v>162</v>
      </c>
      <c r="G155">
        <f>G149-F153*(G151/SQRT(F148))</f>
        <v>4.8476020586610102E-2</v>
      </c>
      <c r="H155">
        <f t="shared" ref="H155:N155" si="10">H149-G153*(H151/SQRT(G148))</f>
        <v>-1.6205490744379776</v>
      </c>
      <c r="I155">
        <f t="shared" si="10"/>
        <v>-2.5669692833987097</v>
      </c>
      <c r="J155">
        <f t="shared" si="10"/>
        <v>-2.2175368219843303</v>
      </c>
      <c r="K155">
        <f t="shared" si="10"/>
        <v>-1.4456407012916374E-2</v>
      </c>
      <c r="L155">
        <f t="shared" si="10"/>
        <v>-0.30317477425882855</v>
      </c>
      <c r="M155">
        <f t="shared" si="10"/>
        <v>-1.0419704100640639</v>
      </c>
      <c r="N155">
        <f t="shared" si="10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conditionalFormatting sqref="A37:B37">
    <cfRule type="duplicateValues" dxfId="155" priority="11"/>
  </conditionalFormatting>
  <conditionalFormatting sqref="A3:B3 D3">
    <cfRule type="duplicateValues" dxfId="154" priority="10"/>
  </conditionalFormatting>
  <conditionalFormatting sqref="A17:B17 D17">
    <cfRule type="duplicateValues" dxfId="153" priority="9"/>
  </conditionalFormatting>
  <conditionalFormatting sqref="A16:B16 D16">
    <cfRule type="duplicateValues" dxfId="152" priority="8"/>
  </conditionalFormatting>
  <conditionalFormatting sqref="A51:D51">
    <cfRule type="duplicateValues" dxfId="151" priority="7"/>
  </conditionalFormatting>
  <conditionalFormatting sqref="D2 D4:D15 D18:D50 D52:D68">
    <cfRule type="duplicateValues" dxfId="150" priority="6"/>
  </conditionalFormatting>
  <conditionalFormatting sqref="A37">
    <cfRule type="duplicateValues" dxfId="149" priority="5"/>
  </conditionalFormatting>
  <conditionalFormatting sqref="A3">
    <cfRule type="duplicateValues" dxfId="148" priority="4"/>
  </conditionalFormatting>
  <conditionalFormatting sqref="A17">
    <cfRule type="duplicateValues" dxfId="147" priority="3"/>
  </conditionalFormatting>
  <conditionalFormatting sqref="A16">
    <cfRule type="duplicateValues" dxfId="146" priority="2"/>
  </conditionalFormatting>
  <conditionalFormatting sqref="A51">
    <cfRule type="duplicateValues" dxfId="145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55"/>
  <sheetViews>
    <sheetView topLeftCell="A121" workbookViewId="0">
      <selection activeCell="F143" sqref="F143:R143"/>
    </sheetView>
  </sheetViews>
  <sheetFormatPr defaultRowHeight="15"/>
  <cols>
    <col min="1" max="1" width="57.140625" bestFit="1" customWidth="1"/>
    <col min="2" max="2" width="5.7109375" bestFit="1" customWidth="1"/>
  </cols>
  <sheetData>
    <row r="1" spans="1:5">
      <c r="A1" t="s">
        <v>0</v>
      </c>
      <c r="C1" t="s">
        <v>1</v>
      </c>
      <c r="D1" t="s">
        <v>82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1252</v>
      </c>
      <c r="E2">
        <f t="shared" ref="E2:E33" si="0">C2/D2</f>
        <v>2.5599041533546325</v>
      </c>
    </row>
    <row r="3" spans="1:5">
      <c r="A3" t="s">
        <v>107</v>
      </c>
      <c r="B3" t="s">
        <v>23</v>
      </c>
      <c r="C3">
        <v>3205</v>
      </c>
      <c r="D3">
        <v>1582</v>
      </c>
      <c r="E3">
        <f t="shared" si="0"/>
        <v>2.0259165613147916</v>
      </c>
    </row>
    <row r="4" spans="1:5">
      <c r="A4" t="s">
        <v>108</v>
      </c>
      <c r="B4" t="s">
        <v>29</v>
      </c>
      <c r="C4">
        <v>3721</v>
      </c>
      <c r="D4">
        <v>1365</v>
      </c>
      <c r="E4">
        <f t="shared" si="0"/>
        <v>2.7260073260073261</v>
      </c>
    </row>
    <row r="5" spans="1:5">
      <c r="A5" t="s">
        <v>109</v>
      </c>
      <c r="B5" t="s">
        <v>78</v>
      </c>
      <c r="C5">
        <v>4227</v>
      </c>
      <c r="D5">
        <v>1827</v>
      </c>
      <c r="E5">
        <f t="shared" si="0"/>
        <v>2.3136288998357966</v>
      </c>
    </row>
    <row r="6" spans="1:5">
      <c r="A6" t="s">
        <v>110</v>
      </c>
      <c r="B6" t="s">
        <v>21</v>
      </c>
      <c r="C6">
        <v>11150</v>
      </c>
      <c r="D6">
        <v>3281</v>
      </c>
      <c r="E6">
        <f t="shared" si="0"/>
        <v>3.3983541603169765</v>
      </c>
    </row>
    <row r="7" spans="1:5">
      <c r="A7" t="s">
        <v>57</v>
      </c>
      <c r="C7">
        <v>11954</v>
      </c>
      <c r="D7">
        <v>5066</v>
      </c>
      <c r="E7">
        <f t="shared" si="0"/>
        <v>2.3596525858665616</v>
      </c>
    </row>
    <row r="8" spans="1:5">
      <c r="A8" t="s">
        <v>56</v>
      </c>
      <c r="C8">
        <v>13286</v>
      </c>
      <c r="D8">
        <v>5505</v>
      </c>
      <c r="E8">
        <f t="shared" si="0"/>
        <v>2.4134423251589463</v>
      </c>
    </row>
    <row r="9" spans="1:5">
      <c r="A9" t="s">
        <v>51</v>
      </c>
      <c r="C9">
        <v>21504</v>
      </c>
      <c r="D9">
        <v>11553</v>
      </c>
      <c r="E9">
        <f t="shared" si="0"/>
        <v>1.8613347182549986</v>
      </c>
    </row>
    <row r="10" spans="1:5">
      <c r="A10" t="s">
        <v>111</v>
      </c>
      <c r="B10" t="s">
        <v>17</v>
      </c>
      <c r="C10">
        <v>24603</v>
      </c>
      <c r="D10">
        <v>8592</v>
      </c>
      <c r="E10">
        <f t="shared" si="0"/>
        <v>2.8634776536312847</v>
      </c>
    </row>
    <row r="11" spans="1:5">
      <c r="A11" t="s">
        <v>58</v>
      </c>
      <c r="C11">
        <v>38105</v>
      </c>
      <c r="D11">
        <v>13247</v>
      </c>
      <c r="E11">
        <f t="shared" si="0"/>
        <v>2.8765003396995548</v>
      </c>
    </row>
    <row r="12" spans="1:5">
      <c r="A12" t="s">
        <v>71</v>
      </c>
      <c r="C12">
        <v>38240</v>
      </c>
      <c r="D12">
        <v>13976</v>
      </c>
      <c r="E12">
        <f t="shared" si="0"/>
        <v>2.7361190612478534</v>
      </c>
    </row>
    <row r="13" spans="1:5">
      <c r="A13" t="s">
        <v>65</v>
      </c>
      <c r="C13">
        <v>39611</v>
      </c>
      <c r="D13">
        <v>13560</v>
      </c>
      <c r="E13">
        <f t="shared" si="0"/>
        <v>2.9211651917404131</v>
      </c>
    </row>
    <row r="14" spans="1:5">
      <c r="A14" t="s">
        <v>112</v>
      </c>
      <c r="B14" t="s">
        <v>23</v>
      </c>
      <c r="C14">
        <v>40498</v>
      </c>
      <c r="D14">
        <v>6777</v>
      </c>
      <c r="E14">
        <f t="shared" si="0"/>
        <v>5.9758005016969165</v>
      </c>
    </row>
    <row r="15" spans="1:5">
      <c r="A15" t="s">
        <v>55</v>
      </c>
      <c r="C15">
        <v>46526</v>
      </c>
      <c r="D15">
        <v>17286</v>
      </c>
      <c r="E15">
        <f t="shared" si="0"/>
        <v>2.6915422885572138</v>
      </c>
    </row>
    <row r="16" spans="1:5">
      <c r="A16" t="s">
        <v>67</v>
      </c>
      <c r="C16">
        <v>49379</v>
      </c>
      <c r="D16">
        <v>11759</v>
      </c>
      <c r="E16">
        <f t="shared" si="0"/>
        <v>4.1992516370439663</v>
      </c>
    </row>
    <row r="17" spans="1:5">
      <c r="A17" t="s">
        <v>53</v>
      </c>
      <c r="C17">
        <v>53161</v>
      </c>
      <c r="D17">
        <v>18106</v>
      </c>
      <c r="E17">
        <f t="shared" si="0"/>
        <v>2.9360985308737435</v>
      </c>
    </row>
    <row r="18" spans="1:5">
      <c r="A18" t="s">
        <v>113</v>
      </c>
      <c r="B18" t="s">
        <v>15</v>
      </c>
      <c r="C18">
        <v>65798</v>
      </c>
      <c r="D18">
        <v>50128</v>
      </c>
      <c r="E18">
        <f t="shared" si="0"/>
        <v>1.3125997446536866</v>
      </c>
    </row>
    <row r="19" spans="1:5">
      <c r="A19" t="s">
        <v>66</v>
      </c>
      <c r="C19">
        <v>71646</v>
      </c>
      <c r="D19">
        <v>17335</v>
      </c>
      <c r="E19">
        <f t="shared" si="0"/>
        <v>4.1330256706085953</v>
      </c>
    </row>
    <row r="20" spans="1:5">
      <c r="A20" t="s">
        <v>54</v>
      </c>
      <c r="C20">
        <v>82199</v>
      </c>
      <c r="D20">
        <v>28046</v>
      </c>
      <c r="E20">
        <f t="shared" si="0"/>
        <v>2.9308635812593598</v>
      </c>
    </row>
    <row r="21" spans="1:5">
      <c r="A21" t="s">
        <v>72</v>
      </c>
      <c r="C21">
        <v>93695</v>
      </c>
      <c r="D21">
        <v>19355</v>
      </c>
      <c r="E21">
        <f t="shared" si="0"/>
        <v>4.8408679927667269</v>
      </c>
    </row>
    <row r="22" spans="1:5">
      <c r="A22" t="s">
        <v>26</v>
      </c>
      <c r="C22">
        <v>102400</v>
      </c>
      <c r="D22">
        <v>68662</v>
      </c>
      <c r="E22">
        <f t="shared" si="0"/>
        <v>1.4913634907226705</v>
      </c>
    </row>
    <row r="23" spans="1:5">
      <c r="A23" t="s">
        <v>10</v>
      </c>
      <c r="C23">
        <v>111261</v>
      </c>
      <c r="D23">
        <v>32062</v>
      </c>
      <c r="E23">
        <f t="shared" si="0"/>
        <v>3.4701827708814172</v>
      </c>
    </row>
    <row r="24" spans="1:5">
      <c r="A24" t="s">
        <v>114</v>
      </c>
      <c r="B24" t="s">
        <v>23</v>
      </c>
      <c r="C24">
        <v>116884</v>
      </c>
      <c r="D24">
        <v>11267</v>
      </c>
      <c r="E24">
        <f t="shared" si="0"/>
        <v>10.374012603177421</v>
      </c>
    </row>
    <row r="25" spans="1:5">
      <c r="A25" t="s">
        <v>115</v>
      </c>
      <c r="B25" t="s">
        <v>3</v>
      </c>
      <c r="C25">
        <v>119574</v>
      </c>
      <c r="D25">
        <v>7437</v>
      </c>
      <c r="E25">
        <f t="shared" si="0"/>
        <v>16.078257361839452</v>
      </c>
    </row>
    <row r="26" spans="1:5">
      <c r="A26" t="s">
        <v>116</v>
      </c>
      <c r="B26" t="s">
        <v>5</v>
      </c>
      <c r="C26">
        <v>125179</v>
      </c>
      <c r="D26">
        <v>44944</v>
      </c>
      <c r="E26">
        <f t="shared" si="0"/>
        <v>2.7852216091135635</v>
      </c>
    </row>
    <row r="27" spans="1:5">
      <c r="A27" t="s">
        <v>117</v>
      </c>
      <c r="B27" t="s">
        <v>5</v>
      </c>
      <c r="C27">
        <v>150261</v>
      </c>
      <c r="D27">
        <v>50401</v>
      </c>
      <c r="E27">
        <f t="shared" si="0"/>
        <v>2.9813098946449474</v>
      </c>
    </row>
    <row r="28" spans="1:5">
      <c r="A28" t="s">
        <v>118</v>
      </c>
      <c r="B28" t="s">
        <v>5</v>
      </c>
      <c r="C28">
        <v>152089</v>
      </c>
      <c r="D28">
        <v>50512</v>
      </c>
      <c r="E28">
        <f t="shared" si="0"/>
        <v>3.0109478935698446</v>
      </c>
    </row>
    <row r="29" spans="1:5">
      <c r="A29" t="s">
        <v>119</v>
      </c>
      <c r="B29" t="s">
        <v>3</v>
      </c>
      <c r="C29">
        <v>190566</v>
      </c>
      <c r="D29">
        <v>7276</v>
      </c>
      <c r="E29">
        <f t="shared" si="0"/>
        <v>26.191039032435405</v>
      </c>
    </row>
    <row r="30" spans="1:5">
      <c r="A30" t="s">
        <v>120</v>
      </c>
      <c r="B30" t="s">
        <v>15</v>
      </c>
      <c r="C30">
        <v>197020</v>
      </c>
      <c r="D30">
        <v>154359</v>
      </c>
      <c r="E30">
        <f t="shared" si="0"/>
        <v>1.2763752032599329</v>
      </c>
    </row>
    <row r="31" spans="1:5">
      <c r="A31" t="s">
        <v>121</v>
      </c>
      <c r="B31" t="s">
        <v>5</v>
      </c>
      <c r="C31">
        <v>233252</v>
      </c>
      <c r="D31">
        <v>80329</v>
      </c>
      <c r="E31">
        <f t="shared" si="0"/>
        <v>2.9037084987986903</v>
      </c>
    </row>
    <row r="32" spans="1:5">
      <c r="A32" t="s">
        <v>52</v>
      </c>
      <c r="C32">
        <v>246814</v>
      </c>
      <c r="D32">
        <v>86999</v>
      </c>
      <c r="E32">
        <f t="shared" si="0"/>
        <v>2.8369751376452603</v>
      </c>
    </row>
    <row r="33" spans="1:5">
      <c r="A33" t="s">
        <v>122</v>
      </c>
      <c r="B33" t="s">
        <v>5</v>
      </c>
      <c r="C33">
        <v>249399</v>
      </c>
      <c r="D33">
        <v>86479</v>
      </c>
      <c r="E33">
        <f t="shared" si="0"/>
        <v>2.8839255773077856</v>
      </c>
    </row>
    <row r="34" spans="1:5">
      <c r="A34" t="s">
        <v>123</v>
      </c>
      <c r="B34" t="s">
        <v>15</v>
      </c>
      <c r="C34">
        <v>262598</v>
      </c>
      <c r="D34">
        <v>178737</v>
      </c>
      <c r="E34">
        <f t="shared" ref="E34:E65" si="1">C34/D34</f>
        <v>1.4691865702120994</v>
      </c>
    </row>
    <row r="35" spans="1:5">
      <c r="A35" t="s">
        <v>124</v>
      </c>
      <c r="B35" t="s">
        <v>15</v>
      </c>
      <c r="C35">
        <v>262750</v>
      </c>
      <c r="D35">
        <v>139716</v>
      </c>
      <c r="E35">
        <f t="shared" si="1"/>
        <v>1.8806006470268259</v>
      </c>
    </row>
    <row r="36" spans="1:5">
      <c r="A36" t="s">
        <v>125</v>
      </c>
      <c r="B36" t="s">
        <v>15</v>
      </c>
      <c r="C36">
        <v>262750</v>
      </c>
      <c r="D36">
        <v>189855</v>
      </c>
      <c r="E36">
        <f t="shared" si="1"/>
        <v>1.3839509099049274</v>
      </c>
    </row>
    <row r="37" spans="1:5">
      <c r="A37" t="s">
        <v>126</v>
      </c>
      <c r="B37" t="s">
        <v>15</v>
      </c>
      <c r="C37">
        <v>262750</v>
      </c>
      <c r="D37">
        <v>193840</v>
      </c>
      <c r="E37">
        <f t="shared" si="1"/>
        <v>1.355499380932728</v>
      </c>
    </row>
    <row r="38" spans="1:5">
      <c r="A38" t="s">
        <v>127</v>
      </c>
      <c r="B38" t="s">
        <v>15</v>
      </c>
      <c r="C38">
        <v>262750</v>
      </c>
      <c r="D38">
        <v>187459</v>
      </c>
      <c r="E38">
        <f t="shared" si="1"/>
        <v>1.4016398252417861</v>
      </c>
    </row>
    <row r="39" spans="1:5">
      <c r="A39" t="s">
        <v>128</v>
      </c>
      <c r="B39" t="s">
        <v>15</v>
      </c>
      <c r="C39">
        <v>262750</v>
      </c>
      <c r="D39">
        <v>184729</v>
      </c>
      <c r="E39">
        <f t="shared" si="1"/>
        <v>1.4223538264159932</v>
      </c>
    </row>
    <row r="40" spans="1:5">
      <c r="A40" t="s">
        <v>129</v>
      </c>
      <c r="B40" t="s">
        <v>15</v>
      </c>
      <c r="C40">
        <v>262750</v>
      </c>
      <c r="D40">
        <v>146317</v>
      </c>
      <c r="E40">
        <f t="shared" si="1"/>
        <v>1.7957585242999787</v>
      </c>
    </row>
    <row r="41" spans="1:5">
      <c r="A41" t="s">
        <v>130</v>
      </c>
      <c r="B41" t="s">
        <v>5</v>
      </c>
      <c r="C41">
        <v>268855</v>
      </c>
      <c r="D41">
        <v>99084</v>
      </c>
      <c r="E41">
        <f t="shared" si="1"/>
        <v>2.713404787856768</v>
      </c>
    </row>
    <row r="42" spans="1:5">
      <c r="A42" t="s">
        <v>131</v>
      </c>
      <c r="B42" t="s">
        <v>5</v>
      </c>
      <c r="C42">
        <v>278717</v>
      </c>
      <c r="D42">
        <v>101864</v>
      </c>
      <c r="E42">
        <f t="shared" si="1"/>
        <v>2.7361678316186286</v>
      </c>
    </row>
    <row r="43" spans="1:5">
      <c r="A43" t="s">
        <v>132</v>
      </c>
      <c r="B43" t="s">
        <v>5</v>
      </c>
      <c r="C43">
        <v>336939</v>
      </c>
      <c r="D43">
        <v>123238</v>
      </c>
      <c r="E43">
        <f t="shared" si="1"/>
        <v>2.7340511855109626</v>
      </c>
    </row>
    <row r="44" spans="1:5">
      <c r="A44" t="s">
        <v>49</v>
      </c>
      <c r="C44">
        <v>377109</v>
      </c>
      <c r="D44">
        <v>143603</v>
      </c>
      <c r="E44">
        <f t="shared" si="1"/>
        <v>2.6260523805212981</v>
      </c>
    </row>
    <row r="45" spans="1:5">
      <c r="A45" t="s">
        <v>133</v>
      </c>
      <c r="B45" t="s">
        <v>5</v>
      </c>
      <c r="C45">
        <v>387466</v>
      </c>
      <c r="D45">
        <v>143236</v>
      </c>
      <c r="E45">
        <f t="shared" si="1"/>
        <v>2.7050881063419809</v>
      </c>
    </row>
    <row r="46" spans="1:5">
      <c r="A46" t="s">
        <v>134</v>
      </c>
      <c r="B46" t="s">
        <v>5</v>
      </c>
      <c r="C46">
        <v>390937</v>
      </c>
      <c r="D46">
        <v>124886</v>
      </c>
      <c r="E46">
        <f t="shared" si="1"/>
        <v>3.1303508800025623</v>
      </c>
    </row>
    <row r="47" spans="1:5">
      <c r="A47" t="s">
        <v>135</v>
      </c>
      <c r="B47" t="s">
        <v>5</v>
      </c>
      <c r="C47">
        <v>424691</v>
      </c>
      <c r="D47">
        <v>136711</v>
      </c>
      <c r="E47">
        <f t="shared" si="1"/>
        <v>3.1064874077433418</v>
      </c>
    </row>
    <row r="48" spans="1:5">
      <c r="A48" t="s">
        <v>136</v>
      </c>
      <c r="B48" t="s">
        <v>5</v>
      </c>
      <c r="C48">
        <v>426754</v>
      </c>
      <c r="D48">
        <v>138002</v>
      </c>
      <c r="E48">
        <f t="shared" si="1"/>
        <v>3.0923754728192345</v>
      </c>
    </row>
    <row r="49" spans="1:5">
      <c r="A49" t="s">
        <v>137</v>
      </c>
      <c r="B49" t="s">
        <v>5</v>
      </c>
      <c r="C49">
        <v>481861</v>
      </c>
      <c r="D49">
        <v>180939</v>
      </c>
      <c r="E49">
        <f t="shared" si="1"/>
        <v>2.663112982828467</v>
      </c>
    </row>
    <row r="50" spans="1:5">
      <c r="A50" t="s">
        <v>61</v>
      </c>
      <c r="C50">
        <v>513216</v>
      </c>
      <c r="D50">
        <v>70969</v>
      </c>
      <c r="E50">
        <f t="shared" si="1"/>
        <v>7.231551804308924</v>
      </c>
    </row>
    <row r="51" spans="1:5">
      <c r="A51" t="s">
        <v>68</v>
      </c>
      <c r="C51">
        <v>513216</v>
      </c>
      <c r="D51">
        <v>70969</v>
      </c>
      <c r="E51">
        <f t="shared" si="1"/>
        <v>7.231551804308924</v>
      </c>
    </row>
    <row r="52" spans="1:5">
      <c r="A52" t="s">
        <v>138</v>
      </c>
      <c r="B52" t="s">
        <v>15</v>
      </c>
      <c r="C52">
        <v>525106</v>
      </c>
      <c r="D52">
        <v>137937</v>
      </c>
      <c r="E52">
        <f t="shared" si="1"/>
        <v>3.8068538535708329</v>
      </c>
    </row>
    <row r="53" spans="1:5">
      <c r="A53" t="s">
        <v>139</v>
      </c>
      <c r="B53" t="s">
        <v>15</v>
      </c>
      <c r="C53">
        <v>525106</v>
      </c>
      <c r="D53">
        <v>212581</v>
      </c>
      <c r="E53">
        <f t="shared" si="1"/>
        <v>2.47014549748096</v>
      </c>
    </row>
    <row r="54" spans="1:5">
      <c r="A54" t="s">
        <v>140</v>
      </c>
      <c r="B54" t="s">
        <v>15</v>
      </c>
      <c r="C54">
        <v>525106</v>
      </c>
      <c r="D54">
        <v>249328</v>
      </c>
      <c r="E54">
        <f t="shared" si="1"/>
        <v>2.1060851569017518</v>
      </c>
    </row>
    <row r="55" spans="1:5">
      <c r="A55" t="s">
        <v>141</v>
      </c>
      <c r="B55" t="s">
        <v>15</v>
      </c>
      <c r="C55">
        <v>525106</v>
      </c>
      <c r="D55">
        <v>153889</v>
      </c>
      <c r="E55">
        <f t="shared" si="1"/>
        <v>3.4122386915244105</v>
      </c>
    </row>
    <row r="56" spans="1:5">
      <c r="A56" t="s">
        <v>142</v>
      </c>
      <c r="B56" t="s">
        <v>15</v>
      </c>
      <c r="C56">
        <v>525106</v>
      </c>
      <c r="D56">
        <v>268206</v>
      </c>
      <c r="E56">
        <f t="shared" si="1"/>
        <v>1.9578458349179362</v>
      </c>
    </row>
    <row r="57" spans="1:5">
      <c r="A57" t="s">
        <v>143</v>
      </c>
      <c r="B57" t="s">
        <v>15</v>
      </c>
      <c r="C57">
        <v>526654</v>
      </c>
      <c r="D57">
        <v>160882</v>
      </c>
      <c r="E57">
        <f t="shared" si="1"/>
        <v>3.2735420991782798</v>
      </c>
    </row>
    <row r="58" spans="1:5">
      <c r="A58" t="s">
        <v>13</v>
      </c>
      <c r="C58">
        <v>610856</v>
      </c>
      <c r="D58">
        <v>198963</v>
      </c>
      <c r="E58">
        <f t="shared" si="1"/>
        <v>3.0701989817202193</v>
      </c>
    </row>
    <row r="59" spans="1:5">
      <c r="A59" t="s">
        <v>146</v>
      </c>
      <c r="B59" t="s">
        <v>5</v>
      </c>
      <c r="C59">
        <v>666997</v>
      </c>
      <c r="D59">
        <v>218202</v>
      </c>
      <c r="E59">
        <f t="shared" si="1"/>
        <v>3.0567868305515074</v>
      </c>
    </row>
    <row r="60" spans="1:5">
      <c r="A60" t="s">
        <v>12</v>
      </c>
      <c r="C60">
        <v>768771</v>
      </c>
      <c r="D60">
        <v>290060</v>
      </c>
      <c r="E60">
        <f t="shared" si="1"/>
        <v>2.6503861270082054</v>
      </c>
    </row>
    <row r="61" spans="1:5">
      <c r="A61" t="s">
        <v>144</v>
      </c>
      <c r="B61" t="s">
        <v>15</v>
      </c>
      <c r="C61">
        <v>787420</v>
      </c>
      <c r="D61">
        <v>516023</v>
      </c>
      <c r="E61">
        <f t="shared" si="1"/>
        <v>1.5259397352443593</v>
      </c>
    </row>
    <row r="62" spans="1:5">
      <c r="A62" t="s">
        <v>145</v>
      </c>
      <c r="B62" t="s">
        <v>15</v>
      </c>
      <c r="C62">
        <v>787460</v>
      </c>
      <c r="D62">
        <v>612163</v>
      </c>
      <c r="E62">
        <f t="shared" si="1"/>
        <v>1.2863567383196959</v>
      </c>
    </row>
    <row r="63" spans="1:5">
      <c r="A63" t="s">
        <v>147</v>
      </c>
      <c r="B63" t="s">
        <v>5</v>
      </c>
      <c r="C63">
        <v>1022125</v>
      </c>
      <c r="D63">
        <v>370914</v>
      </c>
      <c r="E63">
        <f t="shared" si="1"/>
        <v>2.7556926942633604</v>
      </c>
    </row>
    <row r="64" spans="1:5">
      <c r="A64" t="s">
        <v>148</v>
      </c>
      <c r="B64" t="s">
        <v>34</v>
      </c>
      <c r="C64">
        <v>1029744</v>
      </c>
      <c r="D64">
        <v>238283</v>
      </c>
      <c r="E64">
        <f t="shared" si="1"/>
        <v>4.3215168518106619</v>
      </c>
    </row>
    <row r="65" spans="1:18">
      <c r="A65" t="s">
        <v>149</v>
      </c>
      <c r="B65" t="s">
        <v>5</v>
      </c>
      <c r="C65">
        <v>2473400</v>
      </c>
      <c r="D65">
        <v>717926</v>
      </c>
      <c r="E65">
        <f t="shared" si="1"/>
        <v>3.4452018731735583</v>
      </c>
    </row>
    <row r="66" spans="1:18">
      <c r="A66" t="s">
        <v>150</v>
      </c>
      <c r="B66" t="s">
        <v>5</v>
      </c>
      <c r="C66">
        <v>3711999</v>
      </c>
      <c r="D66">
        <v>1190890</v>
      </c>
      <c r="E66">
        <f t="shared" ref="E66:E68" si="2">C66/D66</f>
        <v>3.1169956922973574</v>
      </c>
    </row>
    <row r="67" spans="1:18">
      <c r="A67" t="s">
        <v>151</v>
      </c>
      <c r="B67" t="s">
        <v>5</v>
      </c>
      <c r="C67">
        <v>4047392</v>
      </c>
      <c r="D67">
        <v>1132300</v>
      </c>
      <c r="E67">
        <f t="shared" si="2"/>
        <v>3.5744873266802086</v>
      </c>
    </row>
    <row r="68" spans="1:18">
      <c r="A68" t="s">
        <v>152</v>
      </c>
      <c r="B68" t="s">
        <v>19</v>
      </c>
      <c r="C68">
        <v>4638690</v>
      </c>
      <c r="D68">
        <v>1156864</v>
      </c>
      <c r="E68">
        <f t="shared" si="2"/>
        <v>4.0097107352290333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1.7787683990285297</v>
      </c>
      <c r="H71">
        <f>E2-DEFLATE!E2</f>
        <v>0.34955932576842574</v>
      </c>
      <c r="I71">
        <f>E2-GGZnoRLE!E2</f>
        <v>0</v>
      </c>
      <c r="J71">
        <f>E2-GGZRLE!E2</f>
        <v>0.49349538481820421</v>
      </c>
      <c r="K71">
        <f>E2-HUF!E2</f>
        <v>1.0698995043541677</v>
      </c>
      <c r="L71">
        <f>E2-'LZ78'!E2</f>
        <v>1.4057809988713772</v>
      </c>
      <c r="M71">
        <f>E2-'LZ77'!E2</f>
        <v>0.76237190433612434</v>
      </c>
      <c r="N71">
        <f>E2-LZW!E2</f>
        <v>1.3486418706637784</v>
      </c>
      <c r="O71">
        <f>E2-'PPM2'!E2</f>
        <v>0.39874434216110588</v>
      </c>
      <c r="P71">
        <f>E2-'PPM3'!E2</f>
        <v>0.1318738503243293</v>
      </c>
      <c r="Q71">
        <f>E2-'PPM4'!E2</f>
        <v>0.30762024611640326</v>
      </c>
      <c r="R71">
        <f>E2-'PPM5'!E2</f>
        <v>0.56426280839821907</v>
      </c>
    </row>
    <row r="72" spans="1:18">
      <c r="G72">
        <f>E3-ART!E3</f>
        <v>1.2447808069886888</v>
      </c>
      <c r="H72">
        <f>E3-DEFLATE!E3</f>
        <v>0.29722184718318423</v>
      </c>
      <c r="I72">
        <f>E3-GGZnoRLE!E3</f>
        <v>0</v>
      </c>
      <c r="J72">
        <f>E3-GGZRLE!E3</f>
        <v>0.27837021453180366</v>
      </c>
      <c r="K72">
        <f>E3-HUF!E3</f>
        <v>0.53591191231432678</v>
      </c>
      <c r="L72">
        <f>E3-'LZ78'!E3</f>
        <v>0.77591656131479159</v>
      </c>
      <c r="M72">
        <f>E3-'LZ77'!E3</f>
        <v>0.70426707677870914</v>
      </c>
      <c r="N72">
        <f>E3-LZW!E3</f>
        <v>0.77786360181323388</v>
      </c>
      <c r="O72">
        <f>E3-'PPM2'!E3</f>
        <v>-0.3802395948413646</v>
      </c>
      <c r="P72">
        <f>E3-'PPM3'!E3</f>
        <v>-0.17683257957867937</v>
      </c>
      <c r="Q72">
        <f>E3-'PPM4'!E3</f>
        <v>8.9360670076120918E-2</v>
      </c>
      <c r="R72">
        <f>E3-'PPM5'!E3</f>
        <v>0.34261824198706048</v>
      </c>
    </row>
    <row r="73" spans="1:18">
      <c r="G73">
        <f>E4-ART!E4</f>
        <v>1.8411083961619039</v>
      </c>
      <c r="H73">
        <f>E4-DEFLATE!E4</f>
        <v>0.38428297106711229</v>
      </c>
      <c r="I73">
        <f>E4-GGZnoRLE!E4</f>
        <v>0</v>
      </c>
      <c r="J73">
        <f>E4-GGZRLE!E4</f>
        <v>0.48848477639818588</v>
      </c>
      <c r="K73">
        <f>E4-HUF!E4</f>
        <v>1.0788183043163124</v>
      </c>
      <c r="L73">
        <f>E4-'LZ78'!E4</f>
        <v>1.467637356443579</v>
      </c>
      <c r="M73">
        <f>E4-'LZ77'!E4</f>
        <v>0.8930023998989518</v>
      </c>
      <c r="N73">
        <f>E4-LZW!E4</f>
        <v>1.4055672976183977</v>
      </c>
      <c r="O73">
        <f>E4-'PPM2'!E4</f>
        <v>0.49117249117249129</v>
      </c>
      <c r="P73">
        <f>E4-'PPM3'!E4</f>
        <v>0.1419795482295485</v>
      </c>
      <c r="Q73">
        <f>E4-'PPM4'!E4</f>
        <v>0.29239058303806509</v>
      </c>
      <c r="R73">
        <f>E4-'PPM5'!E4</f>
        <v>0.56263523298407048</v>
      </c>
    </row>
    <row r="74" spans="1:18">
      <c r="G74">
        <f>E5-ART!E5</f>
        <v>1.4022446825007382</v>
      </c>
      <c r="H74">
        <f>E5-DEFLATE!E5</f>
        <v>0.32164020992062214</v>
      </c>
      <c r="I74">
        <f>E5-GGZnoRLE!E5</f>
        <v>0</v>
      </c>
      <c r="J74">
        <f>E5-GGZRLE!E5</f>
        <v>0.449050161414976</v>
      </c>
      <c r="K74">
        <f>E5-HUF!E5</f>
        <v>0.74166906346539863</v>
      </c>
      <c r="L74">
        <f>E5-'LZ78'!E5</f>
        <v>1.1941903405137626</v>
      </c>
      <c r="M74">
        <f>E5-'LZ77'!E5</f>
        <v>0.82262360883050545</v>
      </c>
      <c r="N74">
        <f>E5-LZW!E5</f>
        <v>1.1342204176929394</v>
      </c>
      <c r="O74">
        <f>E5-'PPM2'!E5</f>
        <v>0.3300531138198417</v>
      </c>
      <c r="P74">
        <f>E5-'PPM3'!E5</f>
        <v>9.2399262421188233E-2</v>
      </c>
      <c r="Q74">
        <f>E5-'PPM4'!E5</f>
        <v>0.23545780839036867</v>
      </c>
      <c r="R74">
        <f>E5-'PPM5'!E5</f>
        <v>0.49478208400102885</v>
      </c>
    </row>
    <row r="75" spans="1:18">
      <c r="G75">
        <f>E6-ART!E6</f>
        <v>2.1635811813579511</v>
      </c>
      <c r="H75">
        <f>E6-DEFLATE!E6</f>
        <v>0.59049719733535966</v>
      </c>
      <c r="I75">
        <f>E6-GGZnoRLE!E6</f>
        <v>0</v>
      </c>
      <c r="J75">
        <f>E6-GGZRLE!E6</f>
        <v>0.62126823254611718</v>
      </c>
      <c r="K75">
        <f>E6-HUF!E6</f>
        <v>1.8345392935568081</v>
      </c>
      <c r="L75">
        <f>E6-'LZ78'!E6</f>
        <v>2.0216409858509929</v>
      </c>
      <c r="M75">
        <f>E6-'LZ77'!E6</f>
        <v>1.1772386224683711</v>
      </c>
      <c r="N75">
        <f>E6-LZW!E6</f>
        <v>1.824384651564859</v>
      </c>
      <c r="O75">
        <f>E6-'PPM2'!E6</f>
        <v>1.0817117335561206</v>
      </c>
      <c r="P75">
        <f>E6-'PPM3'!E6</f>
        <v>0.41067999097078145</v>
      </c>
      <c r="Q75">
        <f>E6-'PPM4'!E6</f>
        <v>0.44236264388007296</v>
      </c>
      <c r="R75">
        <f>E6-'PPM5'!E6</f>
        <v>0.73598548791965079</v>
      </c>
    </row>
    <row r="76" spans="1:18">
      <c r="G76">
        <f>E7-ART!E7</f>
        <v>1.0914582298300668</v>
      </c>
      <c r="H76">
        <f>E7-DEFLATE!E7</f>
        <v>0.34107778005771339</v>
      </c>
      <c r="I76">
        <f>E7-GGZnoRLE!E7</f>
        <v>0</v>
      </c>
      <c r="J76">
        <f>E7-GGZRLE!E7</f>
        <v>0.46038344064889403</v>
      </c>
      <c r="K76">
        <f>E7-HUF!E7</f>
        <v>0.77339993193874834</v>
      </c>
      <c r="L76">
        <f>E7-'LZ78'!E7</f>
        <v>1.1611364438974419</v>
      </c>
      <c r="M76">
        <f>E7-'LZ77'!E7</f>
        <v>0.86801295522019273</v>
      </c>
      <c r="N76">
        <f>E7-LZW!E7</f>
        <v>1.0486194645680311</v>
      </c>
      <c r="O76">
        <f>E7-'PPM2'!E7</f>
        <v>0.38997059542332546</v>
      </c>
      <c r="P76">
        <f>E7-'PPM3'!E7</f>
        <v>0.12191391121287376</v>
      </c>
      <c r="Q76">
        <f>E7-'PPM4'!E7</f>
        <v>0.19877044559179646</v>
      </c>
      <c r="R76">
        <f>E7-'PPM5'!E7</f>
        <v>0.45372146341758191</v>
      </c>
    </row>
    <row r="77" spans="1:18">
      <c r="G77">
        <f>E8-ART!E8</f>
        <v>1.0652941770107982</v>
      </c>
      <c r="H77">
        <f>E8-DEFLATE!E8</f>
        <v>0.35678597840972026</v>
      </c>
      <c r="I77">
        <f>E8-GGZnoRLE!E8</f>
        <v>0</v>
      </c>
      <c r="J77">
        <f>E8-GGZRLE!E8</f>
        <v>0.46962374432500331</v>
      </c>
      <c r="K77">
        <f>E8-HUF!E8</f>
        <v>0.74308778656201402</v>
      </c>
      <c r="L77">
        <f>E8-'LZ78'!E8</f>
        <v>1.1707147973318019</v>
      </c>
      <c r="M77">
        <f>E8-'LZ77'!E8</f>
        <v>0.92247610363498711</v>
      </c>
      <c r="N77">
        <f>E8-LZW!E8</f>
        <v>1.0268841953321879</v>
      </c>
      <c r="O77">
        <f>E8-'PPM2'!E8</f>
        <v>0.36597738449012196</v>
      </c>
      <c r="P77">
        <f>E8-'PPM3'!E8</f>
        <v>9.7194068534120603E-2</v>
      </c>
      <c r="Q77">
        <f>E8-'PPM4'!E8</f>
        <v>0.13883181326029881</v>
      </c>
      <c r="R77">
        <f>E8-'PPM5'!E8</f>
        <v>0.41284000623107397</v>
      </c>
    </row>
    <row r="78" spans="1:18">
      <c r="G78">
        <f>E9-ART!E9</f>
        <v>0.66925089986151787</v>
      </c>
      <c r="H78">
        <f>E9-DEFLATE!E9</f>
        <v>8.4585152031748212E-2</v>
      </c>
      <c r="I78">
        <f>E9-GGZnoRLE!E9</f>
        <v>0</v>
      </c>
      <c r="J78">
        <f>E9-GGZRLE!E9</f>
        <v>0.25823348074195263</v>
      </c>
      <c r="K78">
        <f>E9-HUF!E9</f>
        <v>0.54384911600037289</v>
      </c>
      <c r="L78">
        <f>E9-'LZ78'!E9</f>
        <v>0.6705711100817886</v>
      </c>
      <c r="M78">
        <f>E9-'LZ77'!E9</f>
        <v>0.32883756888213656</v>
      </c>
      <c r="N78">
        <f>E9-LZW!E9</f>
        <v>0.67562673413501617</v>
      </c>
      <c r="O78">
        <f>E9-'PPM2'!E9</f>
        <v>0.15466805158833186</v>
      </c>
      <c r="P78">
        <f>E9-'PPM3'!E9</f>
        <v>9.305908302763255E-2</v>
      </c>
      <c r="Q78">
        <f>E9-'PPM4'!E9</f>
        <v>0.22567639316182153</v>
      </c>
      <c r="R78">
        <f>E9-'PPM5'!E9</f>
        <v>0.39258258383795064</v>
      </c>
    </row>
    <row r="79" spans="1:18">
      <c r="G79">
        <f>E10-ART!E10</f>
        <v>1.5065947945975322</v>
      </c>
      <c r="H79">
        <f>E10-DEFLATE!E10</f>
        <v>0.18136711182380605</v>
      </c>
      <c r="I79">
        <f>E10-GGZnoRLE!E10</f>
        <v>0</v>
      </c>
      <c r="J79">
        <f>E10-GGZRLE!E10</f>
        <v>0.41273554784385569</v>
      </c>
      <c r="K79">
        <f>E10-HUF!E10</f>
        <v>1.3539985444834843</v>
      </c>
      <c r="L79">
        <f>E10-'LZ78'!E10</f>
        <v>1.3989261922347731</v>
      </c>
      <c r="M79">
        <f>E10-'LZ77'!E10</f>
        <v>0.79042406414695732</v>
      </c>
      <c r="N79">
        <f>E10-LZW!E10</f>
        <v>1.2175718468343888</v>
      </c>
      <c r="O79">
        <f>E10-'PPM2'!E10</f>
        <v>0.76263229456715687</v>
      </c>
      <c r="P79">
        <f>E10-'PPM3'!E10</f>
        <v>0.12889946090037441</v>
      </c>
      <c r="Q79">
        <f>E10-'PPM4'!E10</f>
        <v>0.13768549763748883</v>
      </c>
      <c r="R79">
        <f>E10-'PPM5'!E10</f>
        <v>0.4289832938450191</v>
      </c>
    </row>
    <row r="80" spans="1:18">
      <c r="G80">
        <f>E11-ART!E11</f>
        <v>1.4058894022598574</v>
      </c>
      <c r="H80">
        <f>E11-DEFLATE!E11</f>
        <v>0.52186893637507836</v>
      </c>
      <c r="I80">
        <f>E11-GGZnoRLE!E11</f>
        <v>0</v>
      </c>
      <c r="J80">
        <f>E11-GGZRLE!E11</f>
        <v>0.52695045685333453</v>
      </c>
      <c r="K80">
        <f>E11-HUF!E11</f>
        <v>1.2974766367325401</v>
      </c>
      <c r="L80">
        <f>E11-'LZ78'!E11</f>
        <v>1.4751175292107901</v>
      </c>
      <c r="M80">
        <f>E11-'LZ77'!E11</f>
        <v>1.0410877873176849</v>
      </c>
      <c r="N80">
        <f>E11-LZW!E11</f>
        <v>1.2512764209074367</v>
      </c>
      <c r="O80">
        <f>E11-'PPM2'!E11</f>
        <v>0.81342508252575962</v>
      </c>
      <c r="P80">
        <f>E11-'PPM3'!E11</f>
        <v>0.32100439710683792</v>
      </c>
      <c r="Q80">
        <f>E11-'PPM4'!E11</f>
        <v>0.19418300899421892</v>
      </c>
      <c r="R80">
        <f>E11-'PPM5'!E11</f>
        <v>0.43949599076120727</v>
      </c>
    </row>
    <row r="81" spans="7:18">
      <c r="G81">
        <f>E12-ART!E12</f>
        <v>1.3467356364758445</v>
      </c>
      <c r="H81">
        <f>E12-DEFLATE!E12</f>
        <v>0.28828907789104896</v>
      </c>
      <c r="I81">
        <f>E12-GGZnoRLE!E12</f>
        <v>0</v>
      </c>
      <c r="J81">
        <f>E12-GGZRLE!E12</f>
        <v>0.43264336701256623</v>
      </c>
      <c r="K81">
        <f>E12-HUF!E12</f>
        <v>1.2604688335716938</v>
      </c>
      <c r="L81">
        <f>E12-'LZ78'!E12</f>
        <v>1.2764656525907041</v>
      </c>
      <c r="M81">
        <f>E12-'LZ77'!E12</f>
        <v>0.65117276606220376</v>
      </c>
      <c r="N81">
        <f>E12-LZW!E12</f>
        <v>1.2098158761277129</v>
      </c>
      <c r="O81">
        <f>E12-'PPM2'!E12</f>
        <v>0.65264951782407676</v>
      </c>
      <c r="P81">
        <f>E12-'PPM3'!E12</f>
        <v>0.32927112569901151</v>
      </c>
      <c r="Q81">
        <f>E12-'PPM4'!E12</f>
        <v>0.38881073149522916</v>
      </c>
      <c r="R81">
        <f>E12-'PPM5'!E12</f>
        <v>0.61072999944260653</v>
      </c>
    </row>
    <row r="82" spans="7:18">
      <c r="G82">
        <f>E13-ART!E13</f>
        <v>1.4959502095506532</v>
      </c>
      <c r="H82">
        <f>E13-DEFLATE!E13</f>
        <v>0.4978812078911532</v>
      </c>
      <c r="I82">
        <f>E13-GGZnoRLE!E13</f>
        <v>0</v>
      </c>
      <c r="J82">
        <f>E13-GGZRLE!E13</f>
        <v>0.5212257794411097</v>
      </c>
      <c r="K82">
        <f>E13-HUF!E13</f>
        <v>1.3988947178923674</v>
      </c>
      <c r="L82">
        <f>E13-'LZ78'!E13</f>
        <v>1.5125737476239165</v>
      </c>
      <c r="M82">
        <f>E13-'LZ77'!E13</f>
        <v>1.0154158532751738</v>
      </c>
      <c r="N82">
        <f>E13-LZW!E13</f>
        <v>1.2678134929341689</v>
      </c>
      <c r="O82">
        <f>E13-'PPM2'!E13</f>
        <v>0.8613107975646459</v>
      </c>
      <c r="P82">
        <f>E13-'PPM3'!E13</f>
        <v>0.32133584020457695</v>
      </c>
      <c r="Q82">
        <f>E13-'PPM4'!E13</f>
        <v>0.22892023829787922</v>
      </c>
      <c r="R82">
        <f>E13-'PPM5'!E13</f>
        <v>0.47860491548709883</v>
      </c>
    </row>
    <row r="83" spans="7:18">
      <c r="G83">
        <f>E14-ART!E14</f>
        <v>4.5421414815892982</v>
      </c>
      <c r="H83">
        <f>E14-DEFLATE!E14</f>
        <v>0.77841857151211169</v>
      </c>
      <c r="I83">
        <f>E14-GGZnoRLE!E14</f>
        <v>0</v>
      </c>
      <c r="J83">
        <f>E14-GGZRLE!E14</f>
        <v>0.65970703884577464</v>
      </c>
      <c r="K83">
        <f>E14-HUF!E14</f>
        <v>4.4483234149847375</v>
      </c>
      <c r="L83">
        <f>E14-'LZ78'!E14</f>
        <v>3.9671704054763035</v>
      </c>
      <c r="M83">
        <f>E14-'LZ77'!E14</f>
        <v>1.62491953908411</v>
      </c>
      <c r="N83">
        <f>E14-LZW!E14</f>
        <v>3.5677852799107348</v>
      </c>
      <c r="O83">
        <f>E14-'PPM2'!E14</f>
        <v>3.3189744175927376</v>
      </c>
      <c r="P83">
        <f>E14-'PPM3'!E14</f>
        <v>1.7124043547340779</v>
      </c>
      <c r="Q83">
        <f>E14-'PPM4'!E14</f>
        <v>1.3106697563910759</v>
      </c>
      <c r="R83">
        <f>E14-'PPM5'!E14</f>
        <v>1.6356440340085658</v>
      </c>
    </row>
    <row r="84" spans="7:18">
      <c r="G84">
        <f>E15-ART!E15</f>
        <v>1.0972033124760678</v>
      </c>
      <c r="H84">
        <f>E15-DEFLATE!E15</f>
        <v>0.52925200645469017</v>
      </c>
      <c r="I84">
        <f>E15-GGZnoRLE!E15</f>
        <v>0</v>
      </c>
      <c r="J84">
        <f>E15-GGZRLE!E15</f>
        <v>0.478863351951897</v>
      </c>
      <c r="K84">
        <f>E15-HUF!E15</f>
        <v>0.99183820058731653</v>
      </c>
      <c r="L84">
        <f>E15-'LZ78'!E15</f>
        <v>1.2581647969524201</v>
      </c>
      <c r="M84">
        <f>E15-'LZ77'!E15</f>
        <v>1.0454200128708282</v>
      </c>
      <c r="N84">
        <f>E15-LZW!E15</f>
        <v>0.99413258406980032</v>
      </c>
      <c r="O84">
        <f>E15-'PPM2'!E15</f>
        <v>0.55300579287786089</v>
      </c>
      <c r="P84">
        <f>E15-'PPM3'!E15</f>
        <v>0.19912251033896755</v>
      </c>
      <c r="Q84">
        <f>E15-'PPM4'!E15</f>
        <v>5.8491920702091971E-2</v>
      </c>
      <c r="R84">
        <f>E15-'PPM5'!E15</f>
        <v>0.28647638005372444</v>
      </c>
    </row>
    <row r="85" spans="7:18">
      <c r="G85">
        <f>E16-ART!E16</f>
        <v>2.6610608701135572</v>
      </c>
      <c r="H85">
        <f>E16-DEFLATE!E16</f>
        <v>0.69047596732180327</v>
      </c>
      <c r="I85">
        <f>E16-GGZnoRLE!E16</f>
        <v>0</v>
      </c>
      <c r="J85">
        <f>E16-GGZRLE!E16</f>
        <v>0.69992487069147513</v>
      </c>
      <c r="K85">
        <f>E16-HUF!E16</f>
        <v>2.5705492160399421</v>
      </c>
      <c r="L85">
        <f>E16-'LZ78'!E16</f>
        <v>2.5070309379349878</v>
      </c>
      <c r="M85">
        <f>E16-'LZ77'!E16</f>
        <v>1.3753353611661212</v>
      </c>
      <c r="N85">
        <f>E16-LZW!E16</f>
        <v>2.1447039129863814</v>
      </c>
      <c r="O85">
        <f>E16-'PPM2'!E16</f>
        <v>1.8428211908497407</v>
      </c>
      <c r="P85">
        <f>E16-'PPM3'!E16</f>
        <v>0.89939865655746543</v>
      </c>
      <c r="Q85">
        <f>E16-'PPM4'!E16</f>
        <v>0.57882491954268334</v>
      </c>
      <c r="R85">
        <f>E16-'PPM5'!E16</f>
        <v>0.8612539354283375</v>
      </c>
    </row>
    <row r="86" spans="7:18">
      <c r="G86">
        <f>E17-ART!E17</f>
        <v>1.4242536939713177</v>
      </c>
      <c r="H86">
        <f>E17-DEFLATE!E17</f>
        <v>0.57684765438148755</v>
      </c>
      <c r="I86">
        <f>E17-GGZnoRLE!E17</f>
        <v>0</v>
      </c>
      <c r="J86">
        <f>E17-GGZRLE!E17</f>
        <v>0.50232111934602308</v>
      </c>
      <c r="K86">
        <f>E17-HUF!E17</f>
        <v>1.3466884193540258</v>
      </c>
      <c r="L86">
        <f>E17-'LZ78'!E17</f>
        <v>1.4693858808530511</v>
      </c>
      <c r="M86">
        <f>E17-'LZ77'!E17</f>
        <v>1.0850243291257717</v>
      </c>
      <c r="N86">
        <f>E17-LZW!E17</f>
        <v>1.206723124237439</v>
      </c>
      <c r="O86">
        <f>E17-'PPM2'!E17</f>
        <v>0.86152292111764606</v>
      </c>
      <c r="P86">
        <f>E17-'PPM3'!E17</f>
        <v>0.31913486049863282</v>
      </c>
      <c r="Q86">
        <f>E17-'PPM4'!E17</f>
        <v>0.13918160553044912</v>
      </c>
      <c r="R86">
        <f>E17-'PPM5'!E17</f>
        <v>0.3585955005707131</v>
      </c>
    </row>
    <row r="87" spans="7:18">
      <c r="G87">
        <f>E18-ART!E18</f>
        <v>0.27456355426764523</v>
      </c>
      <c r="H87">
        <f>E18-DEFLATE!E18</f>
        <v>0.23604417273660672</v>
      </c>
      <c r="I87">
        <f>E18-GGZnoRLE!E18</f>
        <v>0</v>
      </c>
      <c r="J87">
        <f>E18-GGZRLE!E18</f>
        <v>0.3351065412605827</v>
      </c>
      <c r="K87">
        <f>E18-HUF!E18</f>
        <v>0.24721762030135497</v>
      </c>
      <c r="L87">
        <f>E18-'LZ78'!E18</f>
        <v>0.40421417986367081</v>
      </c>
      <c r="M87">
        <f>E18-'LZ77'!E18</f>
        <v>0.38107854411570963</v>
      </c>
      <c r="N87">
        <f>E18-LZW!E18</f>
        <v>0.40733861428111484</v>
      </c>
      <c r="O87">
        <f>E18-'PPM2'!E18</f>
        <v>-2.0193438760132132E-3</v>
      </c>
      <c r="P87">
        <f>E18-'PPM3'!E18</f>
        <v>0.10051537512250852</v>
      </c>
      <c r="Q87">
        <f>E18-'PPM4'!E18</f>
        <v>0.24389522282416465</v>
      </c>
      <c r="R87">
        <f>E18-'PPM5'!E18</f>
        <v>0.36719901474765482</v>
      </c>
    </row>
    <row r="88" spans="7:18">
      <c r="G88">
        <f>E19-ART!E19</f>
        <v>2.532712961204977</v>
      </c>
      <c r="H88">
        <f>E19-DEFLATE!E19</f>
        <v>0.52619925095495068</v>
      </c>
      <c r="I88">
        <f>E19-GGZnoRLE!E19</f>
        <v>0</v>
      </c>
      <c r="J88">
        <f>E19-GGZRLE!E19</f>
        <v>0.69973067348381113</v>
      </c>
      <c r="K88">
        <f>E19-HUF!E19</f>
        <v>2.4700881532007406</v>
      </c>
      <c r="L88">
        <f>E19-'LZ78'!E19</f>
        <v>2.3690410340121799</v>
      </c>
      <c r="M88">
        <f>E19-'LZ77'!E19</f>
        <v>1.2806488890177041</v>
      </c>
      <c r="N88">
        <f>E19-LZW!E19</f>
        <v>1.965219316599518</v>
      </c>
      <c r="O88">
        <f>E19-'PPM2'!E19</f>
        <v>1.7444275709253145</v>
      </c>
      <c r="P88">
        <f>E19-'PPM3'!E19</f>
        <v>0.9446495413753615</v>
      </c>
      <c r="Q88">
        <f>E19-'PPM4'!E19</f>
        <v>0.50629825982651466</v>
      </c>
      <c r="R88">
        <f>E19-'PPM5'!E19</f>
        <v>0.68270060439140279</v>
      </c>
    </row>
    <row r="89" spans="7:18">
      <c r="G89">
        <f>E20-ART!E20</f>
        <v>1.2645550468989299</v>
      </c>
      <c r="H89">
        <f>E20-DEFLATE!E20</f>
        <v>0.62235682696947281</v>
      </c>
      <c r="I89">
        <f>E20-GGZnoRLE!E20</f>
        <v>0</v>
      </c>
      <c r="J89">
        <f>E20-GGZRLE!E20</f>
        <v>0.46235101331437622</v>
      </c>
      <c r="K89">
        <f>E20-HUF!E20</f>
        <v>1.2084446218477554</v>
      </c>
      <c r="L89">
        <f>E20-'LZ78'!E20</f>
        <v>1.3426305602952018</v>
      </c>
      <c r="M89">
        <f>E20-'LZ77'!E20</f>
        <v>1.1462952913828917</v>
      </c>
      <c r="N89">
        <f>E20-LZW!E20</f>
        <v>1.0042041025419399</v>
      </c>
      <c r="O89">
        <f>E20-'PPM2'!E20</f>
        <v>0.73690105523576488</v>
      </c>
      <c r="P89">
        <f>E20-'PPM3'!E20</f>
        <v>0.23059092267389936</v>
      </c>
      <c r="Q89">
        <f>E20-'PPM4'!E20</f>
        <v>-3.0088833999456721E-2</v>
      </c>
      <c r="R89">
        <f>E20-'PPM5'!E20</f>
        <v>0.1550894280158519</v>
      </c>
    </row>
    <row r="90" spans="7:18">
      <c r="G90">
        <f>E21-ART!E21</f>
        <v>3.4392973121384545</v>
      </c>
      <c r="H90">
        <f>E21-DEFLATE!E21</f>
        <v>0.78621159671341179</v>
      </c>
      <c r="I90">
        <f>E21-GGZnoRLE!E21</f>
        <v>0</v>
      </c>
      <c r="J90">
        <f>E21-GGZRLE!E21</f>
        <v>0.95938988679713422</v>
      </c>
      <c r="K90">
        <f>E21-HUF!E21</f>
        <v>3.4067535329990752</v>
      </c>
      <c r="L90">
        <f>E21-'LZ78'!E21</f>
        <v>3.1167586154665647</v>
      </c>
      <c r="M90">
        <f>E21-'LZ77'!E21</f>
        <v>1.4979608998596339</v>
      </c>
      <c r="N90">
        <f>E21-LZW!E21</f>
        <v>2.7532827692918374</v>
      </c>
      <c r="O90">
        <f>E21-'PPM2'!E21</f>
        <v>2.56450744854904</v>
      </c>
      <c r="P90">
        <f>E21-'PPM3'!E21</f>
        <v>1.6341118835190027</v>
      </c>
      <c r="Q90">
        <f>E21-'PPM4'!E21</f>
        <v>1.0381568437752904</v>
      </c>
      <c r="R90">
        <f>E21-'PPM5'!E21</f>
        <v>1.1238449436137139</v>
      </c>
    </row>
    <row r="91" spans="7:18">
      <c r="G91">
        <f>E22-ART!E22</f>
        <v>0.11361202417081651</v>
      </c>
      <c r="H91">
        <f>E22-DEFLATE!E22</f>
        <v>5.0408858278676361E-2</v>
      </c>
      <c r="I91">
        <f>E22-GGZnoRLE!E22</f>
        <v>0</v>
      </c>
      <c r="J91">
        <f>E22-GGZRLE!E22</f>
        <v>0.1508212518600367</v>
      </c>
      <c r="K91">
        <f>E22-HUF!E22</f>
        <v>8.5252951759402285E-2</v>
      </c>
      <c r="L91">
        <f>E22-'LZ78'!E22</f>
        <v>0.19074874703522449</v>
      </c>
      <c r="M91">
        <f>E22-'LZ77'!E22</f>
        <v>0.3947571873782354</v>
      </c>
      <c r="N91">
        <f>E22-LZW!E22</f>
        <v>0.29619086764556779</v>
      </c>
      <c r="O91">
        <f>E22-'PPM2'!E22</f>
        <v>-0.1785102903020841</v>
      </c>
      <c r="P91">
        <f>E22-'PPM3'!E22</f>
        <v>-0.12597232757975863</v>
      </c>
      <c r="Q91">
        <f>E22-'PPM4'!E22</f>
        <v>2.4608971571783878E-2</v>
      </c>
      <c r="R91">
        <f>E22-'PPM5'!E22</f>
        <v>0.21921898305750287</v>
      </c>
    </row>
    <row r="92" spans="7:18">
      <c r="G92">
        <f>E23-ART!E23</f>
        <v>1.974337113446623</v>
      </c>
      <c r="H92">
        <f>E23-DEFLATE!E23</f>
        <v>0.75914475918551094</v>
      </c>
      <c r="I92">
        <f>E23-GGZnoRLE!E23</f>
        <v>0</v>
      </c>
      <c r="J92">
        <f>E23-GGZRLE!E23</f>
        <v>0.4225206786799216</v>
      </c>
      <c r="K92">
        <f>E23-HUF!E23</f>
        <v>1.9430889719849336</v>
      </c>
      <c r="L92">
        <f>E23-'LZ78'!E23</f>
        <v>1.7350102065109303</v>
      </c>
      <c r="M92">
        <f>E23-'LZ77'!E23</f>
        <v>1.2679976274813818</v>
      </c>
      <c r="N92">
        <f>E23-LZW!E23</f>
        <v>1.3991318047967591</v>
      </c>
      <c r="O92">
        <f>E23-'PPM2'!E23</f>
        <v>1.1692624937642631</v>
      </c>
      <c r="P92">
        <f>E23-'PPM3'!E23</f>
        <v>0.54264692033543627</v>
      </c>
      <c r="Q92">
        <f>E23-'PPM4'!E23</f>
        <v>0.10067943956706227</v>
      </c>
      <c r="R92">
        <f>E23-'PPM5'!E23</f>
        <v>0.25408217831023627</v>
      </c>
    </row>
    <row r="93" spans="7:18">
      <c r="G93">
        <f>E24-ART!E24</f>
        <v>8.9188197543937751</v>
      </c>
      <c r="H93">
        <f>E24-DEFLATE!E24</f>
        <v>1.1487560917330644</v>
      </c>
      <c r="I93">
        <f>E24-GGZnoRLE!E24</f>
        <v>0</v>
      </c>
      <c r="J93">
        <f>E24-GGZRLE!E24</f>
        <v>1.0217962485606833</v>
      </c>
      <c r="K93">
        <f>E24-HUF!E24</f>
        <v>8.8908072228081547</v>
      </c>
      <c r="L93">
        <f>E24-'LZ78'!E24</f>
        <v>7.673739997716071</v>
      </c>
      <c r="M93">
        <f>E24-'LZ77'!E24</f>
        <v>2.3501229896674332</v>
      </c>
      <c r="N93">
        <f>E24-LZW!E24</f>
        <v>6.9317932604986607</v>
      </c>
      <c r="O93">
        <f>E24-'PPM2'!E24</f>
        <v>7.5583448444570518</v>
      </c>
      <c r="P93">
        <f>E24-'PPM3'!E24</f>
        <v>4.7961552898870368</v>
      </c>
      <c r="Q93">
        <f>E24-'PPM4'!E24</f>
        <v>3.3875212702425737</v>
      </c>
      <c r="R93">
        <f>E24-'PPM5'!E24</f>
        <v>3.4794216753180454</v>
      </c>
    </row>
    <row r="94" spans="7:18">
      <c r="G94">
        <f>E25-ART!E25</f>
        <v>12.18346566124338</v>
      </c>
      <c r="H94">
        <f>E25-DEFLATE!E25</f>
        <v>2.6685904335003237</v>
      </c>
      <c r="I94">
        <f>E25-GGZnoRLE!E25</f>
        <v>0</v>
      </c>
      <c r="J94">
        <f>E25-GGZRLE!E25</f>
        <v>-2.2613131903077885</v>
      </c>
      <c r="K94">
        <f>E25-HUF!E25</f>
        <v>12.091128318825113</v>
      </c>
      <c r="L94">
        <f>E25-'LZ78'!E25</f>
        <v>8.4201300402050201</v>
      </c>
      <c r="M94">
        <f>E25-'LZ77'!E25</f>
        <v>4.0824708449855187</v>
      </c>
      <c r="N94">
        <f>E25-LZW!E25</f>
        <v>5.7630399705351039</v>
      </c>
      <c r="O94">
        <f>E25-'PPM2'!E25</f>
        <v>3.5153239724719381</v>
      </c>
      <c r="P94">
        <f>E25-'PPM3'!E25</f>
        <v>-2.9925560352897342</v>
      </c>
      <c r="Q94">
        <f>E25-'PPM4'!E25</f>
        <v>-4.2851622566891585</v>
      </c>
      <c r="R94">
        <f>E25-'PPM5'!E25</f>
        <v>-3.9307787827388623</v>
      </c>
    </row>
    <row r="95" spans="7:18">
      <c r="G95">
        <f>E26-ART!E26</f>
        <v>1.1655153271701075</v>
      </c>
      <c r="H95">
        <f>E26-DEFLATE!E26</f>
        <v>0.62364608805538824</v>
      </c>
      <c r="I95">
        <f>E26-GGZnoRLE!E26</f>
        <v>0</v>
      </c>
      <c r="J95">
        <f>E26-GGZRLE!E26</f>
        <v>0.43999154316632128</v>
      </c>
      <c r="K95">
        <f>E26-HUF!E26</f>
        <v>1.1357203638738054</v>
      </c>
      <c r="L95">
        <f>E26-'LZ78'!E26</f>
        <v>1.1492583591168308</v>
      </c>
      <c r="M95">
        <f>E26-'LZ77'!E26</f>
        <v>1.1298307681873412</v>
      </c>
      <c r="N95">
        <f>E26-LZW!E26</f>
        <v>0.79027356296069806</v>
      </c>
      <c r="O95">
        <f>E26-'PPM2'!E26</f>
        <v>0.49838772468016135</v>
      </c>
      <c r="P95">
        <f>E26-'PPM3'!E26</f>
        <v>-1.3200102412860293E-2</v>
      </c>
      <c r="Q95">
        <f>E26-'PPM4'!E26</f>
        <v>-0.16794909957757564</v>
      </c>
      <c r="R95">
        <f>E26-'PPM5'!E26</f>
        <v>4.0308882159787451E-2</v>
      </c>
    </row>
    <row r="96" spans="7:18">
      <c r="G96">
        <f>E27-ART!E27</f>
        <v>1.2806783585862758</v>
      </c>
      <c r="H96">
        <f>E27-DEFLATE!E27</f>
        <v>0.68226463622210698</v>
      </c>
      <c r="I96">
        <f>E27-GGZnoRLE!E27</f>
        <v>0</v>
      </c>
      <c r="J96">
        <f>E27-GGZRLE!E27</f>
        <v>0.4845334498607925</v>
      </c>
      <c r="K96">
        <f>E27-HUF!E27</f>
        <v>1.2550846803904154</v>
      </c>
      <c r="L96">
        <f>E27-'LZ78'!E27</f>
        <v>1.2605013742601558</v>
      </c>
      <c r="M96">
        <f>E27-'LZ77'!E27</f>
        <v>1.1983467734716597</v>
      </c>
      <c r="N96">
        <f>E27-LZW!E27</f>
        <v>0.83949736257356378</v>
      </c>
      <c r="O96">
        <f>E27-'PPM2'!E27</f>
        <v>0.68605739716533964</v>
      </c>
      <c r="P96">
        <f>E27-'PPM3'!E27</f>
        <v>0.12044893849240479</v>
      </c>
      <c r="Q96">
        <f>E27-'PPM4'!E27</f>
        <v>-0.19821146636565379</v>
      </c>
      <c r="R96">
        <f>E27-'PPM5'!E27</f>
        <v>-5.3284983778188355E-2</v>
      </c>
    </row>
    <row r="97" spans="7:18">
      <c r="G97">
        <f>E28-ART!E28</f>
        <v>1.2999295333862428</v>
      </c>
      <c r="H97">
        <f>E28-DEFLATE!E28</f>
        <v>0.68350627510811801</v>
      </c>
      <c r="I97">
        <f>E28-GGZnoRLE!E28</f>
        <v>0</v>
      </c>
      <c r="J97">
        <f>E28-GGZRLE!E28</f>
        <v>0.4839228873390562</v>
      </c>
      <c r="K97">
        <f>E28-HUF!E28</f>
        <v>1.2782927863675844</v>
      </c>
      <c r="L97">
        <f>E28-'LZ78'!E28</f>
        <v>1.2632203335555952</v>
      </c>
      <c r="M97">
        <f>E28-'LZ77'!E28</f>
        <v>1.1993509286013504</v>
      </c>
      <c r="N97">
        <f>E28-LZW!E28</f>
        <v>0.84283191022035497</v>
      </c>
      <c r="O97">
        <f>E28-'PPM2'!E28</f>
        <v>0.71875938096264935</v>
      </c>
      <c r="P97">
        <f>E28-'PPM3'!E28</f>
        <v>0.12451567554399601</v>
      </c>
      <c r="Q97">
        <f>E28-'PPM4'!E28</f>
        <v>-0.21400969760912059</v>
      </c>
      <c r="R97">
        <f>E28-'PPM5'!E28</f>
        <v>-5.9882158724863466E-2</v>
      </c>
    </row>
    <row r="98" spans="7:18">
      <c r="G98">
        <f>E29-ART!E29</f>
        <v>24.633910999947233</v>
      </c>
      <c r="H98">
        <f>E29-DEFLATE!E29</f>
        <v>11.889650664705574</v>
      </c>
      <c r="I98">
        <f>E29-GGZnoRLE!E29</f>
        <v>0</v>
      </c>
      <c r="J98">
        <f>E29-GGZRLE!E29</f>
        <v>3.4721549122637327</v>
      </c>
      <c r="K98">
        <f>E29-HUF!E29</f>
        <v>24.618232152447291</v>
      </c>
      <c r="L98">
        <f>E29-'LZ78'!E29</f>
        <v>22.869221991576389</v>
      </c>
      <c r="M98">
        <f>E29-'LZ77'!E29</f>
        <v>12.816109217724568</v>
      </c>
      <c r="N98">
        <f>E29-LZW!E29</f>
        <v>21.616064240098535</v>
      </c>
      <c r="O98">
        <f>E29-'PPM2'!E29</f>
        <v>22.899516302022249</v>
      </c>
      <c r="P98">
        <f>E29-'PPM3'!E29</f>
        <v>19.215454274574576</v>
      </c>
      <c r="Q98">
        <f>E29-'PPM4'!E29</f>
        <v>12.263830087028696</v>
      </c>
      <c r="R98">
        <f>E29-'PPM5'!E29</f>
        <v>11.117000114542668</v>
      </c>
    </row>
    <row r="99" spans="7:18">
      <c r="G99">
        <f>E30-ART!E30</f>
        <v>0.25347388504531154</v>
      </c>
      <c r="H99">
        <f>E30-DEFLATE!E30</f>
        <v>0.2379193410601057</v>
      </c>
      <c r="I99">
        <f>E30-GGZnoRLE!E30</f>
        <v>0</v>
      </c>
      <c r="J99">
        <f>E30-GGZRLE!E30</f>
        <v>0.27171958158401099</v>
      </c>
      <c r="K99">
        <f>E30-HUF!E30</f>
        <v>0.24778110167438827</v>
      </c>
      <c r="L99">
        <f>E30-'LZ78'!E30</f>
        <v>0.35488562859879147</v>
      </c>
      <c r="M99">
        <f>E30-'LZ77'!E30</f>
        <v>0.35718997591298274</v>
      </c>
      <c r="N99">
        <f>E30-LZW!E30</f>
        <v>0.39103530319881918</v>
      </c>
      <c r="O99">
        <f>E30-'PPM2'!E30</f>
        <v>0.13649022160038249</v>
      </c>
      <c r="P99">
        <f>E30-'PPM3'!E30</f>
        <v>0.18588475376886904</v>
      </c>
      <c r="Q99">
        <f>E30-'PPM4'!E30</f>
        <v>0.30433456917881274</v>
      </c>
      <c r="R99">
        <f>E30-'PPM5'!E30</f>
        <v>0.40787561542474593</v>
      </c>
    </row>
    <row r="100" spans="7:18">
      <c r="G100">
        <f>E31-ART!E31</f>
        <v>1.1726718152361619</v>
      </c>
      <c r="H100">
        <f>E31-DEFLATE!E31</f>
        <v>0.68779012369656423</v>
      </c>
      <c r="I100">
        <f>E31-GGZnoRLE!E31</f>
        <v>0</v>
      </c>
      <c r="J100">
        <f>E31-GGZRLE!E31</f>
        <v>0.47622535834410717</v>
      </c>
      <c r="K100">
        <f>E31-HUF!E31</f>
        <v>1.1610191393856335</v>
      </c>
      <c r="L100">
        <f>E31-'LZ78'!E31</f>
        <v>1.1139093075584641</v>
      </c>
      <c r="M100">
        <f>E31-'LZ77'!E31</f>
        <v>1.1990238536185398</v>
      </c>
      <c r="N100">
        <f>E31-LZW!E31</f>
        <v>0.65284965755887114</v>
      </c>
      <c r="O100">
        <f>E31-'PPM2'!E31</f>
        <v>0.5919251950334643</v>
      </c>
      <c r="P100">
        <f>E31-'PPM3'!E31</f>
        <v>8.198656758399947E-2</v>
      </c>
      <c r="Q100">
        <f>E31-'PPM4'!E31</f>
        <v>-0.29542469098062973</v>
      </c>
      <c r="R100">
        <f>E31-'PPM5'!E31</f>
        <v>-0.20984686394575336</v>
      </c>
    </row>
    <row r="101" spans="7:18">
      <c r="G101">
        <f>E32-ART!E32</f>
        <v>1.5725267655045805</v>
      </c>
      <c r="H101">
        <f>E32-DEFLATE!E32</f>
        <v>0.29000645697862826</v>
      </c>
      <c r="I101">
        <f>E32-GGZnoRLE!E32</f>
        <v>0</v>
      </c>
      <c r="J101">
        <f>E32-GGZRLE!E32</f>
        <v>0.38677063460749661</v>
      </c>
      <c r="K101">
        <f>E32-HUF!E32</f>
        <v>1.5671402376879631</v>
      </c>
      <c r="L101">
        <f>E32-'LZ78'!E32</f>
        <v>1.2180874366895935</v>
      </c>
      <c r="M101">
        <f>E32-'LZ77'!E32</f>
        <v>0.63491059618937484</v>
      </c>
      <c r="N101">
        <f>E32-LZW!E32</f>
        <v>1.0296084123962854</v>
      </c>
      <c r="O101">
        <f>E32-'PPM2'!E32</f>
        <v>0.90259002247436526</v>
      </c>
      <c r="P101">
        <f>E32-'PPM3'!E32</f>
        <v>0.3974507586113285</v>
      </c>
      <c r="Q101">
        <f>E32-'PPM4'!E32</f>
        <v>0.31885036082538587</v>
      </c>
      <c r="R101">
        <f>E32-'PPM5'!E32</f>
        <v>0.41168992731185172</v>
      </c>
    </row>
    <row r="102" spans="7:18">
      <c r="G102">
        <f>E33-ART!E33</f>
        <v>1.0952600533643864</v>
      </c>
      <c r="H102">
        <f>E33-DEFLATE!E33</f>
        <v>0.6445322093148973</v>
      </c>
      <c r="I102">
        <f>E33-GGZnoRLE!E33</f>
        <v>0</v>
      </c>
      <c r="J102">
        <f>E33-GGZRLE!E33</f>
        <v>0.48255638697877545</v>
      </c>
      <c r="K102">
        <f>E33-HUF!E33</f>
        <v>1.0823522643933283</v>
      </c>
      <c r="L102">
        <f>E33-'LZ78'!E33</f>
        <v>1.0742867083728938</v>
      </c>
      <c r="M102">
        <f>E33-'LZ77'!E33</f>
        <v>1.1801244596534934</v>
      </c>
      <c r="N102">
        <f>E33-LZW!E33</f>
        <v>0.60863637539558635</v>
      </c>
      <c r="O102">
        <f>E33-'PPM2'!E33</f>
        <v>0.55398658196955086</v>
      </c>
      <c r="P102">
        <f>E33-'PPM3'!E33</f>
        <v>8.2728268444779651E-2</v>
      </c>
      <c r="Q102">
        <f>E33-'PPM4'!E33</f>
        <v>-0.28554117747057939</v>
      </c>
      <c r="R102">
        <f>E33-'PPM5'!E33</f>
        <v>-0.24192356915901314</v>
      </c>
    </row>
    <row r="103" spans="7:18">
      <c r="G103">
        <f>E34-ART!E34</f>
        <v>0.40473961258357227</v>
      </c>
      <c r="H103">
        <f>E34-DEFLATE!E34</f>
        <v>0.36918908355375479</v>
      </c>
      <c r="I103">
        <f>E34-GGZnoRLE!E34</f>
        <v>0</v>
      </c>
      <c r="J103">
        <f>E34-GGZRLE!E34</f>
        <v>0.3960351754315945</v>
      </c>
      <c r="K103">
        <f>E34-HUF!E34</f>
        <v>0.40009835551344941</v>
      </c>
      <c r="L103">
        <f>E34-'LZ78'!E34</f>
        <v>0.3981842006115055</v>
      </c>
      <c r="M103">
        <f>E34-'LZ77'!E34</f>
        <v>0.50538270909487115</v>
      </c>
      <c r="N103">
        <f>E34-LZW!E34</f>
        <v>0.35371340379039129</v>
      </c>
      <c r="O103">
        <f>E34-'PPM2'!E34</f>
        <v>-6.8650602863246979E-2</v>
      </c>
      <c r="P103">
        <f>E34-'PPM3'!E34</f>
        <v>1.1288823697256589E-2</v>
      </c>
      <c r="Q103">
        <f>E34-'PPM4'!E34</f>
        <v>0.16919003557578938</v>
      </c>
      <c r="R103">
        <f>E34-'PPM5'!E34</f>
        <v>0.33741571892085376</v>
      </c>
    </row>
    <row r="104" spans="7:18">
      <c r="G104">
        <f>E35-ART!E35</f>
        <v>0.75658456215345149</v>
      </c>
      <c r="H104">
        <f>E35-DEFLATE!E35</f>
        <v>0.47936446606870575</v>
      </c>
      <c r="I104">
        <f>E35-GGZnoRLE!E35</f>
        <v>0</v>
      </c>
      <c r="J104">
        <f>E35-GGZRLE!E35</f>
        <v>0.44720512260318457</v>
      </c>
      <c r="K104">
        <f>E35-HUF!E35</f>
        <v>0.75334882476151099</v>
      </c>
      <c r="L104">
        <f>E35-'LZ78'!E35</f>
        <v>0.58217852023361982</v>
      </c>
      <c r="M104">
        <f>E35-'LZ77'!E35</f>
        <v>0.63303997830581893</v>
      </c>
      <c r="N104">
        <f>E35-LZW!E35</f>
        <v>0.48968250871318508</v>
      </c>
      <c r="O104">
        <f>E35-'PPM2'!E35</f>
        <v>-1.6634552372412958E-2</v>
      </c>
      <c r="P104">
        <f>E35-'PPM3'!E35</f>
        <v>-8.1245084201064799E-3</v>
      </c>
      <c r="Q104">
        <f>E35-'PPM4'!E35</f>
        <v>0.13526373555908222</v>
      </c>
      <c r="R104">
        <f>E35-'PPM5'!E35</f>
        <v>0.30699293799602456</v>
      </c>
    </row>
    <row r="105" spans="7:18">
      <c r="G105">
        <f>E36-ART!E36</f>
        <v>0.29743487371391564</v>
      </c>
      <c r="H105">
        <f>E36-DEFLATE!E36</f>
        <v>0.27196516363658652</v>
      </c>
      <c r="I105">
        <f>E36-GGZnoRLE!E36</f>
        <v>0</v>
      </c>
      <c r="J105">
        <f>E36-GGZRLE!E36</f>
        <v>0.3676121277321478</v>
      </c>
      <c r="K105">
        <f>E36-HUF!E36</f>
        <v>0.29394165882736356</v>
      </c>
      <c r="L105">
        <f>E36-'LZ78'!E36</f>
        <v>0.33702554343124302</v>
      </c>
      <c r="M105">
        <f>E36-'LZ77'!E36</f>
        <v>0.42593934449032989</v>
      </c>
      <c r="N105">
        <f>E36-LZW!E36</f>
        <v>0.33848768315380129</v>
      </c>
      <c r="O105">
        <f>E36-'PPM2'!E36</f>
        <v>-5.0634193341520861E-2</v>
      </c>
      <c r="P105">
        <f>E36-'PPM3'!E36</f>
        <v>2.9541540639581809E-2</v>
      </c>
      <c r="Q105">
        <f>E36-'PPM4'!E36</f>
        <v>0.17302655177548876</v>
      </c>
      <c r="R105">
        <f>E36-'PPM5'!E36</f>
        <v>0.32233474828876574</v>
      </c>
    </row>
    <row r="106" spans="7:18">
      <c r="G106">
        <f>E37-ART!E37</f>
        <v>0.26926632554827812</v>
      </c>
      <c r="H106">
        <f>E37-DEFLATE!E37</f>
        <v>0.25677979173467835</v>
      </c>
      <c r="I106">
        <f>E37-GGZnoRLE!E37</f>
        <v>0</v>
      </c>
      <c r="J106">
        <f>E37-GGZRLE!E37</f>
        <v>0.34212789109344044</v>
      </c>
      <c r="K106">
        <f>E37-HUF!E37</f>
        <v>0.26507848469182704</v>
      </c>
      <c r="L106">
        <f>E37-'LZ78'!E37</f>
        <v>0.33870436525995995</v>
      </c>
      <c r="M106">
        <f>E37-'LZ77'!E37</f>
        <v>0.42732965039338278</v>
      </c>
      <c r="N106">
        <f>E37-LZW!E37</f>
        <v>0.32511530551371171</v>
      </c>
      <c r="O106">
        <f>E37-'PPM2'!E37</f>
        <v>2.9537269890024698E-2</v>
      </c>
      <c r="P106">
        <f>E37-'PPM3'!E37</f>
        <v>7.0281224016273347E-2</v>
      </c>
      <c r="Q106">
        <f>E37-'PPM4'!E37</f>
        <v>0.21586796657532403</v>
      </c>
      <c r="R106">
        <f>E37-'PPM5'!E37</f>
        <v>0.35322208484990614</v>
      </c>
    </row>
    <row r="107" spans="7:18">
      <c r="G107">
        <f>E38-ART!E38</f>
        <v>0.30719017409110405</v>
      </c>
      <c r="H107">
        <f>E38-DEFLATE!E38</f>
        <v>0.27847898775493052</v>
      </c>
      <c r="I107">
        <f>E38-GGZnoRLE!E38</f>
        <v>0</v>
      </c>
      <c r="J107">
        <f>E38-GGZRLE!E38</f>
        <v>0.36624121155285105</v>
      </c>
      <c r="K107">
        <f>E38-HUF!E38</f>
        <v>0.30306723792042178</v>
      </c>
      <c r="L107">
        <f>E38-'LZ78'!E38</f>
        <v>0.32924337119055602</v>
      </c>
      <c r="M107">
        <f>E38-'LZ77'!E38</f>
        <v>0.43667245601276838</v>
      </c>
      <c r="N107">
        <f>E38-LZW!E38</f>
        <v>0.29102185246302215</v>
      </c>
      <c r="O107">
        <f>E38-'PPM2'!E38</f>
        <v>-0.10319397008936315</v>
      </c>
      <c r="P107">
        <f>E38-'PPM3'!E38</f>
        <v>-1.9398573892881243E-2</v>
      </c>
      <c r="Q107">
        <f>E38-'PPM4'!E38</f>
        <v>0.13958970828300266</v>
      </c>
      <c r="R107">
        <f>E38-'PPM5'!E38</f>
        <v>0.2978291051497004</v>
      </c>
    </row>
    <row r="108" spans="7:18">
      <c r="G108">
        <f>E39-ART!E39</f>
        <v>0.28285585604510888</v>
      </c>
      <c r="H108">
        <f>E39-DEFLATE!E39</f>
        <v>0.2521993348486764</v>
      </c>
      <c r="I108">
        <f>E39-GGZnoRLE!E39</f>
        <v>0</v>
      </c>
      <c r="J108">
        <f>E39-GGZRLE!E39</f>
        <v>0.37483995258809233</v>
      </c>
      <c r="K108">
        <f>E39-HUF!E39</f>
        <v>0.27919710408886989</v>
      </c>
      <c r="L108">
        <f>E39-'LZ78'!E39</f>
        <v>0.32666734912620643</v>
      </c>
      <c r="M108">
        <f>E39-'LZ77'!E39</f>
        <v>0.45012389542489217</v>
      </c>
      <c r="N108">
        <f>E39-LZW!E39</f>
        <v>0.28076659655181047</v>
      </c>
      <c r="O108">
        <f>E39-'PPM2'!E39</f>
        <v>-9.918514293317604E-2</v>
      </c>
      <c r="P108">
        <f>E39-'PPM3'!E39</f>
        <v>-1.6623144475871321E-2</v>
      </c>
      <c r="Q108">
        <f>E39-'PPM4'!E39</f>
        <v>0.13492530258570334</v>
      </c>
      <c r="R108">
        <f>E39-'PPM5'!E39</f>
        <v>0.29914017429374984</v>
      </c>
    </row>
    <row r="109" spans="7:18">
      <c r="G109">
        <f>E40-ART!E40</f>
        <v>0.70721239107270351</v>
      </c>
      <c r="H109">
        <f>E40-DEFLATE!E40</f>
        <v>0.61183732321135698</v>
      </c>
      <c r="I109">
        <f>E40-GGZnoRLE!E40</f>
        <v>0</v>
      </c>
      <c r="J109">
        <f>E40-GGZRLE!E40</f>
        <v>0.49636680282230694</v>
      </c>
      <c r="K109">
        <f>E40-HUF!E40</f>
        <v>0.7029612127269329</v>
      </c>
      <c r="L109">
        <f>E40-'LZ78'!E40</f>
        <v>0.57762584867329525</v>
      </c>
      <c r="M109">
        <f>E40-'LZ77'!E40</f>
        <v>0.72711739656330177</v>
      </c>
      <c r="N109">
        <f>E40-LZW!E40</f>
        <v>0.46230000742049993</v>
      </c>
      <c r="O109">
        <f>E40-'PPM2'!E40</f>
        <v>-0.15864492705378508</v>
      </c>
      <c r="P109">
        <f>E40-'PPM3'!E40</f>
        <v>-7.0681778024280995E-2</v>
      </c>
      <c r="Q109">
        <f>E40-'PPM4'!E40</f>
        <v>0.12207438082495825</v>
      </c>
      <c r="R109">
        <f>E40-'PPM5'!E40</f>
        <v>0.34422937770520257</v>
      </c>
    </row>
    <row r="110" spans="7:18">
      <c r="G110">
        <f>E41-ART!E41</f>
        <v>0.95951838878572016</v>
      </c>
      <c r="H110">
        <f>E41-DEFLATE!E41</f>
        <v>0.59428379093863848</v>
      </c>
      <c r="I110">
        <f>E41-GGZnoRLE!E41</f>
        <v>0</v>
      </c>
      <c r="J110">
        <f>E41-GGZRLE!E41</f>
        <v>0.47234883960390039</v>
      </c>
      <c r="K110">
        <f>E41-HUF!E41</f>
        <v>0.95165729265667887</v>
      </c>
      <c r="L110">
        <f>E41-'LZ78'!E41</f>
        <v>0.95314525506816539</v>
      </c>
      <c r="M110">
        <f>E41-'LZ77'!E41</f>
        <v>1.1027616209065392</v>
      </c>
      <c r="N110">
        <f>E41-LZW!E41</f>
        <v>0.51382203403201121</v>
      </c>
      <c r="O110">
        <f>E41-'PPM2'!E41</f>
        <v>0.42963087599512528</v>
      </c>
      <c r="P110">
        <f>E41-'PPM3'!E41</f>
        <v>8.3539779161299066E-3</v>
      </c>
      <c r="Q110">
        <f>E41-'PPM4'!E41</f>
        <v>-0.31165259546381341</v>
      </c>
      <c r="R110">
        <f>E41-'PPM5'!E41</f>
        <v>-0.23120881067122623</v>
      </c>
    </row>
    <row r="111" spans="7:18">
      <c r="G111">
        <f>E42-ART!E42</f>
        <v>1.0123512983380725</v>
      </c>
      <c r="H111">
        <f>E42-DEFLATE!E42</f>
        <v>0.60520616671045246</v>
      </c>
      <c r="I111">
        <f>E42-GGZnoRLE!E42</f>
        <v>0</v>
      </c>
      <c r="J111">
        <f>E42-GGZRLE!E42</f>
        <v>0.46777847701620345</v>
      </c>
      <c r="K111">
        <f>E42-HUF!E42</f>
        <v>1.0054685773821825</v>
      </c>
      <c r="L111">
        <f>E42-'LZ78'!E42</f>
        <v>0.96339574646460968</v>
      </c>
      <c r="M111">
        <f>E42-'LZ77'!E42</f>
        <v>1.111583133375428</v>
      </c>
      <c r="N111">
        <f>E42-LZW!E42</f>
        <v>0.51361512197619286</v>
      </c>
      <c r="O111">
        <f>E42-'PPM2'!E42</f>
        <v>0.47453374445324803</v>
      </c>
      <c r="P111">
        <f>E42-'PPM3'!E42</f>
        <v>-1.111167001761304E-2</v>
      </c>
      <c r="Q111">
        <f>E42-'PPM4'!E42</f>
        <v>-0.33763420863502436</v>
      </c>
      <c r="R111">
        <f>E42-'PPM5'!E42</f>
        <v>-0.25924313906316998</v>
      </c>
    </row>
    <row r="112" spans="7:18">
      <c r="G112">
        <f>E43-ART!E43</f>
        <v>0.98337312958303924</v>
      </c>
      <c r="H112">
        <f>E43-DEFLATE!E43</f>
        <v>0.59048241984480931</v>
      </c>
      <c r="I112">
        <f>E43-GGZnoRLE!E43</f>
        <v>0</v>
      </c>
      <c r="J112">
        <f>E43-GGZRLE!E43</f>
        <v>0.47866438693271585</v>
      </c>
      <c r="K112">
        <f>E43-HUF!E43</f>
        <v>0.97801730928946418</v>
      </c>
      <c r="L112">
        <f>E43-'LZ78'!E43</f>
        <v>0.91905781116679486</v>
      </c>
      <c r="M112">
        <f>E43-'LZ77'!E43</f>
        <v>1.1040508468739283</v>
      </c>
      <c r="N112">
        <f>E43-LZW!E43</f>
        <v>0.45370765081233388</v>
      </c>
      <c r="O112">
        <f>E43-'PPM2'!E43</f>
        <v>0.44950214356799867</v>
      </c>
      <c r="P112">
        <f>E43-'PPM3'!E43</f>
        <v>-1.7976454096006123E-2</v>
      </c>
      <c r="Q112">
        <f>E43-'PPM4'!E43</f>
        <v>-0.35917553305543004</v>
      </c>
      <c r="R112">
        <f>E43-'PPM5'!E43</f>
        <v>-0.30061512089271192</v>
      </c>
    </row>
    <row r="113" spans="7:18">
      <c r="G113">
        <f>E44-ART!E44</f>
        <v>1.0973333362417976</v>
      </c>
      <c r="H113">
        <f>E44-DEFLATE!E44</f>
        <v>0.37934996765266549</v>
      </c>
      <c r="I113">
        <f>E44-GGZnoRLE!E44</f>
        <v>0</v>
      </c>
      <c r="J113">
        <f>E44-GGZRLE!E44</f>
        <v>0.46660279510739899</v>
      </c>
      <c r="K113">
        <f>E44-HUF!E44</f>
        <v>1.0962356620641409</v>
      </c>
      <c r="L113">
        <f>E44-'LZ78'!E44</f>
        <v>0.91319741785710229</v>
      </c>
      <c r="M113">
        <f>E44-'LZ77'!E44</f>
        <v>0.87507847967113728</v>
      </c>
      <c r="N113">
        <f>E44-LZW!E44</f>
        <v>0.60627283170710689</v>
      </c>
      <c r="O113">
        <f>E44-'PPM2'!E44</f>
        <v>0.70437014610306314</v>
      </c>
      <c r="P113">
        <f>E44-'PPM3'!E44</f>
        <v>0.21639481082436696</v>
      </c>
      <c r="Q113">
        <f>E44-'PPM4'!E44</f>
        <v>-0.148521621067919</v>
      </c>
      <c r="R113">
        <f>E44-'PPM5'!E44</f>
        <v>-7.5978931053953591E-2</v>
      </c>
    </row>
    <row r="114" spans="7:18">
      <c r="G114">
        <f>E45-ART!E45</f>
        <v>0.9827950107874428</v>
      </c>
      <c r="H114">
        <f>E45-DEFLATE!E45</f>
        <v>0.59043376669050662</v>
      </c>
      <c r="I114">
        <f>E45-GGZnoRLE!E45</f>
        <v>0</v>
      </c>
      <c r="J114">
        <f>E45-GGZRLE!E45</f>
        <v>0.4569665404676897</v>
      </c>
      <c r="K114">
        <f>E45-HUF!E45</f>
        <v>0.97622448214736735</v>
      </c>
      <c r="L114">
        <f>E45-'LZ78'!E45</f>
        <v>0.88225053424536903</v>
      </c>
      <c r="M114">
        <f>E45-'LZ77'!E45</f>
        <v>1.0812824939773449</v>
      </c>
      <c r="N114">
        <f>E45-LZW!E45</f>
        <v>0.42705555848440113</v>
      </c>
      <c r="O114">
        <f>E45-'PPM2'!E45</f>
        <v>0.45925991713101677</v>
      </c>
      <c r="P114">
        <f>E45-'PPM3'!E45</f>
        <v>3.1452125359238803E-2</v>
      </c>
      <c r="Q114">
        <f>E45-'PPM4'!E45</f>
        <v>-0.33952030301502001</v>
      </c>
      <c r="R114">
        <f>E45-'PPM5'!E45</f>
        <v>-0.30332843480123994</v>
      </c>
    </row>
    <row r="115" spans="7:18">
      <c r="G115">
        <f>E46-ART!E46</f>
        <v>1.3390011485192141</v>
      </c>
      <c r="H115">
        <f>E46-DEFLATE!E46</f>
        <v>0.72371093072867199</v>
      </c>
      <c r="I115">
        <f>E46-GGZnoRLE!E46</f>
        <v>0</v>
      </c>
      <c r="J115">
        <f>E46-GGZRLE!E46</f>
        <v>0.46300419186632169</v>
      </c>
      <c r="K115">
        <f>E46-HUF!E46</f>
        <v>1.3362636026360277</v>
      </c>
      <c r="L115">
        <f>E46-'LZ78'!E46</f>
        <v>1.1361202873502674</v>
      </c>
      <c r="M115">
        <f>E46-'LZ77'!E46</f>
        <v>1.2728238322359928</v>
      </c>
      <c r="N115">
        <f>E46-LZW!E46</f>
        <v>0.56096631719694701</v>
      </c>
      <c r="O115">
        <f>E46-'PPM2'!E46</f>
        <v>0.7502459193323725</v>
      </c>
      <c r="P115">
        <f>E46-'PPM3'!E46</f>
        <v>0.1560209728987787</v>
      </c>
      <c r="Q115">
        <f>E46-'PPM4'!E46</f>
        <v>-0.43415333700222458</v>
      </c>
      <c r="R115">
        <f>E46-'PPM5'!E46</f>
        <v>-0.47827614383113692</v>
      </c>
    </row>
    <row r="116" spans="7:18">
      <c r="G116">
        <f>E47-ART!E47</f>
        <v>1.3227834240393581</v>
      </c>
      <c r="H116">
        <f>E47-DEFLATE!E47</f>
        <v>0.68918514464056857</v>
      </c>
      <c r="I116">
        <f>E47-GGZnoRLE!E47</f>
        <v>0</v>
      </c>
      <c r="J116">
        <f>E47-GGZRLE!E47</f>
        <v>0.4874762025533097</v>
      </c>
      <c r="K116">
        <f>E47-HUF!E47</f>
        <v>1.3180813421095117</v>
      </c>
      <c r="L116">
        <f>E47-'LZ78'!E47</f>
        <v>1.129773746393637</v>
      </c>
      <c r="M116">
        <f>E47-'LZ77'!E47</f>
        <v>1.2364751667633589</v>
      </c>
      <c r="N116">
        <f>E47-LZW!E47</f>
        <v>0.60724655279300999</v>
      </c>
      <c r="O116">
        <f>E47-'PPM2'!E47</f>
        <v>0.78876054184362765</v>
      </c>
      <c r="P116">
        <f>E47-'PPM3'!E47</f>
        <v>0.23489694430331021</v>
      </c>
      <c r="Q116">
        <f>E47-'PPM4'!E47</f>
        <v>-0.32871792433893665</v>
      </c>
      <c r="R116">
        <f>E47-'PPM5'!E47</f>
        <v>-0.41158378355531555</v>
      </c>
    </row>
    <row r="117" spans="7:18">
      <c r="G117">
        <f>E48-ART!E48</f>
        <v>1.3929795640740479</v>
      </c>
      <c r="H117">
        <f>E48-DEFLATE!E48</f>
        <v>0.6569819899681244</v>
      </c>
      <c r="I117">
        <f>E48-GGZnoRLE!E48</f>
        <v>0</v>
      </c>
      <c r="J117">
        <f>E48-GGZRLE!E48</f>
        <v>0.4706660175522126</v>
      </c>
      <c r="K117">
        <f>E48-HUF!E48</f>
        <v>1.3898812973492827</v>
      </c>
      <c r="L117">
        <f>E48-'LZ78'!E48</f>
        <v>1.1172385914466718</v>
      </c>
      <c r="M117">
        <f>E48-'LZ77'!E48</f>
        <v>1.1887873487782681</v>
      </c>
      <c r="N117">
        <f>E48-LZW!E48</f>
        <v>0.60560896737083425</v>
      </c>
      <c r="O117">
        <f>E48-'PPM2'!E48</f>
        <v>0.83111564365071322</v>
      </c>
      <c r="P117">
        <f>E48-'PPM3'!E48</f>
        <v>0.22450140944770824</v>
      </c>
      <c r="Q117">
        <f>E48-'PPM4'!E48</f>
        <v>-0.38112281791819003</v>
      </c>
      <c r="R117">
        <f>E48-'PPM5'!E48</f>
        <v>-0.4516808661446734</v>
      </c>
    </row>
    <row r="118" spans="7:18">
      <c r="G118">
        <f>E49-ART!E49</f>
        <v>0.91080832842662263</v>
      </c>
      <c r="H118">
        <f>E49-DEFLATE!E49</f>
        <v>0.54524745773638816</v>
      </c>
      <c r="I118">
        <f>E49-GGZnoRLE!E49</f>
        <v>0</v>
      </c>
      <c r="J118">
        <f>E49-GGZRLE!E49</f>
        <v>0.43735510613037532</v>
      </c>
      <c r="K118">
        <f>E49-HUF!E49</f>
        <v>0.91524494503170617</v>
      </c>
      <c r="L118">
        <f>E49-'LZ78'!E49</f>
        <v>0.77169668055418739</v>
      </c>
      <c r="M118">
        <f>E49-'LZ77'!E49</f>
        <v>1.055688006513134</v>
      </c>
      <c r="N118">
        <f>E49-LZW!E49</f>
        <v>0.31101110060416204</v>
      </c>
      <c r="O118">
        <f>E49-'PPM2'!E49</f>
        <v>0.30461013418817862</v>
      </c>
      <c r="P118">
        <f>E49-'PPM3'!E49</f>
        <v>-0.15519963597545194</v>
      </c>
      <c r="Q118">
        <f>E49-'PPM4'!E49</f>
        <v>-0.5142788261037663</v>
      </c>
      <c r="R118">
        <f>E49-'PPM5'!E49</f>
        <v>-0.47302286013727279</v>
      </c>
    </row>
    <row r="119" spans="7:18">
      <c r="G119">
        <f>E50-ART!E50</f>
        <v>0.79107292470648449</v>
      </c>
      <c r="H119">
        <f>E50-DEFLATE!E50</f>
        <v>-1.6116634968024739</v>
      </c>
      <c r="I119">
        <f>E50-GGZnoRLE!E50</f>
        <v>0</v>
      </c>
      <c r="J119">
        <f>E50-GGZRLE!E50</f>
        <v>-0.82078992315636246</v>
      </c>
      <c r="K119">
        <f>E50-HUF!E50</f>
        <v>2.4229167694539653</v>
      </c>
      <c r="L119">
        <f>E50-'LZ78'!E50</f>
        <v>0.79074961560884116</v>
      </c>
      <c r="M119">
        <f>E50-'LZ77'!E50</f>
        <v>0.34967449958213859</v>
      </c>
      <c r="N119">
        <f>E50-LZW!E50</f>
        <v>-8.7975835602080998E-2</v>
      </c>
      <c r="O119">
        <f>E50-'PPM2'!E50</f>
        <v>-2.0795024601008079</v>
      </c>
      <c r="P119">
        <f>E50-'PPM3'!E50</f>
        <v>-2.2513750249593683</v>
      </c>
      <c r="Q119">
        <f>E50-'PPM4'!E50</f>
        <v>-1.8344271036385758</v>
      </c>
      <c r="R119">
        <f>E50-'PPM5'!E50</f>
        <v>-1.0765439656876756</v>
      </c>
    </row>
    <row r="120" spans="7:18">
      <c r="G120">
        <f>E51-ART!E51</f>
        <v>0.79107292470648449</v>
      </c>
      <c r="H120">
        <f>E51-DEFLATE!E51</f>
        <v>-1.6116634968024739</v>
      </c>
      <c r="I120">
        <f>E51-GGZnoRLE!E51</f>
        <v>0</v>
      </c>
      <c r="J120">
        <f>E51-GGZRLE!E51</f>
        <v>-0.82078992315636246</v>
      </c>
      <c r="K120">
        <f>E51-HUF!E51</f>
        <v>2.4229167694539653</v>
      </c>
      <c r="L120">
        <f>E51-'LZ78'!E51</f>
        <v>0.79074961560884116</v>
      </c>
      <c r="M120">
        <f>E51-'LZ77'!E51</f>
        <v>0.34967449958213859</v>
      </c>
      <c r="N120">
        <f>E51-LZW!E51</f>
        <v>-8.7975835602080998E-2</v>
      </c>
      <c r="O120">
        <f>E51-'PPM2'!E51</f>
        <v>-2.0795024601008079</v>
      </c>
      <c r="P120">
        <f>E51-'PPM3'!E51</f>
        <v>-2.2513750249593683</v>
      </c>
      <c r="Q120">
        <f>E51-'PPM4'!E51</f>
        <v>-1.8344271036385758</v>
      </c>
      <c r="R120">
        <f>E51-'PPM5'!E51</f>
        <v>-1.0765439656876756</v>
      </c>
    </row>
    <row r="121" spans="7:18">
      <c r="G121">
        <f>E52-ART!E52</f>
        <v>1.7661649006021327</v>
      </c>
      <c r="H121">
        <f>E52-DEFLATE!E52</f>
        <v>0.62957317782402011</v>
      </c>
      <c r="I121">
        <f>E52-GGZnoRLE!E52</f>
        <v>0</v>
      </c>
      <c r="J121">
        <f>E52-GGZRLE!E52</f>
        <v>-0.31007467529673072</v>
      </c>
      <c r="K121">
        <f>E52-HUF!E52</f>
        <v>1.760000109754007</v>
      </c>
      <c r="L121">
        <f>E52-'LZ78'!E52</f>
        <v>0.96300129245388488</v>
      </c>
      <c r="M121">
        <f>E52-'LZ77'!E52</f>
        <v>1.1651699565404923</v>
      </c>
      <c r="N121">
        <f>E52-LZW!E52</f>
        <v>0.50255472698823578</v>
      </c>
      <c r="O121">
        <f>E52-'PPM2'!E52</f>
        <v>1.048639974939261</v>
      </c>
      <c r="P121">
        <f>E52-'PPM3'!E52</f>
        <v>-1.1832724424122132</v>
      </c>
      <c r="Q121">
        <f>E52-'PPM4'!E52</f>
        <v>-0.86415968518630581</v>
      </c>
      <c r="R121">
        <f>E52-'PPM5'!E52</f>
        <v>-0.95605556057351304</v>
      </c>
    </row>
    <row r="122" spans="7:18">
      <c r="G122">
        <f>E53-ART!E53</f>
        <v>0.65221986851911495</v>
      </c>
      <c r="H122">
        <f>E53-DEFLATE!E53</f>
        <v>0.23994146438716601</v>
      </c>
      <c r="I122">
        <f>E53-GGZnoRLE!E53</f>
        <v>0</v>
      </c>
      <c r="J122">
        <f>E53-GGZRLE!E53</f>
        <v>-8.3712798704413949E-3</v>
      </c>
      <c r="K122">
        <f>E53-HUF!E53</f>
        <v>0.6472848435358709</v>
      </c>
      <c r="L122">
        <f>E53-'LZ78'!E53</f>
        <v>0.39382344387916968</v>
      </c>
      <c r="M122">
        <f>E53-'LZ77'!E53</f>
        <v>0.66370831096354954</v>
      </c>
      <c r="N122">
        <f>E53-LZW!E53</f>
        <v>0.15570010295869752</v>
      </c>
      <c r="O122">
        <f>E53-'PPM2'!E53</f>
        <v>0.10226461617577698</v>
      </c>
      <c r="P122">
        <f>E53-'PPM3'!E53</f>
        <v>-1.001216588353453</v>
      </c>
      <c r="Q122">
        <f>E53-'PPM4'!E53</f>
        <v>-0.77927281935072301</v>
      </c>
      <c r="R122">
        <f>E53-'PPM5'!E53</f>
        <v>-0.6004523003215203</v>
      </c>
    </row>
    <row r="123" spans="7:18">
      <c r="G123">
        <f>E54-ART!E54</f>
        <v>0.43364522518722581</v>
      </c>
      <c r="H123">
        <f>E54-DEFLATE!E54</f>
        <v>0.19954140420136013</v>
      </c>
      <c r="I123">
        <f>E54-GGZnoRLE!E54</f>
        <v>0</v>
      </c>
      <c r="J123">
        <f>E54-GGZRLE!E54</f>
        <v>1.9698367222712232E-2</v>
      </c>
      <c r="K123">
        <f>E54-HUF!E54</f>
        <v>0.42961391135946703</v>
      </c>
      <c r="L123">
        <f>E54-'LZ78'!E54</f>
        <v>0.29877753607751045</v>
      </c>
      <c r="M123">
        <f>E54-'LZ77'!E54</f>
        <v>0.58873158086011834</v>
      </c>
      <c r="N123">
        <f>E54-LZW!E54</f>
        <v>0.17935934251990404</v>
      </c>
      <c r="O123">
        <f>E54-'PPM2'!E54</f>
        <v>-1.8542602533737185E-2</v>
      </c>
      <c r="P123">
        <f>E54-'PPM3'!E54</f>
        <v>-0.74032637822400726</v>
      </c>
      <c r="Q123">
        <f>E54-'PPM4'!E54</f>
        <v>-0.52907635843681078</v>
      </c>
      <c r="R123">
        <f>E54-'PPM5'!E54</f>
        <v>-0.35095342251476103</v>
      </c>
    </row>
    <row r="124" spans="7:18">
      <c r="G124">
        <f>E55-ART!E55</f>
        <v>1.6044021833529176</v>
      </c>
      <c r="H124">
        <f>E55-DEFLATE!E55</f>
        <v>0.6288339760634658</v>
      </c>
      <c r="I124">
        <f>E55-GGZnoRLE!E55</f>
        <v>0</v>
      </c>
      <c r="J124">
        <f>E55-GGZRLE!E55</f>
        <v>-2.0881286508056984E-2</v>
      </c>
      <c r="K124">
        <f>E55-HUF!E55</f>
        <v>1.5986766767701763</v>
      </c>
      <c r="L124">
        <f>E55-'LZ78'!E55</f>
        <v>1.0416639996369113</v>
      </c>
      <c r="M124">
        <f>E55-'LZ77'!E55</f>
        <v>1.0693020005109939</v>
      </c>
      <c r="N124">
        <f>E55-LZW!E55</f>
        <v>0.63657293051120645</v>
      </c>
      <c r="O124">
        <f>E55-'PPM2'!E55</f>
        <v>1.0587064165439073</v>
      </c>
      <c r="P124">
        <f>E55-'PPM3'!E55</f>
        <v>-0.98405075197583614</v>
      </c>
      <c r="Q124">
        <f>E55-'PPM4'!E55</f>
        <v>-0.79086217053765484</v>
      </c>
      <c r="R124">
        <f>E55-'PPM5'!E55</f>
        <v>-1.025776859523595</v>
      </c>
    </row>
    <row r="125" spans="7:18">
      <c r="G125">
        <f>E56-ART!E56</f>
        <v>0.31728947053175527</v>
      </c>
      <c r="H125">
        <f>E56-DEFLATE!E56</f>
        <v>0.15689787009278144</v>
      </c>
      <c r="I125">
        <f>E56-GGZnoRLE!E56</f>
        <v>0</v>
      </c>
      <c r="J125">
        <f>E56-GGZRLE!E56</f>
        <v>2.9124337503737774E-2</v>
      </c>
      <c r="K125">
        <f>E56-HUF!E56</f>
        <v>0.31294181527078302</v>
      </c>
      <c r="L125">
        <f>E56-'LZ78'!E56</f>
        <v>0.24757553647901642</v>
      </c>
      <c r="M125">
        <f>E56-'LZ77'!E56</f>
        <v>0.54912587483702491</v>
      </c>
      <c r="N125">
        <f>E56-LZW!E56</f>
        <v>0.21703216052030183</v>
      </c>
      <c r="O125">
        <f>E56-'PPM2'!E56</f>
        <v>-0.10843494153200495</v>
      </c>
      <c r="P125">
        <f>E56-'PPM3'!E56</f>
        <v>-0.57537364715531436</v>
      </c>
      <c r="Q125">
        <f>E56-'PPM4'!E56</f>
        <v>-0.36418334156929988</v>
      </c>
      <c r="R125">
        <f>E56-'PPM5'!E56</f>
        <v>-0.19345205764540174</v>
      </c>
    </row>
    <row r="126" spans="7:18">
      <c r="G126">
        <f>E57-ART!E57</f>
        <v>1.6208483527870965</v>
      </c>
      <c r="H126">
        <f>E57-DEFLATE!E57</f>
        <v>0.74650858798869013</v>
      </c>
      <c r="I126">
        <f>E57-GGZnoRLE!E57</f>
        <v>0</v>
      </c>
      <c r="J126">
        <f>E57-GGZRLE!E57</f>
        <v>-3.1772866087118601E-3</v>
      </c>
      <c r="K126">
        <f>E57-HUF!E57</f>
        <v>1.6168608470746109</v>
      </c>
      <c r="L126">
        <f>E57-'LZ78'!E57</f>
        <v>1.0842314576255498</v>
      </c>
      <c r="M126">
        <f>E57-'LZ77'!E57</f>
        <v>1.0983016122981866</v>
      </c>
      <c r="N126">
        <f>E57-LZW!E57</f>
        <v>0.79021536725198915</v>
      </c>
      <c r="O126">
        <f>E57-'PPM2'!E57</f>
        <v>1.1894839446429701</v>
      </c>
      <c r="P126">
        <f>E57-'PPM3'!E57</f>
        <v>-0.96529246156863202</v>
      </c>
      <c r="Q126">
        <f>E57-'PPM4'!E57</f>
        <v>-0.71825683058963463</v>
      </c>
      <c r="R126">
        <f>E57-'PPM5'!E57</f>
        <v>-0.81075675460547458</v>
      </c>
    </row>
    <row r="127" spans="7:18">
      <c r="G127">
        <f>E58-ART!E58</f>
        <v>1.4102732204471828</v>
      </c>
      <c r="H127">
        <f>E58-DEFLATE!E58</f>
        <v>0.61620316775365147</v>
      </c>
      <c r="I127">
        <f>E58-GGZnoRLE!E58</f>
        <v>0</v>
      </c>
      <c r="J127">
        <f>E58-GGZRLE!E58</f>
        <v>0.48120079147935613</v>
      </c>
      <c r="K127">
        <f>E58-HUF!E58</f>
        <v>1.4121205260781664</v>
      </c>
      <c r="L127">
        <f>E58-'LZ78'!E58</f>
        <v>1.0961105566126854</v>
      </c>
      <c r="M127">
        <f>E58-'LZ77'!E58</f>
        <v>1.1440469595721323</v>
      </c>
      <c r="N127">
        <f>E58-LZW!E58</f>
        <v>0.67931700406125284</v>
      </c>
      <c r="O127">
        <f>E58-'PPM2'!E58</f>
        <v>0.95594708761694624</v>
      </c>
      <c r="P127">
        <f>E58-'PPM3'!E58</f>
        <v>0.34143342498335949</v>
      </c>
      <c r="Q127">
        <f>E58-'PPM4'!E58</f>
        <v>-0.25875283246849134</v>
      </c>
      <c r="R127">
        <f>E58-'PPM5'!E58</f>
        <v>-0.3514459235322076</v>
      </c>
    </row>
    <row r="128" spans="7:18">
      <c r="G128">
        <f>E59-ART!E59</f>
        <v>1.2737394900307055</v>
      </c>
      <c r="H128">
        <f>E59-DEFLATE!E59</f>
        <v>0.69518376576468999</v>
      </c>
      <c r="I128">
        <f>E59-GGZnoRLE!E59</f>
        <v>0</v>
      </c>
      <c r="J128">
        <f>E59-GGZRLE!E59</f>
        <v>0.51048166194869848</v>
      </c>
      <c r="K128">
        <f>E59-HUF!E59</f>
        <v>1.2788393428799094</v>
      </c>
      <c r="L128">
        <f>E59-'LZ78'!E59</f>
        <v>1.0017061058781032</v>
      </c>
      <c r="M128">
        <f>E59-'LZ77'!E59</f>
        <v>1.2328457875916232</v>
      </c>
      <c r="N128">
        <f>E59-LZW!E59</f>
        <v>0.48359520985786109</v>
      </c>
      <c r="O128">
        <f>E59-'PPM2'!E59</f>
        <v>0.66555948367857987</v>
      </c>
      <c r="P128">
        <f>E59-'PPM3'!E59</f>
        <v>6.3419838517400073E-2</v>
      </c>
      <c r="Q128">
        <f>E59-'PPM4'!E59</f>
        <v>-0.4584785547327983</v>
      </c>
      <c r="R128">
        <f>E59-'PPM5'!E59</f>
        <v>-0.54016410616991362</v>
      </c>
    </row>
    <row r="129" spans="5:18">
      <c r="G129">
        <f>E60-ART!E60</f>
        <v>0.89156308207965451</v>
      </c>
      <c r="H129">
        <f>E60-DEFLATE!E60</f>
        <v>0.5529390085148882</v>
      </c>
      <c r="I129">
        <f>E60-GGZnoRLE!E60</f>
        <v>0</v>
      </c>
      <c r="J129">
        <f>E60-GGZRLE!E60</f>
        <v>0.47507267820837962</v>
      </c>
      <c r="K129">
        <f>E60-HUF!E60</f>
        <v>0.89710258746775273</v>
      </c>
      <c r="L129">
        <f>E60-'LZ78'!E60</f>
        <v>0.73068547975901454</v>
      </c>
      <c r="M129">
        <f>E60-'LZ77'!E60</f>
        <v>1.0624657656228951</v>
      </c>
      <c r="N129">
        <f>E60-LZW!E60</f>
        <v>0.28518433273437571</v>
      </c>
      <c r="O129">
        <f>E60-'PPM2'!E60</f>
        <v>0.43251730008812439</v>
      </c>
      <c r="P129">
        <f>E60-'PPM3'!E60</f>
        <v>-8.135126381411828E-2</v>
      </c>
      <c r="Q129">
        <f>E60-'PPM4'!E60</f>
        <v>-0.48442224203887951</v>
      </c>
      <c r="R129">
        <f>E60-'PPM5'!E60</f>
        <v>-0.50799058360406146</v>
      </c>
    </row>
    <row r="130" spans="5:18">
      <c r="G130">
        <f>E61-ART!E61</f>
        <v>0.40428119282212838</v>
      </c>
      <c r="H130">
        <f>E61-DEFLATE!E61</f>
        <v>0.35730015507718615</v>
      </c>
      <c r="I130">
        <f>E61-GGZnoRLE!E61</f>
        <v>0</v>
      </c>
      <c r="J130">
        <f>E61-GGZRLE!E61</f>
        <v>0.26727404044625391</v>
      </c>
      <c r="K130">
        <f>E61-HUF!E61</f>
        <v>0.40613314371309039</v>
      </c>
      <c r="L130">
        <f>E61-'LZ78'!E61</f>
        <v>0.42510259460808775</v>
      </c>
      <c r="M130">
        <f>E61-'LZ77'!E61</f>
        <v>0.54676622921079421</v>
      </c>
      <c r="N130">
        <f>E61-LZW!E61</f>
        <v>0.42579778504987642</v>
      </c>
      <c r="O130">
        <f>E61-'PPM2'!E61</f>
        <v>0.21951945820534857</v>
      </c>
      <c r="P130">
        <f>E61-'PPM3'!E61</f>
        <v>-0.13788845149522033</v>
      </c>
      <c r="Q130">
        <f>E61-'PPM4'!E61</f>
        <v>-2.0461068923602888E-3</v>
      </c>
      <c r="R130">
        <f>E61-'PPM5'!E61</f>
        <v>0.19784846797320221</v>
      </c>
    </row>
    <row r="131" spans="5:18">
      <c r="G131">
        <f>E62-ART!E62</f>
        <v>0.25752176529940551</v>
      </c>
      <c r="H131">
        <f>E62-DEFLATE!E62</f>
        <v>0.24486421364002897</v>
      </c>
      <c r="I131">
        <f>E62-GGZnoRLE!E62</f>
        <v>0</v>
      </c>
      <c r="J131">
        <f>E62-GGZRLE!E62</f>
        <v>0.27702943946801617</v>
      </c>
      <c r="K131">
        <f>E62-HUF!E62</f>
        <v>0.25915505610181899</v>
      </c>
      <c r="L131">
        <f>E62-'LZ78'!E62</f>
        <v>0.30429294021483233</v>
      </c>
      <c r="M131">
        <f>E62-'LZ77'!E62</f>
        <v>0.36527548020499645</v>
      </c>
      <c r="N131">
        <f>E62-LZW!E62</f>
        <v>0.44806793502044939</v>
      </c>
      <c r="O131">
        <f>E62-'PPM2'!E62</f>
        <v>0.13865160931108655</v>
      </c>
      <c r="P131">
        <f>E62-'PPM3'!E62</f>
        <v>0.13470712668298335</v>
      </c>
      <c r="Q131">
        <f>E62-'PPM4'!E62</f>
        <v>0.25518293447659413</v>
      </c>
      <c r="R131">
        <f>E62-'PPM5'!E62</f>
        <v>0.29376343611230837</v>
      </c>
    </row>
    <row r="132" spans="5:18">
      <c r="G132">
        <f>E63-ART!E63</f>
        <v>0.99477747489083801</v>
      </c>
      <c r="H132">
        <f>E63-DEFLATE!E63</f>
        <v>0.62398290503072396</v>
      </c>
      <c r="I132">
        <f>E63-GGZnoRLE!E63</f>
        <v>0</v>
      </c>
      <c r="J132">
        <f>E63-GGZRLE!E63</f>
        <v>0.47105289453605304</v>
      </c>
      <c r="K132">
        <f>E63-HUF!E63</f>
        <v>1.0035074447617807</v>
      </c>
      <c r="L132">
        <f>E63-'LZ78'!E63</f>
        <v>0.76363073351114696</v>
      </c>
      <c r="M132">
        <f>E63-'LZ77'!E63</f>
        <v>1.1374691660809002</v>
      </c>
      <c r="N132">
        <f>E63-LZW!E63</f>
        <v>0.27126102965464716</v>
      </c>
      <c r="O132">
        <f>E63-'PPM2'!E63</f>
        <v>0.44986498755945625</v>
      </c>
      <c r="P132">
        <f>E63-'PPM3'!E63</f>
        <v>-9.290422282808164E-2</v>
      </c>
      <c r="Q132">
        <f>E63-'PPM4'!E63</f>
        <v>-0.58137887749449302</v>
      </c>
      <c r="R132">
        <f>E63-'PPM5'!E63</f>
        <v>-0.67355501006561935</v>
      </c>
    </row>
    <row r="133" spans="5:18">
      <c r="G133">
        <f>E64-ART!E64</f>
        <v>2.0927350431915732</v>
      </c>
      <c r="H133">
        <f>E64-DEFLATE!E64</f>
        <v>0.42678399100444109</v>
      </c>
      <c r="I133">
        <f>E64-GGZnoRLE!E64</f>
        <v>0</v>
      </c>
      <c r="J133">
        <f>E64-GGZRLE!E64</f>
        <v>-5.0021584949714182</v>
      </c>
      <c r="K133">
        <f>E64-HUF!E64</f>
        <v>2.0964866011624337</v>
      </c>
      <c r="L133">
        <f>E64-'LZ78'!E64</f>
        <v>0.56802578405970783</v>
      </c>
      <c r="M133">
        <f>E64-'LZ77'!E64</f>
        <v>1.2231260084777698</v>
      </c>
      <c r="N133">
        <f>E64-LZW!E64</f>
        <v>1.3928296280431494</v>
      </c>
      <c r="O133">
        <f>E64-'PPM2'!E64</f>
        <v>1.463197073427152</v>
      </c>
      <c r="P133">
        <f>E64-'PPM3'!E64</f>
        <v>-0.33326135841160287</v>
      </c>
      <c r="Q133">
        <f>E64-'PPM4'!E64</f>
        <v>-0.45065493347163788</v>
      </c>
      <c r="R133">
        <f>E64-'PPM5'!E64</f>
        <v>-0.15989806064946332</v>
      </c>
    </row>
    <row r="134" spans="5:18">
      <c r="G134">
        <f>E65-ART!E65</f>
        <v>1.8467838765921849</v>
      </c>
      <c r="H134">
        <f>E65-DEFLATE!E65</f>
        <v>0.54860976636948289</v>
      </c>
      <c r="I134">
        <f>E65-GGZnoRLE!E65</f>
        <v>0</v>
      </c>
      <c r="J134">
        <f>E65-GGZRLE!E65</f>
        <v>0.52463367659549043</v>
      </c>
      <c r="K134">
        <f>E65-HUF!E65</f>
        <v>1.8583748343696258</v>
      </c>
      <c r="L134">
        <f>E65-'LZ78'!E65</f>
        <v>1.0460810528903468</v>
      </c>
      <c r="M134">
        <f>E65-'LZ77'!E65</f>
        <v>1.1150349064510259</v>
      </c>
      <c r="N134">
        <f>E65-LZW!E65</f>
        <v>0.79617680950227987</v>
      </c>
      <c r="O134">
        <f>E65-'PPM2'!E65</f>
        <v>1.2672114290692078</v>
      </c>
      <c r="P134">
        <f>E65-'PPM3'!E65</f>
        <v>0.63594383804136401</v>
      </c>
      <c r="Q134">
        <f>E65-'PPM4'!E65</f>
        <v>-0.22325200418374314</v>
      </c>
      <c r="R134">
        <f>E65-'PPM5'!E65</f>
        <v>-0.83271945901134004</v>
      </c>
    </row>
    <row r="135" spans="5:18">
      <c r="G135">
        <f>E66-ART!E66</f>
        <v>1.3566231495637333</v>
      </c>
      <c r="H135">
        <f>E66-DEFLATE!E66</f>
        <v>0.69317340448797227</v>
      </c>
      <c r="I135">
        <f>E66-GGZnoRLE!E66</f>
        <v>0</v>
      </c>
      <c r="J135">
        <f>E66-GGZRLE!E66</f>
        <v>0.47114679654041058</v>
      </c>
      <c r="K135">
        <f>E66-HUF!E66</f>
        <v>1.367751679760477</v>
      </c>
      <c r="L135">
        <f>E66-'LZ78'!E66</f>
        <v>0.85166304165605222</v>
      </c>
      <c r="M135">
        <f>E66-'LZ77'!E66</f>
        <v>1.2436442747927208</v>
      </c>
      <c r="N135">
        <f>E66-LZW!E66</f>
        <v>0.44729564526114229</v>
      </c>
      <c r="O135">
        <f>E66-'PPM2'!E66</f>
        <v>0.72626505725292079</v>
      </c>
      <c r="P135">
        <f>E66-'PPM3'!E66</f>
        <v>6.5268407611902557E-2</v>
      </c>
      <c r="Q135">
        <f>E66-'PPM4'!E66</f>
        <v>-0.68352892767567441</v>
      </c>
      <c r="R135">
        <f>E66-'PPM5'!E66</f>
        <v>-1.0463611496520633</v>
      </c>
    </row>
    <row r="136" spans="5:18">
      <c r="G136">
        <f>E67-ART!E67</f>
        <v>1.7340559608004202</v>
      </c>
      <c r="H136">
        <f>E67-DEFLATE!E67</f>
        <v>0.75814227815219271</v>
      </c>
      <c r="I136">
        <f>E67-GGZnoRLE!E67</f>
        <v>0</v>
      </c>
      <c r="J136">
        <f>E67-GGZRLE!E67</f>
        <v>0.48721295734767267</v>
      </c>
      <c r="K136">
        <f>E67-HUF!E67</f>
        <v>1.7501297565774829</v>
      </c>
      <c r="L136">
        <f>E67-'LZ78'!E67</f>
        <v>1.1237682280602774</v>
      </c>
      <c r="M136">
        <f>E67-'LZ77'!E67</f>
        <v>1.3600641671625309</v>
      </c>
      <c r="N136">
        <f>E67-LZW!E67</f>
        <v>0.73547933305490742</v>
      </c>
      <c r="O136">
        <f>E67-'PPM2'!E67</f>
        <v>1.1301133416735745</v>
      </c>
      <c r="P136">
        <f>E67-'PPM3'!E67</f>
        <v>0.37511464969622832</v>
      </c>
      <c r="Q136">
        <f>E67-'PPM4'!E67</f>
        <v>-0.44525687271634151</v>
      </c>
      <c r="R136">
        <f>E67-'PPM5'!E67</f>
        <v>-0.94282232739457505</v>
      </c>
    </row>
    <row r="137" spans="5:18">
      <c r="G137">
        <f>E68-ART!E68</f>
        <v>1.6416886982618895E-2</v>
      </c>
      <c r="H137">
        <f>E68-DEFLATE!E68</f>
        <v>0.74863347437954975</v>
      </c>
      <c r="I137">
        <f>E68-GGZnoRLE!E68</f>
        <v>0</v>
      </c>
      <c r="J137">
        <f>E68-GGZRLE!E68</f>
        <v>1.5312709689734372</v>
      </c>
      <c r="K137">
        <f>E68-HUF!E68</f>
        <v>9.7435028325660866E-3</v>
      </c>
      <c r="L137">
        <f>E68-'LZ78'!E68</f>
        <v>1.1567755643489988</v>
      </c>
      <c r="M137">
        <f>E68-'LZ77'!E68</f>
        <v>1.8451037480136208</v>
      </c>
      <c r="N137">
        <f>E68-LZW!E68</f>
        <v>0.21211273935517516</v>
      </c>
      <c r="O137">
        <f>E68-'PPM2'!E68</f>
        <v>-2.7541695639603958E-2</v>
      </c>
      <c r="P137">
        <f>E68-'PPM3'!E68</f>
        <v>-6.4304462328677481E-2</v>
      </c>
      <c r="Q137">
        <f>E68-'PPM4'!E68</f>
        <v>-8.8281918104795132E-2</v>
      </c>
      <c r="R137">
        <f>E68-'PPM5'!E68</f>
        <v>-9.713094646636744E-2</v>
      </c>
    </row>
    <row r="138" spans="5:18">
      <c r="E138" t="s">
        <v>156</v>
      </c>
      <c r="F138">
        <f>COUNT(G71:G137)</f>
        <v>67</v>
      </c>
      <c r="G138">
        <f t="shared" ref="G138:N138" si="3">COUNT(H71:H137)</f>
        <v>67</v>
      </c>
      <c r="H138">
        <f t="shared" si="3"/>
        <v>67</v>
      </c>
      <c r="I138">
        <f t="shared" si="3"/>
        <v>67</v>
      </c>
      <c r="J138">
        <f t="shared" si="3"/>
        <v>67</v>
      </c>
      <c r="K138">
        <f t="shared" si="3"/>
        <v>67</v>
      </c>
      <c r="L138">
        <f t="shared" si="3"/>
        <v>67</v>
      </c>
      <c r="M138">
        <f t="shared" si="3"/>
        <v>67</v>
      </c>
      <c r="N138">
        <f t="shared" si="3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5:18">
      <c r="F139" t="s">
        <v>157</v>
      </c>
      <c r="G139">
        <f>AVERAGE(G71:G137)</f>
        <v>1.8387068769683033</v>
      </c>
      <c r="H139">
        <f t="shared" ref="H139:R139" si="4">AVERAGE(H71:H137)</f>
        <v>0.63978448035052737</v>
      </c>
      <c r="I139">
        <f t="shared" si="4"/>
        <v>0</v>
      </c>
      <c r="J139">
        <f t="shared" si="4"/>
        <v>0.32226575234268823</v>
      </c>
      <c r="K139">
        <f t="shared" si="4"/>
        <v>1.808852845129491</v>
      </c>
      <c r="L139">
        <f t="shared" si="4"/>
        <v>1.5916714642695264</v>
      </c>
      <c r="M139">
        <f t="shared" si="4"/>
        <v>1.178619641613176</v>
      </c>
      <c r="N139">
        <f t="shared" si="4"/>
        <v>1.2688898836673796</v>
      </c>
      <c r="O139">
        <f>AVERAGE(O71:O137)</f>
        <v>1.012737183241825</v>
      </c>
      <c r="P139">
        <f>AVERAGE(P71:P137)</f>
        <v>0.32993672115045314</v>
      </c>
      <c r="Q139">
        <f>AVERAGE(Q71:Q137)</f>
        <v>6.6845535083328356E-2</v>
      </c>
      <c r="R139">
        <f>AVERAGE(R71:R137)</f>
        <v>0.16936033544708159</v>
      </c>
    </row>
    <row r="140" spans="5:18">
      <c r="F140" t="s">
        <v>158</v>
      </c>
      <c r="G140">
        <f>VARA(G71:G137)</f>
        <v>11.215272708285456</v>
      </c>
      <c r="H140">
        <f t="shared" ref="H140:R140" si="5">VARA(H71:H137)</f>
        <v>2.1948638689418596</v>
      </c>
      <c r="I140">
        <f t="shared" si="5"/>
        <v>0</v>
      </c>
      <c r="J140">
        <f t="shared" si="5"/>
        <v>0.79128595486718944</v>
      </c>
      <c r="K140">
        <f t="shared" si="5"/>
        <v>11.225353845330215</v>
      </c>
      <c r="L140">
        <f t="shared" si="5"/>
        <v>8.8210277995572834</v>
      </c>
      <c r="M140">
        <f t="shared" si="5"/>
        <v>2.3801964664547062</v>
      </c>
      <c r="N140">
        <f t="shared" si="5"/>
        <v>7.6705538748963784</v>
      </c>
      <c r="O140">
        <f>VARA(O71:O137)</f>
        <v>8.8251930267781358</v>
      </c>
      <c r="P140">
        <f>VARA(P71:P137)</f>
        <v>6.3475020128992581</v>
      </c>
      <c r="Q140">
        <f>VARA(Q71:Q137)</f>
        <v>2.9931165744933899</v>
      </c>
      <c r="R140">
        <f>VARA(R71:R137)</f>
        <v>2.5703347762426905</v>
      </c>
    </row>
    <row r="141" spans="5:18">
      <c r="F141" t="s">
        <v>159</v>
      </c>
      <c r="G141">
        <f>STDEVA(G71:G137)</f>
        <v>3.348921126017371</v>
      </c>
      <c r="H141">
        <f t="shared" ref="H141:R141" si="6">STDEVA(H71:H137)</f>
        <v>1.481507296283707</v>
      </c>
      <c r="I141">
        <f t="shared" si="6"/>
        <v>0</v>
      </c>
      <c r="J141">
        <f t="shared" si="6"/>
        <v>0.88954255371353064</v>
      </c>
      <c r="K141">
        <f t="shared" si="6"/>
        <v>3.3504259199884148</v>
      </c>
      <c r="L141">
        <f t="shared" si="6"/>
        <v>2.9700215149990554</v>
      </c>
      <c r="M141">
        <f t="shared" si="6"/>
        <v>1.5427885358838735</v>
      </c>
      <c r="N141">
        <f t="shared" si="6"/>
        <v>2.7695764793369362</v>
      </c>
      <c r="O141">
        <f>STDEVA(O71:O137)</f>
        <v>2.9707226438659897</v>
      </c>
      <c r="P141">
        <f>STDEVA(P71:P137)</f>
        <v>2.5194249369447896</v>
      </c>
      <c r="Q141">
        <f>STDEVA(Q71:Q137)</f>
        <v>1.7300625926518931</v>
      </c>
      <c r="R141">
        <f>STDEVA(R71:R137)</f>
        <v>1.6032263646293652</v>
      </c>
    </row>
    <row r="142" spans="5:18">
      <c r="E142" t="s">
        <v>163</v>
      </c>
    </row>
    <row r="143" spans="5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</row>
    <row r="144" spans="5:18">
      <c r="F144" t="s">
        <v>161</v>
      </c>
      <c r="G144">
        <f>G139+F143*(G141/SQRT(F138))</f>
        <v>2.9270081931702703</v>
      </c>
      <c r="H144">
        <f>H139+F143*(H141/SQRT(F138))</f>
        <v>1.1212309760539956</v>
      </c>
      <c r="I144">
        <f>I139+F143*(I141/SQRT(F138))</f>
        <v>0</v>
      </c>
      <c r="J144">
        <f t="shared" ref="J144:N144" si="7">J139+I143*(J141/SQRT(I138))</f>
        <v>0.61134103826182074</v>
      </c>
      <c r="K144">
        <f t="shared" si="7"/>
        <v>2.8976431753146707</v>
      </c>
      <c r="L144">
        <f t="shared" si="7"/>
        <v>2.5568415003179856</v>
      </c>
      <c r="M144">
        <f t="shared" si="7"/>
        <v>1.6799807459938161</v>
      </c>
      <c r="N144">
        <f t="shared" si="7"/>
        <v>2.1689211517578553</v>
      </c>
      <c r="O144">
        <f>O139+N143*(O141/SQRT(N138))</f>
        <v>1.9781350656443784</v>
      </c>
      <c r="P144">
        <f>P139+O143*(P141/SQRT(O138))</f>
        <v>1.1486760619033982</v>
      </c>
      <c r="Q144">
        <f>Q139+P143*(Q141/SQRT(P138))</f>
        <v>0.62906522490145056</v>
      </c>
      <c r="R144">
        <f>R139+Q143*(R141/SQRT(Q138))</f>
        <v>0.69036196467051725</v>
      </c>
    </row>
    <row r="145" spans="6:18">
      <c r="F145" t="s">
        <v>162</v>
      </c>
      <c r="G145">
        <f>G139-F143*(G141/SQRT(F138))</f>
        <v>0.75040556076633624</v>
      </c>
      <c r="H145">
        <f t="shared" ref="H145:N145" si="8">H139-G143*(H141/SQRT(G138))</f>
        <v>0.15833798464705923</v>
      </c>
      <c r="I145">
        <f t="shared" si="8"/>
        <v>0</v>
      </c>
      <c r="J145">
        <f t="shared" si="8"/>
        <v>3.3190466423555776E-2</v>
      </c>
      <c r="K145">
        <f t="shared" si="8"/>
        <v>0.72006251494431095</v>
      </c>
      <c r="L145">
        <f t="shared" si="8"/>
        <v>0.62650142822106736</v>
      </c>
      <c r="M145">
        <f t="shared" si="8"/>
        <v>0.67725853723253604</v>
      </c>
      <c r="N145">
        <f t="shared" si="8"/>
        <v>0.36885861557690414</v>
      </c>
      <c r="O145">
        <f>O139-N143*(O141/SQRT(N138))</f>
        <v>4.7339300839271847E-2</v>
      </c>
      <c r="P145">
        <f>P139-O143*(P141/SQRT(O138))</f>
        <v>-0.48880261960249194</v>
      </c>
      <c r="Q145">
        <f>Q139-P143*(Q141/SQRT(P138))</f>
        <v>-0.49537415473479385</v>
      </c>
      <c r="R145">
        <f>R139-Q143*(R141/SQRT(Q138))</f>
        <v>-0.351641293776354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6:18"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6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6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6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3" spans="6:18"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6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N154" si="9">J149+I153*(J151/SQRT(I148))</f>
        <v>-0.63616489950143118</v>
      </c>
      <c r="K154">
        <f t="shared" si="9"/>
        <v>0.13392887110076115</v>
      </c>
      <c r="L154">
        <f t="shared" si="9"/>
        <v>-1.1715523373256681E-2</v>
      </c>
      <c r="M154">
        <f t="shared" si="9"/>
        <v>-9.90235328807203E-2</v>
      </c>
      <c r="N154">
        <f t="shared" si="9"/>
        <v>-0.26179134785222841</v>
      </c>
      <c r="O154">
        <f>O149+N153*(O151/SQRT(N148))</f>
        <v>-0.47841206112856216</v>
      </c>
      <c r="P154">
        <f>P149+O153*(P151/SQRT(O148))</f>
        <v>-0.95081574161110238</v>
      </c>
      <c r="Q154">
        <f>Q149+P153*(Q151/SQRT(P148))</f>
        <v>-1.0873792717450916</v>
      </c>
      <c r="R154">
        <f>R149+Q153*(R151/SQRT(Q148))</f>
        <v>-0.96393781206305218</v>
      </c>
    </row>
    <row r="155" spans="6:18">
      <c r="F155" t="s">
        <v>162</v>
      </c>
      <c r="G155">
        <f>G149-F153*(G151/SQRT(F148))</f>
        <v>4.8476020586610102E-2</v>
      </c>
      <c r="H155">
        <f t="shared" ref="H155:N155" si="10">H149-G153*(H151/SQRT(G148))</f>
        <v>-1.6205490744379776</v>
      </c>
      <c r="I155">
        <f t="shared" si="10"/>
        <v>-2.5669692833987097</v>
      </c>
      <c r="J155">
        <f t="shared" si="10"/>
        <v>-2.2175368219843303</v>
      </c>
      <c r="K155">
        <f t="shared" si="10"/>
        <v>-1.4456407012916374E-2</v>
      </c>
      <c r="L155">
        <f t="shared" si="10"/>
        <v>-0.30317477425882855</v>
      </c>
      <c r="M155">
        <f t="shared" si="10"/>
        <v>-1.0419704100640639</v>
      </c>
      <c r="N155">
        <f t="shared" si="10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conditionalFormatting sqref="A37:B37">
    <cfRule type="duplicateValues" dxfId="144" priority="11"/>
  </conditionalFormatting>
  <conditionalFormatting sqref="A3:B3 D3">
    <cfRule type="duplicateValues" dxfId="143" priority="10"/>
  </conditionalFormatting>
  <conditionalFormatting sqref="A17:B17 D17">
    <cfRule type="duplicateValues" dxfId="142" priority="9"/>
  </conditionalFormatting>
  <conditionalFormatting sqref="A16:B16 D16">
    <cfRule type="duplicateValues" dxfId="141" priority="8"/>
  </conditionalFormatting>
  <conditionalFormatting sqref="A51:D51">
    <cfRule type="duplicateValues" dxfId="140" priority="7"/>
  </conditionalFormatting>
  <conditionalFormatting sqref="D2 D4:D15 D18:D50 D52:D68">
    <cfRule type="duplicateValues" dxfId="139" priority="6"/>
  </conditionalFormatting>
  <conditionalFormatting sqref="A37">
    <cfRule type="duplicateValues" dxfId="138" priority="5"/>
  </conditionalFormatting>
  <conditionalFormatting sqref="A3">
    <cfRule type="duplicateValues" dxfId="137" priority="4"/>
  </conditionalFormatting>
  <conditionalFormatting sqref="A17">
    <cfRule type="duplicateValues" dxfId="136" priority="3"/>
  </conditionalFormatting>
  <conditionalFormatting sqref="A16">
    <cfRule type="duplicateValues" dxfId="135" priority="2"/>
  </conditionalFormatting>
  <conditionalFormatting sqref="A51">
    <cfRule type="duplicateValues" dxfId="134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55"/>
  <sheetViews>
    <sheetView topLeftCell="A130" workbookViewId="0">
      <selection activeCell="F143" sqref="F143:R143"/>
    </sheetView>
  </sheetViews>
  <sheetFormatPr defaultRowHeight="15"/>
  <cols>
    <col min="1" max="1" width="57.140625" bestFit="1" customWidth="1"/>
    <col min="2" max="2" width="5.7109375" bestFit="1" customWidth="1"/>
  </cols>
  <sheetData>
    <row r="1" spans="1:5">
      <c r="A1" t="s">
        <v>0</v>
      </c>
      <c r="C1" t="s">
        <v>1</v>
      </c>
      <c r="D1" t="s">
        <v>83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1551</v>
      </c>
      <c r="E2">
        <f t="shared" ref="E2:E33" si="0">C2/D2</f>
        <v>2.0664087685364283</v>
      </c>
    </row>
    <row r="3" spans="1:5">
      <c r="A3" t="s">
        <v>107</v>
      </c>
      <c r="B3" t="s">
        <v>23</v>
      </c>
      <c r="C3">
        <v>3205</v>
      </c>
      <c r="D3">
        <v>1834</v>
      </c>
      <c r="E3">
        <f t="shared" si="0"/>
        <v>1.7475463467829879</v>
      </c>
    </row>
    <row r="4" spans="1:5">
      <c r="A4" t="s">
        <v>108</v>
      </c>
      <c r="B4" t="s">
        <v>29</v>
      </c>
      <c r="C4">
        <v>3721</v>
      </c>
      <c r="D4">
        <v>1663</v>
      </c>
      <c r="E4">
        <f t="shared" si="0"/>
        <v>2.2375225496091402</v>
      </c>
    </row>
    <row r="5" spans="1:5">
      <c r="A5" t="s">
        <v>109</v>
      </c>
      <c r="B5" t="s">
        <v>78</v>
      </c>
      <c r="C5">
        <v>4227</v>
      </c>
      <c r="D5">
        <v>2267</v>
      </c>
      <c r="E5">
        <f t="shared" si="0"/>
        <v>1.8645787384208206</v>
      </c>
    </row>
    <row r="6" spans="1:5">
      <c r="A6" t="s">
        <v>110</v>
      </c>
      <c r="B6" t="s">
        <v>21</v>
      </c>
      <c r="C6">
        <v>11150</v>
      </c>
      <c r="D6">
        <v>4015</v>
      </c>
      <c r="E6">
        <f t="shared" si="0"/>
        <v>2.7770859277708593</v>
      </c>
    </row>
    <row r="7" spans="1:5">
      <c r="A7" t="s">
        <v>57</v>
      </c>
      <c r="C7">
        <v>11954</v>
      </c>
      <c r="D7">
        <v>6294</v>
      </c>
      <c r="E7">
        <f t="shared" si="0"/>
        <v>1.8992691452176675</v>
      </c>
    </row>
    <row r="8" spans="1:5">
      <c r="A8" t="s">
        <v>56</v>
      </c>
      <c r="C8">
        <v>13286</v>
      </c>
      <c r="D8">
        <v>6835</v>
      </c>
      <c r="E8">
        <f t="shared" si="0"/>
        <v>1.943818580833943</v>
      </c>
    </row>
    <row r="9" spans="1:5">
      <c r="A9" t="s">
        <v>51</v>
      </c>
      <c r="C9">
        <v>21504</v>
      </c>
      <c r="D9">
        <v>13414</v>
      </c>
      <c r="E9">
        <f t="shared" si="0"/>
        <v>1.603101237513046</v>
      </c>
    </row>
    <row r="10" spans="1:5">
      <c r="A10" t="s">
        <v>111</v>
      </c>
      <c r="B10" t="s">
        <v>17</v>
      </c>
      <c r="C10">
        <v>24603</v>
      </c>
      <c r="D10">
        <v>10039</v>
      </c>
      <c r="E10">
        <f t="shared" si="0"/>
        <v>2.450742105787429</v>
      </c>
    </row>
    <row r="11" spans="1:5">
      <c r="A11" t="s">
        <v>58</v>
      </c>
      <c r="C11">
        <v>38105</v>
      </c>
      <c r="D11">
        <v>16218</v>
      </c>
      <c r="E11">
        <f t="shared" si="0"/>
        <v>2.3495498828462202</v>
      </c>
    </row>
    <row r="12" spans="1:5">
      <c r="A12" t="s">
        <v>71</v>
      </c>
      <c r="C12">
        <v>38240</v>
      </c>
      <c r="D12">
        <v>16601</v>
      </c>
      <c r="E12">
        <f t="shared" si="0"/>
        <v>2.3034756942352872</v>
      </c>
    </row>
    <row r="13" spans="1:5">
      <c r="A13" t="s">
        <v>65</v>
      </c>
      <c r="C13">
        <v>39611</v>
      </c>
      <c r="D13">
        <v>16505</v>
      </c>
      <c r="E13">
        <f t="shared" si="0"/>
        <v>2.3999394122993034</v>
      </c>
    </row>
    <row r="14" spans="1:5">
      <c r="A14" t="s">
        <v>112</v>
      </c>
      <c r="B14" t="s">
        <v>23</v>
      </c>
      <c r="C14">
        <v>40498</v>
      </c>
      <c r="D14">
        <v>7618</v>
      </c>
      <c r="E14">
        <f t="shared" si="0"/>
        <v>5.3160934628511418</v>
      </c>
    </row>
    <row r="15" spans="1:5">
      <c r="A15" t="s">
        <v>55</v>
      </c>
      <c r="C15">
        <v>46526</v>
      </c>
      <c r="D15">
        <v>21027</v>
      </c>
      <c r="E15">
        <f t="shared" si="0"/>
        <v>2.2126789366053168</v>
      </c>
    </row>
    <row r="16" spans="1:5">
      <c r="A16" t="s">
        <v>67</v>
      </c>
      <c r="C16">
        <v>49379</v>
      </c>
      <c r="D16">
        <v>14111</v>
      </c>
      <c r="E16">
        <f t="shared" si="0"/>
        <v>3.4993267663524912</v>
      </c>
    </row>
    <row r="17" spans="1:5">
      <c r="A17" t="s">
        <v>53</v>
      </c>
      <c r="C17">
        <v>53161</v>
      </c>
      <c r="D17">
        <v>21843</v>
      </c>
      <c r="E17">
        <f t="shared" si="0"/>
        <v>2.4337774115277204</v>
      </c>
    </row>
    <row r="18" spans="1:5">
      <c r="A18" t="s">
        <v>113</v>
      </c>
      <c r="B18" t="s">
        <v>15</v>
      </c>
      <c r="C18">
        <v>65798</v>
      </c>
      <c r="D18">
        <v>67313</v>
      </c>
      <c r="E18">
        <f t="shared" si="0"/>
        <v>0.97749320339310386</v>
      </c>
    </row>
    <row r="19" spans="1:5">
      <c r="A19" t="s">
        <v>66</v>
      </c>
      <c r="C19">
        <v>71646</v>
      </c>
      <c r="D19">
        <v>20868</v>
      </c>
      <c r="E19">
        <f t="shared" si="0"/>
        <v>3.4332949971247841</v>
      </c>
    </row>
    <row r="20" spans="1:5">
      <c r="A20" t="s">
        <v>54</v>
      </c>
      <c r="C20">
        <v>82199</v>
      </c>
      <c r="D20">
        <v>33299</v>
      </c>
      <c r="E20">
        <f t="shared" si="0"/>
        <v>2.4685125679449835</v>
      </c>
    </row>
    <row r="21" spans="1:5">
      <c r="A21" t="s">
        <v>72</v>
      </c>
      <c r="C21">
        <v>93695</v>
      </c>
      <c r="D21">
        <v>24139</v>
      </c>
      <c r="E21">
        <f t="shared" si="0"/>
        <v>3.8814781059695926</v>
      </c>
    </row>
    <row r="22" spans="1:5">
      <c r="A22" t="s">
        <v>26</v>
      </c>
      <c r="C22">
        <v>102400</v>
      </c>
      <c r="D22">
        <v>76387</v>
      </c>
      <c r="E22">
        <f t="shared" si="0"/>
        <v>1.3405422388626338</v>
      </c>
    </row>
    <row r="23" spans="1:5">
      <c r="A23" t="s">
        <v>10</v>
      </c>
      <c r="C23">
        <v>111261</v>
      </c>
      <c r="D23">
        <v>36507</v>
      </c>
      <c r="E23">
        <f t="shared" si="0"/>
        <v>3.0476620922014956</v>
      </c>
    </row>
    <row r="24" spans="1:5">
      <c r="A24" t="s">
        <v>114</v>
      </c>
      <c r="B24" t="s">
        <v>23</v>
      </c>
      <c r="C24">
        <v>116884</v>
      </c>
      <c r="D24">
        <v>12498</v>
      </c>
      <c r="E24">
        <f t="shared" si="0"/>
        <v>9.3522163546167381</v>
      </c>
    </row>
    <row r="25" spans="1:5">
      <c r="A25" t="s">
        <v>115</v>
      </c>
      <c r="B25" t="s">
        <v>3</v>
      </c>
      <c r="C25">
        <v>119574</v>
      </c>
      <c r="D25">
        <v>6520</v>
      </c>
      <c r="E25">
        <f t="shared" si="0"/>
        <v>18.33957055214724</v>
      </c>
    </row>
    <row r="26" spans="1:5">
      <c r="A26" t="s">
        <v>116</v>
      </c>
      <c r="B26" t="s">
        <v>5</v>
      </c>
      <c r="C26">
        <v>125179</v>
      </c>
      <c r="D26">
        <v>53376</v>
      </c>
      <c r="E26">
        <f t="shared" si="0"/>
        <v>2.3452300659472423</v>
      </c>
    </row>
    <row r="27" spans="1:5">
      <c r="A27" t="s">
        <v>117</v>
      </c>
      <c r="B27" t="s">
        <v>5</v>
      </c>
      <c r="C27">
        <v>150261</v>
      </c>
      <c r="D27">
        <v>60182</v>
      </c>
      <c r="E27">
        <f t="shared" si="0"/>
        <v>2.4967764447841549</v>
      </c>
    </row>
    <row r="28" spans="1:5">
      <c r="A28" t="s">
        <v>118</v>
      </c>
      <c r="B28" t="s">
        <v>5</v>
      </c>
      <c r="C28">
        <v>152089</v>
      </c>
      <c r="D28">
        <v>60185</v>
      </c>
      <c r="E28">
        <f t="shared" si="0"/>
        <v>2.5270250062307884</v>
      </c>
    </row>
    <row r="29" spans="1:5">
      <c r="A29" t="s">
        <v>119</v>
      </c>
      <c r="B29" t="s">
        <v>3</v>
      </c>
      <c r="C29">
        <v>190566</v>
      </c>
      <c r="D29">
        <v>8388</v>
      </c>
      <c r="E29">
        <f t="shared" si="0"/>
        <v>22.718884120171673</v>
      </c>
    </row>
    <row r="30" spans="1:5">
      <c r="A30" t="s">
        <v>120</v>
      </c>
      <c r="B30" t="s">
        <v>15</v>
      </c>
      <c r="C30">
        <v>197020</v>
      </c>
      <c r="D30">
        <v>196107</v>
      </c>
      <c r="E30">
        <f t="shared" si="0"/>
        <v>1.0046556216759219</v>
      </c>
    </row>
    <row r="31" spans="1:5">
      <c r="A31" t="s">
        <v>121</v>
      </c>
      <c r="B31" t="s">
        <v>5</v>
      </c>
      <c r="C31">
        <v>233252</v>
      </c>
      <c r="D31">
        <v>96088</v>
      </c>
      <c r="E31">
        <f t="shared" si="0"/>
        <v>2.4274831404545831</v>
      </c>
    </row>
    <row r="32" spans="1:5">
      <c r="A32" t="s">
        <v>52</v>
      </c>
      <c r="C32">
        <v>246814</v>
      </c>
      <c r="D32">
        <v>100732</v>
      </c>
      <c r="E32">
        <f t="shared" si="0"/>
        <v>2.4502045030377637</v>
      </c>
    </row>
    <row r="33" spans="1:5">
      <c r="A33" t="s">
        <v>122</v>
      </c>
      <c r="B33" t="s">
        <v>5</v>
      </c>
      <c r="C33">
        <v>249399</v>
      </c>
      <c r="D33">
        <v>103857</v>
      </c>
      <c r="E33">
        <f t="shared" si="0"/>
        <v>2.4013691903290102</v>
      </c>
    </row>
    <row r="34" spans="1:5">
      <c r="A34" t="s">
        <v>123</v>
      </c>
      <c r="B34" t="s">
        <v>15</v>
      </c>
      <c r="C34">
        <v>262598</v>
      </c>
      <c r="D34">
        <v>244698</v>
      </c>
      <c r="E34">
        <f t="shared" ref="E34:E65" si="1">C34/D34</f>
        <v>1.0731513947805049</v>
      </c>
    </row>
    <row r="35" spans="1:5">
      <c r="A35" t="s">
        <v>124</v>
      </c>
      <c r="B35" t="s">
        <v>15</v>
      </c>
      <c r="C35">
        <v>262750</v>
      </c>
      <c r="D35">
        <v>183306</v>
      </c>
      <c r="E35">
        <f t="shared" si="1"/>
        <v>1.4333955244236414</v>
      </c>
    </row>
    <row r="36" spans="1:5">
      <c r="A36" t="s">
        <v>125</v>
      </c>
      <c r="B36" t="s">
        <v>15</v>
      </c>
      <c r="C36">
        <v>262750</v>
      </c>
      <c r="D36">
        <v>258526</v>
      </c>
      <c r="E36">
        <f t="shared" si="1"/>
        <v>1.0163387821727796</v>
      </c>
    </row>
    <row r="37" spans="1:5">
      <c r="A37" t="s">
        <v>126</v>
      </c>
      <c r="B37" t="s">
        <v>15</v>
      </c>
      <c r="C37">
        <v>262750</v>
      </c>
      <c r="D37">
        <v>259283</v>
      </c>
      <c r="E37">
        <f t="shared" si="1"/>
        <v>1.0133714898392876</v>
      </c>
    </row>
    <row r="38" spans="1:5">
      <c r="A38" t="s">
        <v>127</v>
      </c>
      <c r="B38" t="s">
        <v>15</v>
      </c>
      <c r="C38">
        <v>262750</v>
      </c>
      <c r="D38">
        <v>253767</v>
      </c>
      <c r="E38">
        <f t="shared" si="1"/>
        <v>1.035398613688935</v>
      </c>
    </row>
    <row r="39" spans="1:5">
      <c r="A39" t="s">
        <v>128</v>
      </c>
      <c r="B39" t="s">
        <v>15</v>
      </c>
      <c r="C39">
        <v>262750</v>
      </c>
      <c r="D39">
        <v>250832</v>
      </c>
      <c r="E39">
        <f t="shared" si="1"/>
        <v>1.0475138738279008</v>
      </c>
    </row>
    <row r="40" spans="1:5">
      <c r="A40" t="s">
        <v>129</v>
      </c>
      <c r="B40" t="s">
        <v>15</v>
      </c>
      <c r="C40">
        <v>262750</v>
      </c>
      <c r="D40">
        <v>202210</v>
      </c>
      <c r="E40">
        <f t="shared" si="1"/>
        <v>1.2993917214776718</v>
      </c>
    </row>
    <row r="41" spans="1:5">
      <c r="A41" t="s">
        <v>130</v>
      </c>
      <c r="B41" t="s">
        <v>5</v>
      </c>
      <c r="C41">
        <v>268855</v>
      </c>
      <c r="D41">
        <v>119968</v>
      </c>
      <c r="E41">
        <f t="shared" si="1"/>
        <v>2.2410559482528676</v>
      </c>
    </row>
    <row r="42" spans="1:5">
      <c r="A42" t="s">
        <v>131</v>
      </c>
      <c r="B42" t="s">
        <v>5</v>
      </c>
      <c r="C42">
        <v>278717</v>
      </c>
      <c r="D42">
        <v>122870</v>
      </c>
      <c r="E42">
        <f t="shared" si="1"/>
        <v>2.2683893546024252</v>
      </c>
    </row>
    <row r="43" spans="1:5">
      <c r="A43" t="s">
        <v>132</v>
      </c>
      <c r="B43" t="s">
        <v>5</v>
      </c>
      <c r="C43">
        <v>336939</v>
      </c>
      <c r="D43">
        <v>149393</v>
      </c>
      <c r="E43">
        <f t="shared" si="1"/>
        <v>2.2553867985782468</v>
      </c>
    </row>
    <row r="44" spans="1:5">
      <c r="A44" t="s">
        <v>49</v>
      </c>
      <c r="C44">
        <v>377109</v>
      </c>
      <c r="D44">
        <v>174632</v>
      </c>
      <c r="E44">
        <f t="shared" si="1"/>
        <v>2.1594495854138991</v>
      </c>
    </row>
    <row r="45" spans="1:5">
      <c r="A45" t="s">
        <v>133</v>
      </c>
      <c r="B45" t="s">
        <v>5</v>
      </c>
      <c r="C45">
        <v>387466</v>
      </c>
      <c r="D45">
        <v>172351</v>
      </c>
      <c r="E45">
        <f t="shared" si="1"/>
        <v>2.2481215658742912</v>
      </c>
    </row>
    <row r="46" spans="1:5">
      <c r="A46" t="s">
        <v>134</v>
      </c>
      <c r="B46" t="s">
        <v>5</v>
      </c>
      <c r="C46">
        <v>390937</v>
      </c>
      <c r="D46">
        <v>146564</v>
      </c>
      <c r="E46">
        <f t="shared" si="1"/>
        <v>2.6673466881362407</v>
      </c>
    </row>
    <row r="47" spans="1:5">
      <c r="A47" t="s">
        <v>135</v>
      </c>
      <c r="B47" t="s">
        <v>5</v>
      </c>
      <c r="C47">
        <v>424691</v>
      </c>
      <c r="D47">
        <v>162157</v>
      </c>
      <c r="E47">
        <f t="shared" si="1"/>
        <v>2.6190112051900321</v>
      </c>
    </row>
    <row r="48" spans="1:5">
      <c r="A48" t="s">
        <v>136</v>
      </c>
      <c r="B48" t="s">
        <v>5</v>
      </c>
      <c r="C48">
        <v>426754</v>
      </c>
      <c r="D48">
        <v>162777</v>
      </c>
      <c r="E48">
        <f t="shared" si="1"/>
        <v>2.6217094552670219</v>
      </c>
    </row>
    <row r="49" spans="1:5">
      <c r="A49" t="s">
        <v>137</v>
      </c>
      <c r="B49" t="s">
        <v>5</v>
      </c>
      <c r="C49">
        <v>481861</v>
      </c>
      <c r="D49">
        <v>216493</v>
      </c>
      <c r="E49">
        <f t="shared" si="1"/>
        <v>2.2257578766980917</v>
      </c>
    </row>
    <row r="50" spans="1:5">
      <c r="A50" t="s">
        <v>61</v>
      </c>
      <c r="C50">
        <v>513216</v>
      </c>
      <c r="D50">
        <v>63735</v>
      </c>
      <c r="E50">
        <f t="shared" si="1"/>
        <v>8.0523417274652864</v>
      </c>
    </row>
    <row r="51" spans="1:5">
      <c r="A51" t="s">
        <v>68</v>
      </c>
      <c r="C51">
        <v>513216</v>
      </c>
      <c r="D51">
        <v>63735</v>
      </c>
      <c r="E51">
        <f t="shared" si="1"/>
        <v>8.0523417274652864</v>
      </c>
    </row>
    <row r="52" spans="1:5">
      <c r="A52" t="s">
        <v>138</v>
      </c>
      <c r="B52" t="s">
        <v>15</v>
      </c>
      <c r="C52">
        <v>525106</v>
      </c>
      <c r="D52">
        <v>127548</v>
      </c>
      <c r="E52">
        <f t="shared" si="1"/>
        <v>4.1169285288675637</v>
      </c>
    </row>
    <row r="53" spans="1:5">
      <c r="A53" t="s">
        <v>139</v>
      </c>
      <c r="B53" t="s">
        <v>15</v>
      </c>
      <c r="C53">
        <v>525106</v>
      </c>
      <c r="D53">
        <v>211863</v>
      </c>
      <c r="E53">
        <f t="shared" si="1"/>
        <v>2.4785167773514014</v>
      </c>
    </row>
    <row r="54" spans="1:5">
      <c r="A54" t="s">
        <v>140</v>
      </c>
      <c r="B54" t="s">
        <v>15</v>
      </c>
      <c r="C54">
        <v>525106</v>
      </c>
      <c r="D54">
        <v>251682</v>
      </c>
      <c r="E54">
        <f t="shared" si="1"/>
        <v>2.0863867896790396</v>
      </c>
    </row>
    <row r="55" spans="1:5">
      <c r="A55" t="s">
        <v>141</v>
      </c>
      <c r="B55" t="s">
        <v>15</v>
      </c>
      <c r="C55">
        <v>525106</v>
      </c>
      <c r="D55">
        <v>152953</v>
      </c>
      <c r="E55">
        <f t="shared" si="1"/>
        <v>3.4331199780324675</v>
      </c>
    </row>
    <row r="56" spans="1:5">
      <c r="A56" t="s">
        <v>142</v>
      </c>
      <c r="B56" t="s">
        <v>15</v>
      </c>
      <c r="C56">
        <v>525106</v>
      </c>
      <c r="D56">
        <v>272256</v>
      </c>
      <c r="E56">
        <f t="shared" si="1"/>
        <v>1.9287214974141984</v>
      </c>
    </row>
    <row r="57" spans="1:5">
      <c r="A57" t="s">
        <v>143</v>
      </c>
      <c r="B57" t="s">
        <v>15</v>
      </c>
      <c r="C57">
        <v>526654</v>
      </c>
      <c r="D57">
        <v>160726</v>
      </c>
      <c r="E57">
        <f t="shared" si="1"/>
        <v>3.2767193857869916</v>
      </c>
    </row>
    <row r="58" spans="1:5">
      <c r="A58" t="s">
        <v>13</v>
      </c>
      <c r="C58">
        <v>610856</v>
      </c>
      <c r="D58">
        <v>235943</v>
      </c>
      <c r="E58">
        <f t="shared" si="1"/>
        <v>2.5889981902408632</v>
      </c>
    </row>
    <row r="59" spans="1:5">
      <c r="A59" t="s">
        <v>146</v>
      </c>
      <c r="B59" t="s">
        <v>5</v>
      </c>
      <c r="C59">
        <v>666997</v>
      </c>
      <c r="D59">
        <v>261947</v>
      </c>
      <c r="E59">
        <f t="shared" si="1"/>
        <v>2.5463051686028089</v>
      </c>
    </row>
    <row r="60" spans="1:5">
      <c r="A60" t="s">
        <v>12</v>
      </c>
      <c r="C60">
        <v>768771</v>
      </c>
      <c r="D60">
        <v>353407</v>
      </c>
      <c r="E60">
        <f t="shared" si="1"/>
        <v>2.1753134487998258</v>
      </c>
    </row>
    <row r="61" spans="1:5">
      <c r="A61" t="s">
        <v>144</v>
      </c>
      <c r="B61" t="s">
        <v>15</v>
      </c>
      <c r="C61">
        <v>787420</v>
      </c>
      <c r="D61">
        <v>625599</v>
      </c>
      <c r="E61">
        <f t="shared" si="1"/>
        <v>1.2586656947981054</v>
      </c>
    </row>
    <row r="62" spans="1:5">
      <c r="A62" t="s">
        <v>145</v>
      </c>
      <c r="B62" t="s">
        <v>15</v>
      </c>
      <c r="C62">
        <v>787460</v>
      </c>
      <c r="D62">
        <v>780183</v>
      </c>
      <c r="E62">
        <f t="shared" si="1"/>
        <v>1.0093272988516797</v>
      </c>
    </row>
    <row r="63" spans="1:5">
      <c r="A63" t="s">
        <v>147</v>
      </c>
      <c r="B63" t="s">
        <v>5</v>
      </c>
      <c r="C63">
        <v>1022125</v>
      </c>
      <c r="D63">
        <v>447390</v>
      </c>
      <c r="E63">
        <f t="shared" si="1"/>
        <v>2.2846397997273074</v>
      </c>
    </row>
    <row r="64" spans="1:5">
      <c r="A64" t="s">
        <v>148</v>
      </c>
      <c r="B64" t="s">
        <v>34</v>
      </c>
      <c r="C64">
        <v>1029744</v>
      </c>
      <c r="D64">
        <v>110444</v>
      </c>
      <c r="E64">
        <f t="shared" si="1"/>
        <v>9.3236753467820801</v>
      </c>
    </row>
    <row r="65" spans="1:18">
      <c r="A65" t="s">
        <v>149</v>
      </c>
      <c r="B65" t="s">
        <v>5</v>
      </c>
      <c r="C65">
        <v>2473400</v>
      </c>
      <c r="D65">
        <v>846890</v>
      </c>
      <c r="E65">
        <f t="shared" si="1"/>
        <v>2.9205681965780679</v>
      </c>
    </row>
    <row r="66" spans="1:18">
      <c r="A66" t="s">
        <v>150</v>
      </c>
      <c r="B66" t="s">
        <v>5</v>
      </c>
      <c r="C66">
        <v>3711999</v>
      </c>
      <c r="D66">
        <v>1402952</v>
      </c>
      <c r="E66">
        <f t="shared" ref="E66:E68" si="2">C66/D66</f>
        <v>2.6458488957569468</v>
      </c>
    </row>
    <row r="67" spans="1:18">
      <c r="A67" t="s">
        <v>151</v>
      </c>
      <c r="B67" t="s">
        <v>5</v>
      </c>
      <c r="C67">
        <v>4047392</v>
      </c>
      <c r="D67">
        <v>1310992</v>
      </c>
      <c r="E67">
        <f t="shared" si="2"/>
        <v>3.087274369332536</v>
      </c>
    </row>
    <row r="68" spans="1:18">
      <c r="A68" t="s">
        <v>152</v>
      </c>
      <c r="B68" t="s">
        <v>19</v>
      </c>
      <c r="C68">
        <v>4638690</v>
      </c>
      <c r="D68">
        <v>1871617</v>
      </c>
      <c r="E68">
        <f t="shared" si="2"/>
        <v>2.4784397662555961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1.2852730142103255</v>
      </c>
      <c r="H71">
        <f>E2-DEFLATE!E2</f>
        <v>-0.14393605904977846</v>
      </c>
      <c r="I71">
        <f>E2-GGZnoRLE!E2</f>
        <v>-0.49349538481820421</v>
      </c>
      <c r="J71">
        <f>E2-GGZRLE!E2</f>
        <v>0</v>
      </c>
      <c r="K71">
        <f>E2-HUF!E2</f>
        <v>0.57640411953596349</v>
      </c>
      <c r="L71">
        <f>E2-'LZ78'!E2</f>
        <v>0.91228561405317299</v>
      </c>
      <c r="M71">
        <f>E2-'LZ77'!E2</f>
        <v>0.26887651951792013</v>
      </c>
      <c r="N71">
        <f>E2-LZW!E2</f>
        <v>0.85514648584557418</v>
      </c>
      <c r="O71">
        <f>E2-'PPM2'!E2</f>
        <v>-9.4751042657098328E-2</v>
      </c>
      <c r="P71">
        <f>E2-'PPM3'!E2</f>
        <v>-0.36162153449387491</v>
      </c>
      <c r="Q71">
        <f>E2-'PPM4'!E2</f>
        <v>-0.18587513870180095</v>
      </c>
      <c r="R71">
        <f>E2-'PPM5'!E2</f>
        <v>7.0767423580014865E-2</v>
      </c>
    </row>
    <row r="72" spans="1:18">
      <c r="G72">
        <f>E3-ART!E3</f>
        <v>0.9664105924568851</v>
      </c>
      <c r="H72">
        <f>E3-DEFLATE!E3</f>
        <v>1.8851632651380568E-2</v>
      </c>
      <c r="I72">
        <f>E3-GGZnoRLE!E3</f>
        <v>-0.27837021453180366</v>
      </c>
      <c r="J72">
        <f>E3-GGZRLE!E3</f>
        <v>0</v>
      </c>
      <c r="K72">
        <f>E3-HUF!E3</f>
        <v>0.25754169778252312</v>
      </c>
      <c r="L72">
        <f>E3-'LZ78'!E3</f>
        <v>0.49754634678298792</v>
      </c>
      <c r="M72">
        <f>E3-'LZ77'!E3</f>
        <v>0.42589686224690548</v>
      </c>
      <c r="N72">
        <f>E3-LZW!E3</f>
        <v>0.49949338728143022</v>
      </c>
      <c r="O72">
        <f>E3-'PPM2'!E3</f>
        <v>-0.65860980937316826</v>
      </c>
      <c r="P72">
        <f>E3-'PPM3'!E3</f>
        <v>-0.45520279411048303</v>
      </c>
      <c r="Q72">
        <f>E3-'PPM4'!E3</f>
        <v>-0.18900954445568274</v>
      </c>
      <c r="R72">
        <f>E3-'PPM5'!E3</f>
        <v>6.4248027455256818E-2</v>
      </c>
    </row>
    <row r="73" spans="1:18">
      <c r="G73">
        <f>E4-ART!E4</f>
        <v>1.352623619763718</v>
      </c>
      <c r="H73">
        <f>E4-DEFLATE!E4</f>
        <v>-0.10420180533107359</v>
      </c>
      <c r="I73">
        <f>E4-GGZnoRLE!E4</f>
        <v>-0.48848477639818588</v>
      </c>
      <c r="J73">
        <f>E4-GGZRLE!E4</f>
        <v>0</v>
      </c>
      <c r="K73">
        <f>E4-HUF!E4</f>
        <v>0.59033352791812654</v>
      </c>
      <c r="L73">
        <f>E4-'LZ78'!E4</f>
        <v>0.97915258004539307</v>
      </c>
      <c r="M73">
        <f>E4-'LZ77'!E4</f>
        <v>0.40451762350076592</v>
      </c>
      <c r="N73">
        <f>E4-LZW!E4</f>
        <v>0.91708252122021183</v>
      </c>
      <c r="O73">
        <f>E4-'PPM2'!E4</f>
        <v>2.6877147743054053E-3</v>
      </c>
      <c r="P73">
        <f>E4-'PPM3'!E4</f>
        <v>-0.34650522816863738</v>
      </c>
      <c r="Q73">
        <f>E4-'PPM4'!E4</f>
        <v>-0.19609419336012079</v>
      </c>
      <c r="R73">
        <f>E4-'PPM5'!E4</f>
        <v>7.4150456585884594E-2</v>
      </c>
    </row>
    <row r="74" spans="1:18">
      <c r="G74">
        <f>E5-ART!E5</f>
        <v>0.9531945210857623</v>
      </c>
      <c r="H74">
        <f>E5-DEFLATE!E5</f>
        <v>-0.12740995149435386</v>
      </c>
      <c r="I74">
        <f>E5-GGZnoRLE!E5</f>
        <v>-0.449050161414976</v>
      </c>
      <c r="J74">
        <f>E5-GGZRLE!E5</f>
        <v>0</v>
      </c>
      <c r="K74">
        <f>E5-HUF!E5</f>
        <v>0.29261890205042262</v>
      </c>
      <c r="L74">
        <f>E5-'LZ78'!E5</f>
        <v>0.7451401790987866</v>
      </c>
      <c r="M74">
        <f>E5-'LZ77'!E5</f>
        <v>0.37357344741552945</v>
      </c>
      <c r="N74">
        <f>E5-LZW!E5</f>
        <v>0.68517025627796335</v>
      </c>
      <c r="O74">
        <f>E5-'PPM2'!E5</f>
        <v>-0.1189970475951343</v>
      </c>
      <c r="P74">
        <f>E5-'PPM3'!E5</f>
        <v>-0.35665089899378777</v>
      </c>
      <c r="Q74">
        <f>E5-'PPM4'!E5</f>
        <v>-0.21359235302460733</v>
      </c>
      <c r="R74">
        <f>E5-'PPM5'!E5</f>
        <v>4.5731922586052853E-2</v>
      </c>
    </row>
    <row r="75" spans="1:18">
      <c r="G75">
        <f>E6-ART!E6</f>
        <v>1.5423129488118339</v>
      </c>
      <c r="H75">
        <f>E6-DEFLATE!E6</f>
        <v>-3.0771035210757525E-2</v>
      </c>
      <c r="I75">
        <f>E6-GGZnoRLE!E6</f>
        <v>-0.62126823254611718</v>
      </c>
      <c r="J75">
        <f>E6-GGZRLE!E6</f>
        <v>0</v>
      </c>
      <c r="K75">
        <f>E6-HUF!E6</f>
        <v>1.2132710610106909</v>
      </c>
      <c r="L75">
        <f>E6-'LZ78'!E6</f>
        <v>1.4003727533048758</v>
      </c>
      <c r="M75">
        <f>E6-'LZ77'!E6</f>
        <v>0.55597038992225389</v>
      </c>
      <c r="N75">
        <f>E6-LZW!E6</f>
        <v>1.2031164190187418</v>
      </c>
      <c r="O75">
        <f>E6-'PPM2'!E6</f>
        <v>0.46044350101000342</v>
      </c>
      <c r="P75">
        <f>E6-'PPM3'!E6</f>
        <v>-0.21058824157533573</v>
      </c>
      <c r="Q75">
        <f>E6-'PPM4'!E6</f>
        <v>-0.17890558866604422</v>
      </c>
      <c r="R75">
        <f>E6-'PPM5'!E6</f>
        <v>0.11471725537353361</v>
      </c>
    </row>
    <row r="76" spans="1:18">
      <c r="G76">
        <f>E7-ART!E7</f>
        <v>0.63107478918117277</v>
      </c>
      <c r="H76">
        <f>E7-DEFLATE!E7</f>
        <v>-0.11930566059118064</v>
      </c>
      <c r="I76">
        <f>E7-GGZnoRLE!E7</f>
        <v>-0.46038344064889403</v>
      </c>
      <c r="J76">
        <f>E7-GGZRLE!E7</f>
        <v>0</v>
      </c>
      <c r="K76">
        <f>E7-HUF!E7</f>
        <v>0.31301649128985432</v>
      </c>
      <c r="L76">
        <f>E7-'LZ78'!E7</f>
        <v>0.70075300324854783</v>
      </c>
      <c r="M76">
        <f>E7-'LZ77'!E7</f>
        <v>0.4076295145712987</v>
      </c>
      <c r="N76">
        <f>E7-LZW!E7</f>
        <v>0.5882360239191371</v>
      </c>
      <c r="O76">
        <f>E7-'PPM2'!E7</f>
        <v>-7.0412845225568566E-2</v>
      </c>
      <c r="P76">
        <f>E7-'PPM3'!E7</f>
        <v>-0.33846952943602027</v>
      </c>
      <c r="Q76">
        <f>E7-'PPM4'!E7</f>
        <v>-0.26161299505709756</v>
      </c>
      <c r="R76">
        <f>E7-'PPM5'!E7</f>
        <v>-6.6619772313121217E-3</v>
      </c>
    </row>
    <row r="77" spans="1:18">
      <c r="G77">
        <f>E8-ART!E8</f>
        <v>0.59567043268579489</v>
      </c>
      <c r="H77">
        <f>E8-DEFLATE!E8</f>
        <v>-0.11283776591528305</v>
      </c>
      <c r="I77">
        <f>E8-GGZnoRLE!E8</f>
        <v>-0.46962374432500331</v>
      </c>
      <c r="J77">
        <f>E8-GGZRLE!E8</f>
        <v>0</v>
      </c>
      <c r="K77">
        <f>E8-HUF!E8</f>
        <v>0.27346404223701071</v>
      </c>
      <c r="L77">
        <f>E8-'LZ78'!E8</f>
        <v>0.70109105300679864</v>
      </c>
      <c r="M77">
        <f>E8-'LZ77'!E8</f>
        <v>0.4528523593099838</v>
      </c>
      <c r="N77">
        <f>E8-LZW!E8</f>
        <v>0.55726045100718458</v>
      </c>
      <c r="O77">
        <f>E8-'PPM2'!E8</f>
        <v>-0.10364635983488135</v>
      </c>
      <c r="P77">
        <f>E8-'PPM3'!E8</f>
        <v>-0.37242967579088271</v>
      </c>
      <c r="Q77">
        <f>E8-'PPM4'!E8</f>
        <v>-0.3307919310647045</v>
      </c>
      <c r="R77">
        <f>E8-'PPM5'!E8</f>
        <v>-5.6783738093929337E-2</v>
      </c>
    </row>
    <row r="78" spans="1:18">
      <c r="G78">
        <f>E9-ART!E9</f>
        <v>0.41101741911956524</v>
      </c>
      <c r="H78">
        <f>E9-DEFLATE!E9</f>
        <v>-0.17364832871020441</v>
      </c>
      <c r="I78">
        <f>E9-GGZnoRLE!E9</f>
        <v>-0.25823348074195263</v>
      </c>
      <c r="J78">
        <f>E9-GGZRLE!E9</f>
        <v>0</v>
      </c>
      <c r="K78">
        <f>E9-HUF!E9</f>
        <v>0.28561563525842026</v>
      </c>
      <c r="L78">
        <f>E9-'LZ78'!E9</f>
        <v>0.41233762933983598</v>
      </c>
      <c r="M78">
        <f>E9-'LZ77'!E9</f>
        <v>7.0604088140183929E-2</v>
      </c>
      <c r="N78">
        <f>E9-LZW!E9</f>
        <v>0.41739325339306355</v>
      </c>
      <c r="O78">
        <f>E9-'PPM2'!E9</f>
        <v>-0.10356542915362077</v>
      </c>
      <c r="P78">
        <f>E9-'PPM3'!E9</f>
        <v>-0.16517439771432008</v>
      </c>
      <c r="Q78">
        <f>E9-'PPM4'!E9</f>
        <v>-3.2557087580131094E-2</v>
      </c>
      <c r="R78">
        <f>E9-'PPM5'!E9</f>
        <v>0.13434910309599801</v>
      </c>
    </row>
    <row r="79" spans="1:18">
      <c r="G79">
        <f>E10-ART!E10</f>
        <v>1.0938592467536765</v>
      </c>
      <c r="H79">
        <f>E10-DEFLATE!E10</f>
        <v>-0.23136843602004964</v>
      </c>
      <c r="I79">
        <f>E10-GGZnoRLE!E10</f>
        <v>-0.41273554784385569</v>
      </c>
      <c r="J79">
        <f>E10-GGZRLE!E10</f>
        <v>0</v>
      </c>
      <c r="K79">
        <f>E10-HUF!E10</f>
        <v>0.94126299663962865</v>
      </c>
      <c r="L79">
        <f>E10-'LZ78'!E10</f>
        <v>0.98619064439091741</v>
      </c>
      <c r="M79">
        <f>E10-'LZ77'!E10</f>
        <v>0.37768851630310163</v>
      </c>
      <c r="N79">
        <f>E10-LZW!E10</f>
        <v>0.80483629899053311</v>
      </c>
      <c r="O79">
        <f>E10-'PPM2'!E10</f>
        <v>0.34989674672330118</v>
      </c>
      <c r="P79">
        <f>E10-'PPM3'!E10</f>
        <v>-0.28383608694348128</v>
      </c>
      <c r="Q79">
        <f>E10-'PPM4'!E10</f>
        <v>-0.27505005020636686</v>
      </c>
      <c r="R79">
        <f>E10-'PPM5'!E10</f>
        <v>1.624774600116341E-2</v>
      </c>
    </row>
    <row r="80" spans="1:18">
      <c r="G80">
        <f>E11-ART!E11</f>
        <v>0.87893894540652284</v>
      </c>
      <c r="H80">
        <f>E11-DEFLATE!E11</f>
        <v>-5.0815204782561629E-3</v>
      </c>
      <c r="I80">
        <f>E11-GGZnoRLE!E11</f>
        <v>-0.52695045685333453</v>
      </c>
      <c r="J80">
        <f>E11-GGZRLE!E11</f>
        <v>0</v>
      </c>
      <c r="K80">
        <f>E11-HUF!E11</f>
        <v>0.77052617987920557</v>
      </c>
      <c r="L80">
        <f>E11-'LZ78'!E11</f>
        <v>0.94816707235745556</v>
      </c>
      <c r="M80">
        <f>E11-'LZ77'!E11</f>
        <v>0.51413733046435039</v>
      </c>
      <c r="N80">
        <f>E11-LZW!E11</f>
        <v>0.72432596405410221</v>
      </c>
      <c r="O80">
        <f>E11-'PPM2'!E11</f>
        <v>0.2864746256724251</v>
      </c>
      <c r="P80">
        <f>E11-'PPM3'!E11</f>
        <v>-0.2059460597464966</v>
      </c>
      <c r="Q80">
        <f>E11-'PPM4'!E11</f>
        <v>-0.33276744785911561</v>
      </c>
      <c r="R80">
        <f>E11-'PPM5'!E11</f>
        <v>-8.7454466092127259E-2</v>
      </c>
    </row>
    <row r="81" spans="7:18">
      <c r="G81">
        <f>E12-ART!E12</f>
        <v>0.91409226946327826</v>
      </c>
      <c r="H81">
        <f>E12-DEFLATE!E12</f>
        <v>-0.14435428912151727</v>
      </c>
      <c r="I81">
        <f>E12-GGZnoRLE!E12</f>
        <v>-0.43264336701256623</v>
      </c>
      <c r="J81">
        <f>E12-GGZRLE!E12</f>
        <v>0</v>
      </c>
      <c r="K81">
        <f>E12-HUF!E12</f>
        <v>0.82782546655912759</v>
      </c>
      <c r="L81">
        <f>E12-'LZ78'!E12</f>
        <v>0.84382228557813788</v>
      </c>
      <c r="M81">
        <f>E12-'LZ77'!E12</f>
        <v>0.21852939904963753</v>
      </c>
      <c r="N81">
        <f>E12-LZW!E12</f>
        <v>0.77717250911514668</v>
      </c>
      <c r="O81">
        <f>E12-'PPM2'!E12</f>
        <v>0.22000615081151054</v>
      </c>
      <c r="P81">
        <f>E12-'PPM3'!E12</f>
        <v>-0.10337224131355471</v>
      </c>
      <c r="Q81">
        <f>E12-'PPM4'!E12</f>
        <v>-4.3832635517337071E-2</v>
      </c>
      <c r="R81">
        <f>E12-'PPM5'!E12</f>
        <v>0.1780866324300403</v>
      </c>
    </row>
    <row r="82" spans="7:18">
      <c r="G82">
        <f>E13-ART!E13</f>
        <v>0.97472443010954346</v>
      </c>
      <c r="H82">
        <f>E13-DEFLATE!E13</f>
        <v>-2.3344571549956505E-2</v>
      </c>
      <c r="I82">
        <f>E13-GGZnoRLE!E13</f>
        <v>-0.5212257794411097</v>
      </c>
      <c r="J82">
        <f>E13-GGZRLE!E13</f>
        <v>0</v>
      </c>
      <c r="K82">
        <f>E13-HUF!E13</f>
        <v>0.87766893845125771</v>
      </c>
      <c r="L82">
        <f>E13-'LZ78'!E13</f>
        <v>0.99134796818280679</v>
      </c>
      <c r="M82">
        <f>E13-'LZ77'!E13</f>
        <v>0.4941900738340641</v>
      </c>
      <c r="N82">
        <f>E13-LZW!E13</f>
        <v>0.74658771349305919</v>
      </c>
      <c r="O82">
        <f>E13-'PPM2'!E13</f>
        <v>0.3400850181235362</v>
      </c>
      <c r="P82">
        <f>E13-'PPM3'!E13</f>
        <v>-0.19988993923653275</v>
      </c>
      <c r="Q82">
        <f>E13-'PPM4'!E13</f>
        <v>-0.29230554114323049</v>
      </c>
      <c r="R82">
        <f>E13-'PPM5'!E13</f>
        <v>-4.2620863954010879E-2</v>
      </c>
    </row>
    <row r="83" spans="7:18">
      <c r="G83">
        <f>E14-ART!E14</f>
        <v>3.8824344427435236</v>
      </c>
      <c r="H83">
        <f>E14-DEFLATE!E14</f>
        <v>0.11871153266633705</v>
      </c>
      <c r="I83">
        <f>E14-GGZnoRLE!E14</f>
        <v>-0.65970703884577464</v>
      </c>
      <c r="J83">
        <f>E14-GGZRLE!E14</f>
        <v>0</v>
      </c>
      <c r="K83">
        <f>E14-HUF!E14</f>
        <v>3.7886163761389628</v>
      </c>
      <c r="L83">
        <f>E14-'LZ78'!E14</f>
        <v>3.3074633666305289</v>
      </c>
      <c r="M83">
        <f>E14-'LZ77'!E14</f>
        <v>0.96521250023833538</v>
      </c>
      <c r="N83">
        <f>E14-LZW!E14</f>
        <v>2.9080782410649602</v>
      </c>
      <c r="O83">
        <f>E14-'PPM2'!E14</f>
        <v>2.659267378746963</v>
      </c>
      <c r="P83">
        <f>E14-'PPM3'!E14</f>
        <v>1.0526973158883033</v>
      </c>
      <c r="Q83">
        <f>E14-'PPM4'!E14</f>
        <v>0.65096271754530122</v>
      </c>
      <c r="R83">
        <f>E14-'PPM5'!E14</f>
        <v>0.9759369951627912</v>
      </c>
    </row>
    <row r="84" spans="7:18">
      <c r="G84">
        <f>E15-ART!E15</f>
        <v>0.61833996052417084</v>
      </c>
      <c r="H84">
        <f>E15-DEFLATE!E15</f>
        <v>5.0388654502793173E-2</v>
      </c>
      <c r="I84">
        <f>E15-GGZnoRLE!E15</f>
        <v>-0.478863351951897</v>
      </c>
      <c r="J84">
        <f>E15-GGZRLE!E15</f>
        <v>0</v>
      </c>
      <c r="K84">
        <f>E15-HUF!E15</f>
        <v>0.51297484863541953</v>
      </c>
      <c r="L84">
        <f>E15-'LZ78'!E15</f>
        <v>0.77930144500052312</v>
      </c>
      <c r="M84">
        <f>E15-'LZ77'!E15</f>
        <v>0.5665566609189312</v>
      </c>
      <c r="N84">
        <f>E15-LZW!E15</f>
        <v>0.51526923211790332</v>
      </c>
      <c r="O84">
        <f>E15-'PPM2'!E15</f>
        <v>7.4142440925963893E-2</v>
      </c>
      <c r="P84">
        <f>E15-'PPM3'!E15</f>
        <v>-0.27974084161292945</v>
      </c>
      <c r="Q84">
        <f>E15-'PPM4'!E15</f>
        <v>-0.42037143124980503</v>
      </c>
      <c r="R84">
        <f>E15-'PPM5'!E15</f>
        <v>-0.19238697189817255</v>
      </c>
    </row>
    <row r="85" spans="7:18">
      <c r="G85">
        <f>E16-ART!E16</f>
        <v>1.9611359994220818</v>
      </c>
      <c r="H85">
        <f>E16-DEFLATE!E16</f>
        <v>-9.4489033696718572E-3</v>
      </c>
      <c r="I85">
        <f>E16-GGZnoRLE!E16</f>
        <v>-0.69992487069147513</v>
      </c>
      <c r="J85">
        <f>E16-GGZRLE!E16</f>
        <v>0</v>
      </c>
      <c r="K85">
        <f>E16-HUF!E16</f>
        <v>1.8706243453484672</v>
      </c>
      <c r="L85">
        <f>E16-'LZ78'!E16</f>
        <v>1.8071060672435124</v>
      </c>
      <c r="M85">
        <f>E16-'LZ77'!E16</f>
        <v>0.67541049047464607</v>
      </c>
      <c r="N85">
        <f>E16-LZW!E16</f>
        <v>1.4447790422949063</v>
      </c>
      <c r="O85">
        <f>E16-'PPM2'!E16</f>
        <v>1.1428963201582656</v>
      </c>
      <c r="P85">
        <f>E16-'PPM3'!E16</f>
        <v>0.19947378586599029</v>
      </c>
      <c r="Q85">
        <f>E16-'PPM4'!E16</f>
        <v>-0.1210999511487918</v>
      </c>
      <c r="R85">
        <f>E16-'PPM5'!E16</f>
        <v>0.16132906473686237</v>
      </c>
    </row>
    <row r="86" spans="7:18">
      <c r="G86">
        <f>E17-ART!E17</f>
        <v>0.92193257462529465</v>
      </c>
      <c r="H86">
        <f>E17-DEFLATE!E17</f>
        <v>7.452653503546447E-2</v>
      </c>
      <c r="I86">
        <f>E17-GGZnoRLE!E17</f>
        <v>-0.50232111934602308</v>
      </c>
      <c r="J86">
        <f>E17-GGZRLE!E17</f>
        <v>0</v>
      </c>
      <c r="K86">
        <f>E17-HUF!E17</f>
        <v>0.84436730000800275</v>
      </c>
      <c r="L86">
        <f>E17-'LZ78'!E17</f>
        <v>0.96706476150702803</v>
      </c>
      <c r="M86">
        <f>E17-'LZ77'!E17</f>
        <v>0.58270320977974865</v>
      </c>
      <c r="N86">
        <f>E17-LZW!E17</f>
        <v>0.70440200489141591</v>
      </c>
      <c r="O86">
        <f>E17-'PPM2'!E17</f>
        <v>0.35920180177162297</v>
      </c>
      <c r="P86">
        <f>E17-'PPM3'!E17</f>
        <v>-0.18318625884739026</v>
      </c>
      <c r="Q86">
        <f>E17-'PPM4'!E17</f>
        <v>-0.36313951381557397</v>
      </c>
      <c r="R86">
        <f>E17-'PPM5'!E17</f>
        <v>-0.14372561877530998</v>
      </c>
    </row>
    <row r="87" spans="7:18">
      <c r="G87">
        <f>E18-ART!E18</f>
        <v>-6.0542986992937475E-2</v>
      </c>
      <c r="H87">
        <f>E18-DEFLATE!E18</f>
        <v>-9.9062368523975985E-2</v>
      </c>
      <c r="I87">
        <f>E18-GGZnoRLE!E18</f>
        <v>-0.3351065412605827</v>
      </c>
      <c r="J87">
        <f>E18-GGZRLE!E18</f>
        <v>0</v>
      </c>
      <c r="K87">
        <f>E18-HUF!E18</f>
        <v>-8.7888920959227734E-2</v>
      </c>
      <c r="L87">
        <f>E18-'LZ78'!E18</f>
        <v>6.9107638603088106E-2</v>
      </c>
      <c r="M87">
        <f>E18-'LZ77'!E18</f>
        <v>4.5972002855126926E-2</v>
      </c>
      <c r="N87">
        <f>E18-LZW!E18</f>
        <v>7.2232073020532139E-2</v>
      </c>
      <c r="O87">
        <f>E18-'PPM2'!E18</f>
        <v>-0.33712588513659592</v>
      </c>
      <c r="P87">
        <f>E18-'PPM3'!E18</f>
        <v>-0.23459116613807418</v>
      </c>
      <c r="Q87">
        <f>E18-'PPM4'!E18</f>
        <v>-9.1211318436418054E-2</v>
      </c>
      <c r="R87">
        <f>E18-'PPM5'!E18</f>
        <v>3.2092473487072115E-2</v>
      </c>
    </row>
    <row r="88" spans="7:18">
      <c r="G88">
        <f>E19-ART!E19</f>
        <v>1.8329822877211657</v>
      </c>
      <c r="H88">
        <f>E19-DEFLATE!E19</f>
        <v>-0.17353142252886045</v>
      </c>
      <c r="I88">
        <f>E19-GGZnoRLE!E19</f>
        <v>-0.69973067348381113</v>
      </c>
      <c r="J88">
        <f>E19-GGZRLE!E19</f>
        <v>0</v>
      </c>
      <c r="K88">
        <f>E19-HUF!E19</f>
        <v>1.7703574797169297</v>
      </c>
      <c r="L88">
        <f>E19-'LZ78'!E19</f>
        <v>1.669310360528369</v>
      </c>
      <c r="M88">
        <f>E19-'LZ77'!E19</f>
        <v>0.580918215533893</v>
      </c>
      <c r="N88">
        <f>E19-LZW!E19</f>
        <v>1.2654886431157069</v>
      </c>
      <c r="O88">
        <f>E19-'PPM2'!E19</f>
        <v>1.0446968974415034</v>
      </c>
      <c r="P88">
        <f>E19-'PPM3'!E19</f>
        <v>0.24491886789155037</v>
      </c>
      <c r="Q88">
        <f>E19-'PPM4'!E19</f>
        <v>-0.19343241365729646</v>
      </c>
      <c r="R88">
        <f>E19-'PPM5'!E19</f>
        <v>-1.703006909240834E-2</v>
      </c>
    </row>
    <row r="89" spans="7:18">
      <c r="G89">
        <f>E20-ART!E20</f>
        <v>0.80220403358455372</v>
      </c>
      <c r="H89">
        <f>E20-DEFLATE!E20</f>
        <v>0.16000581365509658</v>
      </c>
      <c r="I89">
        <f>E20-GGZnoRLE!E20</f>
        <v>-0.46235101331437622</v>
      </c>
      <c r="J89">
        <f>E20-GGZRLE!E20</f>
        <v>0</v>
      </c>
      <c r="K89">
        <f>E20-HUF!E20</f>
        <v>0.74609360853337914</v>
      </c>
      <c r="L89">
        <f>E20-'LZ78'!E20</f>
        <v>0.88027954698082556</v>
      </c>
      <c r="M89">
        <f>E20-'LZ77'!E20</f>
        <v>0.68394427806851543</v>
      </c>
      <c r="N89">
        <f>E20-LZW!E20</f>
        <v>0.5418530892275637</v>
      </c>
      <c r="O89">
        <f>E20-'PPM2'!E20</f>
        <v>0.27455004192138865</v>
      </c>
      <c r="P89">
        <f>E20-'PPM3'!E20</f>
        <v>-0.23176009064047687</v>
      </c>
      <c r="Q89">
        <f>E20-'PPM4'!E20</f>
        <v>-0.49243984731383295</v>
      </c>
      <c r="R89">
        <f>E20-'PPM5'!E20</f>
        <v>-0.30726158529852432</v>
      </c>
    </row>
    <row r="90" spans="7:18">
      <c r="G90">
        <f>E21-ART!E21</f>
        <v>2.4799074253413202</v>
      </c>
      <c r="H90">
        <f>E21-DEFLATE!E21</f>
        <v>-0.17317829008372243</v>
      </c>
      <c r="I90">
        <f>E21-GGZnoRLE!E21</f>
        <v>-0.95938988679713422</v>
      </c>
      <c r="J90">
        <f>E21-GGZRLE!E21</f>
        <v>0</v>
      </c>
      <c r="K90">
        <f>E21-HUF!E21</f>
        <v>2.447363646201941</v>
      </c>
      <c r="L90">
        <f>E21-'LZ78'!E21</f>
        <v>2.1573687286694305</v>
      </c>
      <c r="M90">
        <f>E21-'LZ77'!E21</f>
        <v>0.53857101306249966</v>
      </c>
      <c r="N90">
        <f>E21-LZW!E21</f>
        <v>1.7938928824947031</v>
      </c>
      <c r="O90">
        <f>E21-'PPM2'!E21</f>
        <v>1.6051175617519058</v>
      </c>
      <c r="P90">
        <f>E21-'PPM3'!E21</f>
        <v>0.6747219967218685</v>
      </c>
      <c r="Q90">
        <f>E21-'PPM4'!E21</f>
        <v>7.8766956978156166E-2</v>
      </c>
      <c r="R90">
        <f>E21-'PPM5'!E21</f>
        <v>0.16445505681657968</v>
      </c>
    </row>
    <row r="91" spans="7:18">
      <c r="G91">
        <f>E22-ART!E22</f>
        <v>-3.7209227689220192E-2</v>
      </c>
      <c r="H91">
        <f>E22-DEFLATE!E22</f>
        <v>-0.10041239358136034</v>
      </c>
      <c r="I91">
        <f>E22-GGZnoRLE!E22</f>
        <v>-0.1508212518600367</v>
      </c>
      <c r="J91">
        <f>E22-GGZRLE!E22</f>
        <v>0</v>
      </c>
      <c r="K91">
        <f>E22-HUF!E22</f>
        <v>-6.5568300100634413E-2</v>
      </c>
      <c r="L91">
        <f>E22-'LZ78'!E22</f>
        <v>3.9927495175187788E-2</v>
      </c>
      <c r="M91">
        <f>E22-'LZ77'!E22</f>
        <v>0.2439359355181987</v>
      </c>
      <c r="N91">
        <f>E22-LZW!E22</f>
        <v>0.14536961578553109</v>
      </c>
      <c r="O91">
        <f>E22-'PPM2'!E22</f>
        <v>-0.32933154216212079</v>
      </c>
      <c r="P91">
        <f>E22-'PPM3'!E22</f>
        <v>-0.27679357943979532</v>
      </c>
      <c r="Q91">
        <f>E22-'PPM4'!E22</f>
        <v>-0.12621228028825282</v>
      </c>
      <c r="R91">
        <f>E22-'PPM5'!E22</f>
        <v>6.8397731197466172E-2</v>
      </c>
    </row>
    <row r="92" spans="7:18">
      <c r="G92">
        <f>E23-ART!E23</f>
        <v>1.5518164347667014</v>
      </c>
      <c r="H92">
        <f>E23-DEFLATE!E23</f>
        <v>0.33662408050558934</v>
      </c>
      <c r="I92">
        <f>E23-GGZnoRLE!E23</f>
        <v>-0.4225206786799216</v>
      </c>
      <c r="J92">
        <f>E23-GGZRLE!E23</f>
        <v>0</v>
      </c>
      <c r="K92">
        <f>E23-HUF!E23</f>
        <v>1.520568293305012</v>
      </c>
      <c r="L92">
        <f>E23-'LZ78'!E23</f>
        <v>1.3124895278310087</v>
      </c>
      <c r="M92">
        <f>E23-'LZ77'!E23</f>
        <v>0.84547694880146018</v>
      </c>
      <c r="N92">
        <f>E23-LZW!E23</f>
        <v>0.97661112611683754</v>
      </c>
      <c r="O92">
        <f>E23-'PPM2'!E23</f>
        <v>0.74674181508434145</v>
      </c>
      <c r="P92">
        <f>E23-'PPM3'!E23</f>
        <v>0.12012624165551467</v>
      </c>
      <c r="Q92">
        <f>E23-'PPM4'!E23</f>
        <v>-0.32184123911285933</v>
      </c>
      <c r="R92">
        <f>E23-'PPM5'!E23</f>
        <v>-0.16843850036968533</v>
      </c>
    </row>
    <row r="93" spans="7:18">
      <c r="G93">
        <f>E24-ART!E24</f>
        <v>7.8970235058330918</v>
      </c>
      <c r="H93">
        <f>E24-DEFLATE!E24</f>
        <v>0.12695984317238107</v>
      </c>
      <c r="I93">
        <f>E24-GGZnoRLE!E24</f>
        <v>-1.0217962485606833</v>
      </c>
      <c r="J93">
        <f>E24-GGZRLE!E24</f>
        <v>0</v>
      </c>
      <c r="K93">
        <f>E24-HUF!E24</f>
        <v>7.8690109742474723</v>
      </c>
      <c r="L93">
        <f>E24-'LZ78'!E24</f>
        <v>6.6519437491553877</v>
      </c>
      <c r="M93">
        <f>E24-'LZ77'!E24</f>
        <v>1.3283267411067499</v>
      </c>
      <c r="N93">
        <f>E24-LZW!E24</f>
        <v>5.9099970119379774</v>
      </c>
      <c r="O93">
        <f>E24-'PPM2'!E24</f>
        <v>6.5365485958963685</v>
      </c>
      <c r="P93">
        <f>E24-'PPM3'!E24</f>
        <v>3.7743590413263535</v>
      </c>
      <c r="Q93">
        <f>E24-'PPM4'!E24</f>
        <v>2.3657250216818904</v>
      </c>
      <c r="R93">
        <f>E24-'PPM5'!E24</f>
        <v>2.4576254267573621</v>
      </c>
    </row>
    <row r="94" spans="7:18">
      <c r="G94">
        <f>E25-ART!E25</f>
        <v>14.444778851551169</v>
      </c>
      <c r="H94">
        <f>E25-DEFLATE!E25</f>
        <v>4.9299036238081122</v>
      </c>
      <c r="I94">
        <f>E25-GGZnoRLE!E25</f>
        <v>2.2613131903077885</v>
      </c>
      <c r="J94">
        <f>E25-GGZRLE!E25</f>
        <v>0</v>
      </c>
      <c r="K94">
        <f>E25-HUF!E25</f>
        <v>14.352441509132902</v>
      </c>
      <c r="L94">
        <f>E25-'LZ78'!E25</f>
        <v>10.681443230512809</v>
      </c>
      <c r="M94">
        <f>E25-'LZ77'!E25</f>
        <v>6.3437840352933073</v>
      </c>
      <c r="N94">
        <f>E25-LZW!E25</f>
        <v>8.0243531608428924</v>
      </c>
      <c r="O94">
        <f>E25-'PPM2'!E25</f>
        <v>5.7766371627797266</v>
      </c>
      <c r="P94">
        <f>E25-'PPM3'!E25</f>
        <v>-0.73124284498194569</v>
      </c>
      <c r="Q94">
        <f>E25-'PPM4'!E25</f>
        <v>-2.02384906638137</v>
      </c>
      <c r="R94">
        <f>E25-'PPM5'!E25</f>
        <v>-1.6694655924310737</v>
      </c>
    </row>
    <row r="95" spans="7:18">
      <c r="G95">
        <f>E26-ART!E26</f>
        <v>0.72552378400378625</v>
      </c>
      <c r="H95">
        <f>E26-DEFLATE!E26</f>
        <v>0.18365454488906696</v>
      </c>
      <c r="I95">
        <f>E26-GGZnoRLE!E26</f>
        <v>-0.43999154316632128</v>
      </c>
      <c r="J95">
        <f>E26-GGZRLE!E26</f>
        <v>0</v>
      </c>
      <c r="K95">
        <f>E26-HUF!E26</f>
        <v>0.6957288207074841</v>
      </c>
      <c r="L95">
        <f>E26-'LZ78'!E26</f>
        <v>0.70926681595050955</v>
      </c>
      <c r="M95">
        <f>E26-'LZ77'!E26</f>
        <v>0.68983922502101991</v>
      </c>
      <c r="N95">
        <f>E26-LZW!E26</f>
        <v>0.35028201979437679</v>
      </c>
      <c r="O95">
        <f>E26-'PPM2'!E26</f>
        <v>5.8396181513840073E-2</v>
      </c>
      <c r="P95">
        <f>E26-'PPM3'!E26</f>
        <v>-0.45319164557918157</v>
      </c>
      <c r="Q95">
        <f>E26-'PPM4'!E26</f>
        <v>-0.60794064274389692</v>
      </c>
      <c r="R95">
        <f>E26-'PPM5'!E26</f>
        <v>-0.39968266100653382</v>
      </c>
    </row>
    <row r="96" spans="7:18">
      <c r="G96">
        <f>E27-ART!E27</f>
        <v>0.79614490872548327</v>
      </c>
      <c r="H96">
        <f>E27-DEFLATE!E27</f>
        <v>0.19773118636131448</v>
      </c>
      <c r="I96">
        <f>E27-GGZnoRLE!E27</f>
        <v>-0.4845334498607925</v>
      </c>
      <c r="J96">
        <f>E27-GGZRLE!E27</f>
        <v>0</v>
      </c>
      <c r="K96">
        <f>E27-HUF!E27</f>
        <v>0.77055123052962293</v>
      </c>
      <c r="L96">
        <f>E27-'LZ78'!E27</f>
        <v>0.77596792439936335</v>
      </c>
      <c r="M96">
        <f>E27-'LZ77'!E27</f>
        <v>0.71381332361086725</v>
      </c>
      <c r="N96">
        <f>E27-LZW!E27</f>
        <v>0.35496391271277128</v>
      </c>
      <c r="O96">
        <f>E27-'PPM2'!E27</f>
        <v>0.20152394730454715</v>
      </c>
      <c r="P96">
        <f>E27-'PPM3'!E27</f>
        <v>-0.36408451136838771</v>
      </c>
      <c r="Q96">
        <f>E27-'PPM4'!E27</f>
        <v>-0.68274491622644629</v>
      </c>
      <c r="R96">
        <f>E27-'PPM5'!E27</f>
        <v>-0.53781843363898085</v>
      </c>
    </row>
    <row r="97" spans="7:18">
      <c r="G97">
        <f>E28-ART!E28</f>
        <v>0.81600664604718665</v>
      </c>
      <c r="H97">
        <f>E28-DEFLATE!E28</f>
        <v>0.19958338776906182</v>
      </c>
      <c r="I97">
        <f>E28-GGZnoRLE!E28</f>
        <v>-0.4839228873390562</v>
      </c>
      <c r="J97">
        <f>E28-GGZRLE!E28</f>
        <v>0</v>
      </c>
      <c r="K97">
        <f>E28-HUF!E28</f>
        <v>0.79436989902852817</v>
      </c>
      <c r="L97">
        <f>E28-'LZ78'!E28</f>
        <v>0.77929744621653896</v>
      </c>
      <c r="M97">
        <f>E28-'LZ77'!E28</f>
        <v>0.7154280412622942</v>
      </c>
      <c r="N97">
        <f>E28-LZW!E28</f>
        <v>0.35890902288129878</v>
      </c>
      <c r="O97">
        <f>E28-'PPM2'!E28</f>
        <v>0.23483649362359316</v>
      </c>
      <c r="P97">
        <f>E28-'PPM3'!E28</f>
        <v>-0.35940721179506019</v>
      </c>
      <c r="Q97">
        <f>E28-'PPM4'!E28</f>
        <v>-0.69793258494817678</v>
      </c>
      <c r="R97">
        <f>E28-'PPM5'!E28</f>
        <v>-0.54380504606391966</v>
      </c>
    </row>
    <row r="98" spans="7:18">
      <c r="G98">
        <f>E29-ART!E29</f>
        <v>21.1617560876835</v>
      </c>
      <c r="H98">
        <f>E29-DEFLATE!E29</f>
        <v>8.417495752441841</v>
      </c>
      <c r="I98">
        <f>E29-GGZnoRLE!E29</f>
        <v>-3.4721549122637327</v>
      </c>
      <c r="J98">
        <f>E29-GGZRLE!E29</f>
        <v>0</v>
      </c>
      <c r="K98">
        <f>E29-HUF!E29</f>
        <v>21.146077240183558</v>
      </c>
      <c r="L98">
        <f>E29-'LZ78'!E29</f>
        <v>19.397067079312656</v>
      </c>
      <c r="M98">
        <f>E29-'LZ77'!E29</f>
        <v>9.3439543054608354</v>
      </c>
      <c r="N98">
        <f>E29-LZW!E29</f>
        <v>18.143909327834802</v>
      </c>
      <c r="O98">
        <f>E29-'PPM2'!E29</f>
        <v>19.427361389758516</v>
      </c>
      <c r="P98">
        <f>E29-'PPM3'!E29</f>
        <v>15.743299362310843</v>
      </c>
      <c r="Q98">
        <f>E29-'PPM4'!E29</f>
        <v>8.7916751747649631</v>
      </c>
      <c r="R98">
        <f>E29-'PPM5'!E29</f>
        <v>7.644845202278935</v>
      </c>
    </row>
    <row r="99" spans="7:18">
      <c r="G99">
        <f>E30-ART!E30</f>
        <v>-1.8245696538699452E-2</v>
      </c>
      <c r="H99">
        <f>E30-DEFLATE!E30</f>
        <v>-3.3800240523905289E-2</v>
      </c>
      <c r="I99">
        <f>E30-GGZnoRLE!E30</f>
        <v>-0.27171958158401099</v>
      </c>
      <c r="J99">
        <f>E30-GGZRLE!E30</f>
        <v>0</v>
      </c>
      <c r="K99">
        <f>E30-HUF!E30</f>
        <v>-2.3938479909622723E-2</v>
      </c>
      <c r="L99">
        <f>E30-'LZ78'!E30</f>
        <v>8.3166047014780475E-2</v>
      </c>
      <c r="M99">
        <f>E30-'LZ77'!E30</f>
        <v>8.5470394328971744E-2</v>
      </c>
      <c r="N99">
        <f>E30-LZW!E30</f>
        <v>0.11931572161480819</v>
      </c>
      <c r="O99">
        <f>E30-'PPM2'!E30</f>
        <v>-0.13522935998362851</v>
      </c>
      <c r="P99">
        <f>E30-'PPM3'!E30</f>
        <v>-8.5834827815141956E-2</v>
      </c>
      <c r="Q99">
        <f>E30-'PPM4'!E30</f>
        <v>3.2614987594801748E-2</v>
      </c>
      <c r="R99">
        <f>E30-'PPM5'!E30</f>
        <v>0.13615603384073494</v>
      </c>
    </row>
    <row r="100" spans="7:18">
      <c r="G100">
        <f>E31-ART!E31</f>
        <v>0.69644645689205475</v>
      </c>
      <c r="H100">
        <f>E31-DEFLATE!E31</f>
        <v>0.21156476535245705</v>
      </c>
      <c r="I100">
        <f>E31-GGZnoRLE!E31</f>
        <v>-0.47622535834410717</v>
      </c>
      <c r="J100">
        <f>E31-GGZRLE!E31</f>
        <v>0</v>
      </c>
      <c r="K100">
        <f>E31-HUF!E31</f>
        <v>0.68479378104152633</v>
      </c>
      <c r="L100">
        <f>E31-'LZ78'!E31</f>
        <v>0.63768394921435689</v>
      </c>
      <c r="M100">
        <f>E31-'LZ77'!E31</f>
        <v>0.72279849527443263</v>
      </c>
      <c r="N100">
        <f>E31-LZW!E31</f>
        <v>0.17662429921476397</v>
      </c>
      <c r="O100">
        <f>E31-'PPM2'!E31</f>
        <v>0.11569983668935713</v>
      </c>
      <c r="P100">
        <f>E31-'PPM3'!E31</f>
        <v>-0.3942387907601077</v>
      </c>
      <c r="Q100">
        <f>E31-'PPM4'!E31</f>
        <v>-0.77165004932473691</v>
      </c>
      <c r="R100">
        <f>E31-'PPM5'!E31</f>
        <v>-0.68607222228986053</v>
      </c>
    </row>
    <row r="101" spans="7:18">
      <c r="G101">
        <f>E32-ART!E32</f>
        <v>1.1857561308970839</v>
      </c>
      <c r="H101">
        <f>E32-DEFLATE!E32</f>
        <v>-9.6764177628868353E-2</v>
      </c>
      <c r="I101">
        <f>E32-GGZnoRLE!E32</f>
        <v>-0.38677063460749661</v>
      </c>
      <c r="J101">
        <f>E32-GGZRLE!E32</f>
        <v>0</v>
      </c>
      <c r="K101">
        <f>E32-HUF!E32</f>
        <v>1.1803696030804665</v>
      </c>
      <c r="L101">
        <f>E32-'LZ78'!E32</f>
        <v>0.83131680208209691</v>
      </c>
      <c r="M101">
        <f>E32-'LZ77'!E32</f>
        <v>0.24813996158187823</v>
      </c>
      <c r="N101">
        <f>E32-LZW!E32</f>
        <v>0.64283777778878881</v>
      </c>
      <c r="O101">
        <f>E32-'PPM2'!E32</f>
        <v>0.51581938786686865</v>
      </c>
      <c r="P101">
        <f>E32-'PPM3'!E32</f>
        <v>1.0680124003831892E-2</v>
      </c>
      <c r="Q101">
        <f>E32-'PPM4'!E32</f>
        <v>-6.7920273782110741E-2</v>
      </c>
      <c r="R101">
        <f>E32-'PPM5'!E32</f>
        <v>2.4919292704355112E-2</v>
      </c>
    </row>
    <row r="102" spans="7:18">
      <c r="G102">
        <f>E33-ART!E33</f>
        <v>0.61270366638561091</v>
      </c>
      <c r="H102">
        <f>E33-DEFLATE!E33</f>
        <v>0.16197582233612184</v>
      </c>
      <c r="I102">
        <f>E33-GGZnoRLE!E33</f>
        <v>-0.48255638697877545</v>
      </c>
      <c r="J102">
        <f>E33-GGZRLE!E33</f>
        <v>0</v>
      </c>
      <c r="K102">
        <f>E33-HUF!E33</f>
        <v>0.59979587741455287</v>
      </c>
      <c r="L102">
        <f>E33-'LZ78'!E33</f>
        <v>0.5917303213941183</v>
      </c>
      <c r="M102">
        <f>E33-'LZ77'!E33</f>
        <v>0.69756807267471799</v>
      </c>
      <c r="N102">
        <f>E33-LZW!E33</f>
        <v>0.1260799884168109</v>
      </c>
      <c r="O102">
        <f>E33-'PPM2'!E33</f>
        <v>7.1430194990775409E-2</v>
      </c>
      <c r="P102">
        <f>E33-'PPM3'!E33</f>
        <v>-0.3998281185339958</v>
      </c>
      <c r="Q102">
        <f>E33-'PPM4'!E33</f>
        <v>-0.76809756444935484</v>
      </c>
      <c r="R102">
        <f>E33-'PPM5'!E33</f>
        <v>-0.72447995613778859</v>
      </c>
    </row>
    <row r="103" spans="7:18">
      <c r="G103">
        <f>E34-ART!E34</f>
        <v>8.704437151977773E-3</v>
      </c>
      <c r="H103">
        <f>E34-DEFLATE!E34</f>
        <v>-2.6846091877839706E-2</v>
      </c>
      <c r="I103">
        <f>E34-GGZnoRLE!E34</f>
        <v>-0.3960351754315945</v>
      </c>
      <c r="J103">
        <f>E34-GGZRLE!E34</f>
        <v>0</v>
      </c>
      <c r="K103">
        <f>E34-HUF!E34</f>
        <v>4.0631800818549113E-3</v>
      </c>
      <c r="L103">
        <f>E34-'LZ78'!E34</f>
        <v>2.1490251799110016E-3</v>
      </c>
      <c r="M103">
        <f>E34-'LZ77'!E34</f>
        <v>0.10934753366327665</v>
      </c>
      <c r="N103">
        <f>E34-LZW!E34</f>
        <v>-4.232177164120321E-2</v>
      </c>
      <c r="O103">
        <f>E34-'PPM2'!E34</f>
        <v>-0.46468577829484148</v>
      </c>
      <c r="P103">
        <f>E34-'PPM3'!E34</f>
        <v>-0.38474635173433791</v>
      </c>
      <c r="Q103">
        <f>E34-'PPM4'!E34</f>
        <v>-0.22684513985580512</v>
      </c>
      <c r="R103">
        <f>E34-'PPM5'!E34</f>
        <v>-5.8619456510740742E-2</v>
      </c>
    </row>
    <row r="104" spans="7:18">
      <c r="G104">
        <f>E35-ART!E35</f>
        <v>0.30937943955026692</v>
      </c>
      <c r="H104">
        <f>E35-DEFLATE!E35</f>
        <v>3.2159343465521184E-2</v>
      </c>
      <c r="I104">
        <f>E35-GGZnoRLE!E35</f>
        <v>-0.44720512260318457</v>
      </c>
      <c r="J104">
        <f>E35-GGZRLE!E35</f>
        <v>0</v>
      </c>
      <c r="K104">
        <f>E35-HUF!E35</f>
        <v>0.30614370215832643</v>
      </c>
      <c r="L104">
        <f>E35-'LZ78'!E35</f>
        <v>0.13497339763043525</v>
      </c>
      <c r="M104">
        <f>E35-'LZ77'!E35</f>
        <v>0.18583485570263436</v>
      </c>
      <c r="N104">
        <f>E35-LZW!E35</f>
        <v>4.2477386110000515E-2</v>
      </c>
      <c r="O104">
        <f>E35-'PPM2'!E35</f>
        <v>-0.46383967497559753</v>
      </c>
      <c r="P104">
        <f>E35-'PPM3'!E35</f>
        <v>-0.45532963102329105</v>
      </c>
      <c r="Q104">
        <f>E35-'PPM4'!E35</f>
        <v>-0.31194138704410235</v>
      </c>
      <c r="R104">
        <f>E35-'PPM5'!E35</f>
        <v>-0.14021218460716001</v>
      </c>
    </row>
    <row r="105" spans="7:18">
      <c r="G105">
        <f>E36-ART!E36</f>
        <v>-7.017725401823216E-2</v>
      </c>
      <c r="H105">
        <f>E36-DEFLATE!E36</f>
        <v>-9.5646964095561282E-2</v>
      </c>
      <c r="I105">
        <f>E36-GGZnoRLE!E36</f>
        <v>-0.3676121277321478</v>
      </c>
      <c r="J105">
        <f>E36-GGZRLE!E36</f>
        <v>0</v>
      </c>
      <c r="K105">
        <f>E36-HUF!E36</f>
        <v>-7.3670468904784236E-2</v>
      </c>
      <c r="L105">
        <f>E36-'LZ78'!E36</f>
        <v>-3.0586584300904773E-2</v>
      </c>
      <c r="M105">
        <f>E36-'LZ77'!E36</f>
        <v>5.8327216758182088E-2</v>
      </c>
      <c r="N105">
        <f>E36-LZW!E36</f>
        <v>-2.9124444578346509E-2</v>
      </c>
      <c r="O105">
        <f>E36-'PPM2'!E36</f>
        <v>-0.41824632107366866</v>
      </c>
      <c r="P105">
        <f>E36-'PPM3'!E36</f>
        <v>-0.33807058709256599</v>
      </c>
      <c r="Q105">
        <f>E36-'PPM4'!E36</f>
        <v>-0.19458557595665904</v>
      </c>
      <c r="R105">
        <f>E36-'PPM5'!E36</f>
        <v>-4.527737944338206E-2</v>
      </c>
    </row>
    <row r="106" spans="7:18">
      <c r="G106">
        <f>E37-ART!E37</f>
        <v>-7.2861565545162321E-2</v>
      </c>
      <c r="H106">
        <f>E37-DEFLATE!E37</f>
        <v>-8.5348099358762086E-2</v>
      </c>
      <c r="I106">
        <f>E37-GGZnoRLE!E37</f>
        <v>-0.34212789109344044</v>
      </c>
      <c r="J106">
        <f>E37-GGZRLE!E37</f>
        <v>0</v>
      </c>
      <c r="K106">
        <f>E37-HUF!E37</f>
        <v>-7.7049406401613396E-2</v>
      </c>
      <c r="L106">
        <f>E37-'LZ78'!E37</f>
        <v>-3.4235258334804897E-3</v>
      </c>
      <c r="M106">
        <f>E37-'LZ77'!E37</f>
        <v>8.5201759299942337E-2</v>
      </c>
      <c r="N106">
        <f>E37-LZW!E37</f>
        <v>-1.7012585579728734E-2</v>
      </c>
      <c r="O106">
        <f>E37-'PPM2'!E37</f>
        <v>-0.31259062120341574</v>
      </c>
      <c r="P106">
        <f>E37-'PPM3'!E37</f>
        <v>-0.27184666707716709</v>
      </c>
      <c r="Q106">
        <f>E37-'PPM4'!E37</f>
        <v>-0.12625992451811641</v>
      </c>
      <c r="R106">
        <f>E37-'PPM5'!E37</f>
        <v>1.1094193756465698E-2</v>
      </c>
    </row>
    <row r="107" spans="7:18">
      <c r="G107">
        <f>E38-ART!E38</f>
        <v>-5.9051037461747002E-2</v>
      </c>
      <c r="H107">
        <f>E38-DEFLATE!E38</f>
        <v>-8.7762223797920536E-2</v>
      </c>
      <c r="I107">
        <f>E38-GGZnoRLE!E38</f>
        <v>-0.36624121155285105</v>
      </c>
      <c r="J107">
        <f>E38-GGZRLE!E38</f>
        <v>0</v>
      </c>
      <c r="K107">
        <f>E38-HUF!E38</f>
        <v>-6.317397363242927E-2</v>
      </c>
      <c r="L107">
        <f>E38-'LZ78'!E38</f>
        <v>-3.6997840362295031E-2</v>
      </c>
      <c r="M107">
        <f>E38-'LZ77'!E38</f>
        <v>7.043124445991733E-2</v>
      </c>
      <c r="N107">
        <f>E38-LZW!E38</f>
        <v>-7.5219359089828908E-2</v>
      </c>
      <c r="O107">
        <f>E38-'PPM2'!E38</f>
        <v>-0.46943518164221421</v>
      </c>
      <c r="P107">
        <f>E38-'PPM3'!E38</f>
        <v>-0.3856397854457323</v>
      </c>
      <c r="Q107">
        <f>E38-'PPM4'!E38</f>
        <v>-0.2266515032698484</v>
      </c>
      <c r="R107">
        <f>E38-'PPM5'!E38</f>
        <v>-6.8412106403150652E-2</v>
      </c>
    </row>
    <row r="108" spans="7:18">
      <c r="G108">
        <f>E39-ART!E39</f>
        <v>-9.1984096542983451E-2</v>
      </c>
      <c r="H108">
        <f>E39-DEFLATE!E39</f>
        <v>-0.12264061773941592</v>
      </c>
      <c r="I108">
        <f>E39-GGZnoRLE!E39</f>
        <v>-0.37483995258809233</v>
      </c>
      <c r="J108">
        <f>E39-GGZRLE!E39</f>
        <v>0</v>
      </c>
      <c r="K108">
        <f>E39-HUF!E39</f>
        <v>-9.5642848499222444E-2</v>
      </c>
      <c r="L108">
        <f>E39-'LZ78'!E39</f>
        <v>-4.8172603461885899E-2</v>
      </c>
      <c r="M108">
        <f>E39-'LZ77'!E39</f>
        <v>7.5283942836799844E-2</v>
      </c>
      <c r="N108">
        <f>E39-LZW!E39</f>
        <v>-9.4073356036281863E-2</v>
      </c>
      <c r="O108">
        <f>E39-'PPM2'!E39</f>
        <v>-0.47402509552126837</v>
      </c>
      <c r="P108">
        <f>E39-'PPM3'!E39</f>
        <v>-0.39146309706396365</v>
      </c>
      <c r="Q108">
        <f>E39-'PPM4'!E39</f>
        <v>-0.23991465000238898</v>
      </c>
      <c r="R108">
        <f>E39-'PPM5'!E39</f>
        <v>-7.569977829434249E-2</v>
      </c>
    </row>
    <row r="109" spans="7:18">
      <c r="G109">
        <f>E40-ART!E40</f>
        <v>0.21084558825039657</v>
      </c>
      <c r="H109">
        <f>E40-DEFLATE!E40</f>
        <v>0.11547052038905004</v>
      </c>
      <c r="I109">
        <f>E40-GGZnoRLE!E40</f>
        <v>-0.49636680282230694</v>
      </c>
      <c r="J109">
        <f>E40-GGZRLE!E40</f>
        <v>0</v>
      </c>
      <c r="K109">
        <f>E40-HUF!E40</f>
        <v>0.20659440990462596</v>
      </c>
      <c r="L109">
        <f>E40-'LZ78'!E40</f>
        <v>8.125904585098831E-2</v>
      </c>
      <c r="M109">
        <f>E40-'LZ77'!E40</f>
        <v>0.23075059374099482</v>
      </c>
      <c r="N109">
        <f>E40-LZW!E40</f>
        <v>-3.4066795401807015E-2</v>
      </c>
      <c r="O109">
        <f>E40-'PPM2'!E40</f>
        <v>-0.65501172987609202</v>
      </c>
      <c r="P109">
        <f>E40-'PPM3'!E40</f>
        <v>-0.56704858084658794</v>
      </c>
      <c r="Q109">
        <f>E40-'PPM4'!E40</f>
        <v>-0.37429242199734869</v>
      </c>
      <c r="R109">
        <f>E40-'PPM5'!E40</f>
        <v>-0.15213742511710437</v>
      </c>
    </row>
    <row r="110" spans="7:18">
      <c r="G110">
        <f>E41-ART!E41</f>
        <v>0.48716954918181976</v>
      </c>
      <c r="H110">
        <f>E41-DEFLATE!E41</f>
        <v>0.12193495133473808</v>
      </c>
      <c r="I110">
        <f>E41-GGZnoRLE!E41</f>
        <v>-0.47234883960390039</v>
      </c>
      <c r="J110">
        <f>E41-GGZRLE!E41</f>
        <v>0</v>
      </c>
      <c r="K110">
        <f>E41-HUF!E41</f>
        <v>0.47930845305277847</v>
      </c>
      <c r="L110">
        <f>E41-'LZ78'!E41</f>
        <v>0.48079641546426499</v>
      </c>
      <c r="M110">
        <f>E41-'LZ77'!E41</f>
        <v>0.63041278130263878</v>
      </c>
      <c r="N110">
        <f>E41-LZW!E41</f>
        <v>4.1473194428110816E-2</v>
      </c>
      <c r="O110">
        <f>E41-'PPM2'!E41</f>
        <v>-4.2717963608775111E-2</v>
      </c>
      <c r="P110">
        <f>E41-'PPM3'!E41</f>
        <v>-0.46399486168777049</v>
      </c>
      <c r="Q110">
        <f>E41-'PPM4'!E41</f>
        <v>-0.7840014350677138</v>
      </c>
      <c r="R110">
        <f>E41-'PPM5'!E41</f>
        <v>-0.70355765027512662</v>
      </c>
    </row>
    <row r="111" spans="7:18">
      <c r="G111">
        <f>E42-ART!E42</f>
        <v>0.54457282132186902</v>
      </c>
      <c r="H111">
        <f>E42-DEFLATE!E42</f>
        <v>0.13742768969424901</v>
      </c>
      <c r="I111">
        <f>E42-GGZnoRLE!E42</f>
        <v>-0.46777847701620345</v>
      </c>
      <c r="J111">
        <f>E42-GGZRLE!E42</f>
        <v>0</v>
      </c>
      <c r="K111">
        <f>E42-HUF!E42</f>
        <v>0.53769010036597908</v>
      </c>
      <c r="L111">
        <f>E42-'LZ78'!E42</f>
        <v>0.49561726944840623</v>
      </c>
      <c r="M111">
        <f>E42-'LZ77'!E42</f>
        <v>0.64380465635922457</v>
      </c>
      <c r="N111">
        <f>E42-LZW!E42</f>
        <v>4.5836644959989403E-2</v>
      </c>
      <c r="O111">
        <f>E42-'PPM2'!E42</f>
        <v>6.7552674370445764E-3</v>
      </c>
      <c r="P111">
        <f>E42-'PPM3'!E42</f>
        <v>-0.47889014703381649</v>
      </c>
      <c r="Q111">
        <f>E42-'PPM4'!E42</f>
        <v>-0.80541268565122781</v>
      </c>
      <c r="R111">
        <f>E42-'PPM5'!E42</f>
        <v>-0.72702161607937343</v>
      </c>
    </row>
    <row r="112" spans="7:18">
      <c r="G112">
        <f>E43-ART!E43</f>
        <v>0.50470874265032339</v>
      </c>
      <c r="H112">
        <f>E43-DEFLATE!E43</f>
        <v>0.11181803291209347</v>
      </c>
      <c r="I112">
        <f>E43-GGZnoRLE!E43</f>
        <v>-0.47866438693271585</v>
      </c>
      <c r="J112">
        <f>E43-GGZRLE!E43</f>
        <v>0</v>
      </c>
      <c r="K112">
        <f>E43-HUF!E43</f>
        <v>0.49935292235674833</v>
      </c>
      <c r="L112">
        <f>E43-'LZ78'!E43</f>
        <v>0.44039342423407901</v>
      </c>
      <c r="M112">
        <f>E43-'LZ77'!E43</f>
        <v>0.62538645994121245</v>
      </c>
      <c r="N112">
        <f>E43-LZW!E43</f>
        <v>-2.4956736120381962E-2</v>
      </c>
      <c r="O112">
        <f>E43-'PPM2'!E43</f>
        <v>-2.9162243364717177E-2</v>
      </c>
      <c r="P112">
        <f>E43-'PPM3'!E43</f>
        <v>-0.49664084102872197</v>
      </c>
      <c r="Q112">
        <f>E43-'PPM4'!E43</f>
        <v>-0.83783991998814589</v>
      </c>
      <c r="R112">
        <f>E43-'PPM5'!E43</f>
        <v>-0.77927950782542776</v>
      </c>
    </row>
    <row r="113" spans="7:18">
      <c r="G113">
        <f>E44-ART!E44</f>
        <v>0.63073054113439864</v>
      </c>
      <c r="H113">
        <f>E44-DEFLATE!E44</f>
        <v>-8.7252827454733506E-2</v>
      </c>
      <c r="I113">
        <f>E44-GGZnoRLE!E44</f>
        <v>-0.46660279510739899</v>
      </c>
      <c r="J113">
        <f>E44-GGZRLE!E44</f>
        <v>0</v>
      </c>
      <c r="K113">
        <f>E44-HUF!E44</f>
        <v>0.62963286695674192</v>
      </c>
      <c r="L113">
        <f>E44-'LZ78'!E44</f>
        <v>0.4465946227497033</v>
      </c>
      <c r="M113">
        <f>E44-'LZ77'!E44</f>
        <v>0.40847568456373828</v>
      </c>
      <c r="N113">
        <f>E44-LZW!E44</f>
        <v>0.13967003659970789</v>
      </c>
      <c r="O113">
        <f>E44-'PPM2'!E44</f>
        <v>0.23776735099566415</v>
      </c>
      <c r="P113">
        <f>E44-'PPM3'!E44</f>
        <v>-0.25020798428303204</v>
      </c>
      <c r="Q113">
        <f>E44-'PPM4'!E44</f>
        <v>-0.61512441617531799</v>
      </c>
      <c r="R113">
        <f>E44-'PPM5'!E44</f>
        <v>-0.54258172616135258</v>
      </c>
    </row>
    <row r="114" spans="7:18">
      <c r="G114">
        <f>E45-ART!E45</f>
        <v>0.52582847031975311</v>
      </c>
      <c r="H114">
        <f>E45-DEFLATE!E45</f>
        <v>0.13346722622281693</v>
      </c>
      <c r="I114">
        <f>E45-GGZnoRLE!E45</f>
        <v>-0.4569665404676897</v>
      </c>
      <c r="J114">
        <f>E45-GGZRLE!E45</f>
        <v>0</v>
      </c>
      <c r="K114">
        <f>E45-HUF!E45</f>
        <v>0.51925794167967765</v>
      </c>
      <c r="L114">
        <f>E45-'LZ78'!E45</f>
        <v>0.42528399377767934</v>
      </c>
      <c r="M114">
        <f>E45-'LZ77'!E45</f>
        <v>0.62431595350965519</v>
      </c>
      <c r="N114">
        <f>E45-LZW!E45</f>
        <v>-2.9910981983288565E-2</v>
      </c>
      <c r="O114">
        <f>E45-'PPM2'!E45</f>
        <v>2.2933766633270736E-3</v>
      </c>
      <c r="P114">
        <f>E45-'PPM3'!E45</f>
        <v>-0.42551441510845089</v>
      </c>
      <c r="Q114">
        <f>E45-'PPM4'!E45</f>
        <v>-0.79648684348270971</v>
      </c>
      <c r="R114">
        <f>E45-'PPM5'!E45</f>
        <v>-0.76029497526892964</v>
      </c>
    </row>
    <row r="115" spans="7:18">
      <c r="G115">
        <f>E46-ART!E46</f>
        <v>0.87599695665289246</v>
      </c>
      <c r="H115">
        <f>E46-DEFLATE!E46</f>
        <v>0.2607067388623503</v>
      </c>
      <c r="I115">
        <f>E46-GGZnoRLE!E46</f>
        <v>-0.46300419186632169</v>
      </c>
      <c r="J115">
        <f>E46-GGZRLE!E46</f>
        <v>0</v>
      </c>
      <c r="K115">
        <f>E46-HUF!E46</f>
        <v>0.87325941076970603</v>
      </c>
      <c r="L115">
        <f>E46-'LZ78'!E46</f>
        <v>0.67311609548394569</v>
      </c>
      <c r="M115">
        <f>E46-'LZ77'!E46</f>
        <v>0.80981964036967113</v>
      </c>
      <c r="N115">
        <f>E46-LZW!E46</f>
        <v>9.7962125330625316E-2</v>
      </c>
      <c r="O115">
        <f>E46-'PPM2'!E46</f>
        <v>0.28724172746605081</v>
      </c>
      <c r="P115">
        <f>E46-'PPM3'!E46</f>
        <v>-0.30698321896754299</v>
      </c>
      <c r="Q115">
        <f>E46-'PPM4'!E46</f>
        <v>-0.89715752886854627</v>
      </c>
      <c r="R115">
        <f>E46-'PPM5'!E46</f>
        <v>-0.94128033569745861</v>
      </c>
    </row>
    <row r="116" spans="7:18">
      <c r="G116">
        <f>E47-ART!E47</f>
        <v>0.83530722148604841</v>
      </c>
      <c r="H116">
        <f>E47-DEFLATE!E47</f>
        <v>0.20170894208725887</v>
      </c>
      <c r="I116">
        <f>E47-GGZnoRLE!E47</f>
        <v>-0.4874762025533097</v>
      </c>
      <c r="J116">
        <f>E47-GGZRLE!E47</f>
        <v>0</v>
      </c>
      <c r="K116">
        <f>E47-HUF!E47</f>
        <v>0.83060513955620197</v>
      </c>
      <c r="L116">
        <f>E47-'LZ78'!E47</f>
        <v>0.64229754384032733</v>
      </c>
      <c r="M116">
        <f>E47-'LZ77'!E47</f>
        <v>0.74899896421004919</v>
      </c>
      <c r="N116">
        <f>E47-LZW!E47</f>
        <v>0.11977035023970029</v>
      </c>
      <c r="O116">
        <f>E47-'PPM2'!E47</f>
        <v>0.30128433929031795</v>
      </c>
      <c r="P116">
        <f>E47-'PPM3'!E47</f>
        <v>-0.25257925824999949</v>
      </c>
      <c r="Q116">
        <f>E47-'PPM4'!E47</f>
        <v>-0.81619412689224635</v>
      </c>
      <c r="R116">
        <f>E47-'PPM5'!E47</f>
        <v>-0.89905998610862525</v>
      </c>
    </row>
    <row r="117" spans="7:18">
      <c r="G117">
        <f>E48-ART!E48</f>
        <v>0.92231354652183528</v>
      </c>
      <c r="H117">
        <f>E48-DEFLATE!E48</f>
        <v>0.1863159724159118</v>
      </c>
      <c r="I117">
        <f>E48-GGZnoRLE!E48</f>
        <v>-0.4706660175522126</v>
      </c>
      <c r="J117">
        <f>E48-GGZRLE!E48</f>
        <v>0</v>
      </c>
      <c r="K117">
        <f>E48-HUF!E48</f>
        <v>0.91921527979707007</v>
      </c>
      <c r="L117">
        <f>E48-'LZ78'!E48</f>
        <v>0.64657257389445921</v>
      </c>
      <c r="M117">
        <f>E48-'LZ77'!E48</f>
        <v>0.71812133122605548</v>
      </c>
      <c r="N117">
        <f>E48-LZW!E48</f>
        <v>0.13494294981862165</v>
      </c>
      <c r="O117">
        <f>E48-'PPM2'!E48</f>
        <v>0.36044962609850062</v>
      </c>
      <c r="P117">
        <f>E48-'PPM3'!E48</f>
        <v>-0.24616460810450436</v>
      </c>
      <c r="Q117">
        <f>E48-'PPM4'!E48</f>
        <v>-0.85178883547040263</v>
      </c>
      <c r="R117">
        <f>E48-'PPM5'!E48</f>
        <v>-0.922346883696886</v>
      </c>
    </row>
    <row r="118" spans="7:18">
      <c r="G118">
        <f>E49-ART!E49</f>
        <v>0.47345322229624731</v>
      </c>
      <c r="H118">
        <f>E49-DEFLATE!E49</f>
        <v>0.10789235160601285</v>
      </c>
      <c r="I118">
        <f>E49-GGZnoRLE!E49</f>
        <v>-0.43735510613037532</v>
      </c>
      <c r="J118">
        <f>E49-GGZRLE!E49</f>
        <v>0</v>
      </c>
      <c r="K118">
        <f>E49-HUF!E49</f>
        <v>0.47788983890133085</v>
      </c>
      <c r="L118">
        <f>E49-'LZ78'!E49</f>
        <v>0.33434157442381207</v>
      </c>
      <c r="M118">
        <f>E49-'LZ77'!E49</f>
        <v>0.61833290038275868</v>
      </c>
      <c r="N118">
        <f>E49-LZW!E49</f>
        <v>-0.12634400552621328</v>
      </c>
      <c r="O118">
        <f>E49-'PPM2'!E49</f>
        <v>-0.1327449719421967</v>
      </c>
      <c r="P118">
        <f>E49-'PPM3'!E49</f>
        <v>-0.59255474210582726</v>
      </c>
      <c r="Q118">
        <f>E49-'PPM4'!E49</f>
        <v>-0.95163393223414161</v>
      </c>
      <c r="R118">
        <f>E49-'PPM5'!E49</f>
        <v>-0.91037796626764811</v>
      </c>
    </row>
    <row r="119" spans="7:18">
      <c r="G119">
        <f>E50-ART!E50</f>
        <v>1.6118628478628469</v>
      </c>
      <c r="H119">
        <f>E50-DEFLATE!E50</f>
        <v>-0.79087357364611144</v>
      </c>
      <c r="I119">
        <f>E50-GGZnoRLE!E50</f>
        <v>0.82078992315636246</v>
      </c>
      <c r="J119">
        <f>E50-GGZRLE!E50</f>
        <v>0</v>
      </c>
      <c r="K119">
        <f>E50-HUF!E50</f>
        <v>3.2437066926103277</v>
      </c>
      <c r="L119">
        <f>E50-'LZ78'!E50</f>
        <v>1.6115395387652036</v>
      </c>
      <c r="M119">
        <f>E50-'LZ77'!E50</f>
        <v>1.170464422738501</v>
      </c>
      <c r="N119">
        <f>E50-LZW!E50</f>
        <v>0.73281408755428146</v>
      </c>
      <c r="O119">
        <f>E50-'PPM2'!E50</f>
        <v>-1.2587125369444454</v>
      </c>
      <c r="P119">
        <f>E50-'PPM3'!E50</f>
        <v>-1.4305851018030058</v>
      </c>
      <c r="Q119">
        <f>E50-'PPM4'!E50</f>
        <v>-1.0136371804822133</v>
      </c>
      <c r="R119">
        <f>E50-'PPM5'!E50</f>
        <v>-0.25575404253131317</v>
      </c>
    </row>
    <row r="120" spans="7:18">
      <c r="G120">
        <f>E51-ART!E51</f>
        <v>1.6118628478628469</v>
      </c>
      <c r="H120">
        <f>E51-DEFLATE!E51</f>
        <v>-0.79087357364611144</v>
      </c>
      <c r="I120">
        <f>E51-GGZnoRLE!E51</f>
        <v>0.82078992315636246</v>
      </c>
      <c r="J120">
        <f>E51-GGZRLE!E51</f>
        <v>0</v>
      </c>
      <c r="K120">
        <f>E51-HUF!E51</f>
        <v>3.2437066926103277</v>
      </c>
      <c r="L120">
        <f>E51-'LZ78'!E51</f>
        <v>1.6115395387652036</v>
      </c>
      <c r="M120">
        <f>E51-'LZ77'!E51</f>
        <v>1.170464422738501</v>
      </c>
      <c r="N120">
        <f>E51-LZW!E51</f>
        <v>0.73281408755428146</v>
      </c>
      <c r="O120">
        <f>E51-'PPM2'!E51</f>
        <v>-1.2587125369444454</v>
      </c>
      <c r="P120">
        <f>E51-'PPM3'!E51</f>
        <v>-1.4305851018030058</v>
      </c>
      <c r="Q120">
        <f>E51-'PPM4'!E51</f>
        <v>-1.0136371804822133</v>
      </c>
      <c r="R120">
        <f>E51-'PPM5'!E51</f>
        <v>-0.25575404253131317</v>
      </c>
    </row>
    <row r="121" spans="7:18">
      <c r="G121">
        <f>E52-ART!E52</f>
        <v>2.0762395758988634</v>
      </c>
      <c r="H121">
        <f>E52-DEFLATE!E52</f>
        <v>0.93964785312075083</v>
      </c>
      <c r="I121">
        <f>E52-GGZnoRLE!E52</f>
        <v>0.31007467529673072</v>
      </c>
      <c r="J121">
        <f>E52-GGZRLE!E52</f>
        <v>0</v>
      </c>
      <c r="K121">
        <f>E52-HUF!E52</f>
        <v>2.0700747850507377</v>
      </c>
      <c r="L121">
        <f>E52-'LZ78'!E52</f>
        <v>1.2730759677506156</v>
      </c>
      <c r="M121">
        <f>E52-'LZ77'!E52</f>
        <v>1.475244631837223</v>
      </c>
      <c r="N121">
        <f>E52-LZW!E52</f>
        <v>0.8126294022849665</v>
      </c>
      <c r="O121">
        <f>E52-'PPM2'!E52</f>
        <v>1.3587146502359917</v>
      </c>
      <c r="P121">
        <f>E52-'PPM3'!E52</f>
        <v>-0.87319776711548247</v>
      </c>
      <c r="Q121">
        <f>E52-'PPM4'!E52</f>
        <v>-0.5540850098895751</v>
      </c>
      <c r="R121">
        <f>E52-'PPM5'!E52</f>
        <v>-0.64598088527678232</v>
      </c>
    </row>
    <row r="122" spans="7:18">
      <c r="G122">
        <f>E53-ART!E53</f>
        <v>0.66059114838955635</v>
      </c>
      <c r="H122">
        <f>E53-DEFLATE!E53</f>
        <v>0.24831274425760741</v>
      </c>
      <c r="I122">
        <f>E53-GGZnoRLE!E53</f>
        <v>8.3712798704413949E-3</v>
      </c>
      <c r="J122">
        <f>E53-GGZRLE!E53</f>
        <v>0</v>
      </c>
      <c r="K122">
        <f>E53-HUF!E53</f>
        <v>0.6556561234063123</v>
      </c>
      <c r="L122">
        <f>E53-'LZ78'!E53</f>
        <v>0.40219472374961107</v>
      </c>
      <c r="M122">
        <f>E53-'LZ77'!E53</f>
        <v>0.67207959083399094</v>
      </c>
      <c r="N122">
        <f>E53-LZW!E53</f>
        <v>0.16407138282913891</v>
      </c>
      <c r="O122">
        <f>E53-'PPM2'!E53</f>
        <v>0.11063589604621837</v>
      </c>
      <c r="P122">
        <f>E53-'PPM3'!E53</f>
        <v>-0.99284530848301156</v>
      </c>
      <c r="Q122">
        <f>E53-'PPM4'!E53</f>
        <v>-0.77090153948028162</v>
      </c>
      <c r="R122">
        <f>E53-'PPM5'!E53</f>
        <v>-0.59208102045107891</v>
      </c>
    </row>
    <row r="123" spans="7:18">
      <c r="G123">
        <f>E54-ART!E54</f>
        <v>0.41394685796451358</v>
      </c>
      <c r="H123">
        <f>E54-DEFLATE!E54</f>
        <v>0.1798430369786479</v>
      </c>
      <c r="I123">
        <f>E54-GGZnoRLE!E54</f>
        <v>-1.9698367222712232E-2</v>
      </c>
      <c r="J123">
        <f>E54-GGZRLE!E54</f>
        <v>0</v>
      </c>
      <c r="K123">
        <f>E54-HUF!E54</f>
        <v>0.40991554413675479</v>
      </c>
      <c r="L123">
        <f>E54-'LZ78'!E54</f>
        <v>0.27907916885479822</v>
      </c>
      <c r="M123">
        <f>E54-'LZ77'!E54</f>
        <v>0.56903321363740611</v>
      </c>
      <c r="N123">
        <f>E54-LZW!E54</f>
        <v>0.15966097529719181</v>
      </c>
      <c r="O123">
        <f>E54-'PPM2'!E54</f>
        <v>-3.8240969756449417E-2</v>
      </c>
      <c r="P123">
        <f>E54-'PPM3'!E54</f>
        <v>-0.7600247454467195</v>
      </c>
      <c r="Q123">
        <f>E54-'PPM4'!E54</f>
        <v>-0.54877472565952301</v>
      </c>
      <c r="R123">
        <f>E54-'PPM5'!E54</f>
        <v>-0.37065178973747326</v>
      </c>
    </row>
    <row r="124" spans="7:18">
      <c r="G124">
        <f>E55-ART!E55</f>
        <v>1.6252834698609746</v>
      </c>
      <c r="H124">
        <f>E55-DEFLATE!E55</f>
        <v>0.64971526257152279</v>
      </c>
      <c r="I124">
        <f>E55-GGZnoRLE!E55</f>
        <v>2.0881286508056984E-2</v>
      </c>
      <c r="J124">
        <f>E55-GGZRLE!E55</f>
        <v>0</v>
      </c>
      <c r="K124">
        <f>E55-HUF!E55</f>
        <v>1.6195579632782333</v>
      </c>
      <c r="L124">
        <f>E55-'LZ78'!E55</f>
        <v>1.0625452861449682</v>
      </c>
      <c r="M124">
        <f>E55-'LZ77'!E55</f>
        <v>1.0901832870190509</v>
      </c>
      <c r="N124">
        <f>E55-LZW!E55</f>
        <v>0.65745421701926343</v>
      </c>
      <c r="O124">
        <f>E55-'PPM2'!E55</f>
        <v>1.0795877030519643</v>
      </c>
      <c r="P124">
        <f>E55-'PPM3'!E55</f>
        <v>-0.96316946546777915</v>
      </c>
      <c r="Q124">
        <f>E55-'PPM4'!E55</f>
        <v>-0.76998088402959786</v>
      </c>
      <c r="R124">
        <f>E55-'PPM5'!E55</f>
        <v>-1.004895573015538</v>
      </c>
    </row>
    <row r="125" spans="7:18">
      <c r="G125">
        <f>E56-ART!E56</f>
        <v>0.28816513302801749</v>
      </c>
      <c r="H125">
        <f>E56-DEFLATE!E56</f>
        <v>0.12777353258904367</v>
      </c>
      <c r="I125">
        <f>E56-GGZnoRLE!E56</f>
        <v>-2.9124337503737774E-2</v>
      </c>
      <c r="J125">
        <f>E56-GGZRLE!E56</f>
        <v>0</v>
      </c>
      <c r="K125">
        <f>E56-HUF!E56</f>
        <v>0.28381747776704525</v>
      </c>
      <c r="L125">
        <f>E56-'LZ78'!E56</f>
        <v>0.21845119897527865</v>
      </c>
      <c r="M125">
        <f>E56-'LZ77'!E56</f>
        <v>0.52000153733328713</v>
      </c>
      <c r="N125">
        <f>E56-LZW!E56</f>
        <v>0.18790782301656406</v>
      </c>
      <c r="O125">
        <f>E56-'PPM2'!E56</f>
        <v>-0.13755927903574272</v>
      </c>
      <c r="P125">
        <f>E56-'PPM3'!E56</f>
        <v>-0.60449798465905213</v>
      </c>
      <c r="Q125">
        <f>E56-'PPM4'!E56</f>
        <v>-0.39330767907303765</v>
      </c>
      <c r="R125">
        <f>E56-'PPM5'!E56</f>
        <v>-0.22257639514913952</v>
      </c>
    </row>
    <row r="126" spans="7:18">
      <c r="G126">
        <f>E57-ART!E57</f>
        <v>1.6240256393958084</v>
      </c>
      <c r="H126">
        <f>E57-DEFLATE!E57</f>
        <v>0.74968587459740199</v>
      </c>
      <c r="I126">
        <f>E57-GGZnoRLE!E57</f>
        <v>3.1772866087118601E-3</v>
      </c>
      <c r="J126">
        <f>E57-GGZRLE!E57</f>
        <v>0</v>
      </c>
      <c r="K126">
        <f>E57-HUF!E57</f>
        <v>1.6200381336833227</v>
      </c>
      <c r="L126">
        <f>E57-'LZ78'!E57</f>
        <v>1.0874087442342617</v>
      </c>
      <c r="M126">
        <f>E57-'LZ77'!E57</f>
        <v>1.1014788989068984</v>
      </c>
      <c r="N126">
        <f>E57-LZW!E57</f>
        <v>0.79339265386070101</v>
      </c>
      <c r="O126">
        <f>E57-'PPM2'!E57</f>
        <v>1.192661231251682</v>
      </c>
      <c r="P126">
        <f>E57-'PPM3'!E57</f>
        <v>-0.96211517495992016</v>
      </c>
      <c r="Q126">
        <f>E57-'PPM4'!E57</f>
        <v>-0.71507954398092277</v>
      </c>
      <c r="R126">
        <f>E57-'PPM5'!E57</f>
        <v>-0.80757946799676272</v>
      </c>
    </row>
    <row r="127" spans="7:18">
      <c r="G127">
        <f>E58-ART!E58</f>
        <v>0.92907242896782671</v>
      </c>
      <c r="H127">
        <f>E58-DEFLATE!E58</f>
        <v>0.13500237627429534</v>
      </c>
      <c r="I127">
        <f>E58-GGZnoRLE!E58</f>
        <v>-0.48120079147935613</v>
      </c>
      <c r="J127">
        <f>E58-GGZRLE!E58</f>
        <v>0</v>
      </c>
      <c r="K127">
        <f>E58-HUF!E58</f>
        <v>0.93091973459881028</v>
      </c>
      <c r="L127">
        <f>E58-'LZ78'!E58</f>
        <v>0.61490976513332929</v>
      </c>
      <c r="M127">
        <f>E58-'LZ77'!E58</f>
        <v>0.66284616809277619</v>
      </c>
      <c r="N127">
        <f>E58-LZW!E58</f>
        <v>0.19811621258189671</v>
      </c>
      <c r="O127">
        <f>E58-'PPM2'!E58</f>
        <v>0.47474629613759012</v>
      </c>
      <c r="P127">
        <f>E58-'PPM3'!E58</f>
        <v>-0.13976736649599664</v>
      </c>
      <c r="Q127">
        <f>E58-'PPM4'!E58</f>
        <v>-0.73995362394784747</v>
      </c>
      <c r="R127">
        <f>E58-'PPM5'!E58</f>
        <v>-0.83264671501156373</v>
      </c>
    </row>
    <row r="128" spans="7:18">
      <c r="G128">
        <f>E59-ART!E59</f>
        <v>0.76325782808200704</v>
      </c>
      <c r="H128">
        <f>E59-DEFLATE!E59</f>
        <v>0.1847021038159915</v>
      </c>
      <c r="I128">
        <f>E59-GGZnoRLE!E59</f>
        <v>-0.51048166194869848</v>
      </c>
      <c r="J128">
        <f>E59-GGZRLE!E59</f>
        <v>0</v>
      </c>
      <c r="K128">
        <f>E59-HUF!E59</f>
        <v>0.76835768093121093</v>
      </c>
      <c r="L128">
        <f>E59-'LZ78'!E59</f>
        <v>0.49122444392940467</v>
      </c>
      <c r="M128">
        <f>E59-'LZ77'!E59</f>
        <v>0.72236412564292474</v>
      </c>
      <c r="N128">
        <f>E59-LZW!E59</f>
        <v>-2.6886452090837398E-2</v>
      </c>
      <c r="O128">
        <f>E59-'PPM2'!E59</f>
        <v>0.15507782172988138</v>
      </c>
      <c r="P128">
        <f>E59-'PPM3'!E59</f>
        <v>-0.44706182343129841</v>
      </c>
      <c r="Q128">
        <f>E59-'PPM4'!E59</f>
        <v>-0.96896021668149679</v>
      </c>
      <c r="R128">
        <f>E59-'PPM5'!E59</f>
        <v>-1.0506457681186121</v>
      </c>
    </row>
    <row r="129" spans="5:18">
      <c r="G129">
        <f>E60-ART!E60</f>
        <v>0.41649040387127489</v>
      </c>
      <c r="H129">
        <f>E60-DEFLATE!E60</f>
        <v>7.786633030650858E-2</v>
      </c>
      <c r="I129">
        <f>E60-GGZnoRLE!E60</f>
        <v>-0.47507267820837962</v>
      </c>
      <c r="J129">
        <f>E60-GGZRLE!E60</f>
        <v>0</v>
      </c>
      <c r="K129">
        <f>E60-HUF!E60</f>
        <v>0.42202990925937311</v>
      </c>
      <c r="L129">
        <f>E60-'LZ78'!E60</f>
        <v>0.25561280155063493</v>
      </c>
      <c r="M129">
        <f>E60-'LZ77'!E60</f>
        <v>0.58739308741451546</v>
      </c>
      <c r="N129">
        <f>E60-LZW!E60</f>
        <v>-0.18988834547400391</v>
      </c>
      <c r="O129">
        <f>E60-'PPM2'!E60</f>
        <v>-4.2555378120255227E-2</v>
      </c>
      <c r="P129">
        <f>E60-'PPM3'!E60</f>
        <v>-0.5564239420224979</v>
      </c>
      <c r="Q129">
        <f>E60-'PPM4'!E60</f>
        <v>-0.95949492024725913</v>
      </c>
      <c r="R129">
        <f>E60-'PPM5'!E60</f>
        <v>-0.98306326181244108</v>
      </c>
    </row>
    <row r="130" spans="5:18">
      <c r="G130">
        <f>E61-ART!E61</f>
        <v>0.13700715237587446</v>
      </c>
      <c r="H130">
        <f>E61-DEFLATE!E61</f>
        <v>9.0026114630932241E-2</v>
      </c>
      <c r="I130">
        <f>E61-GGZnoRLE!E61</f>
        <v>-0.26727404044625391</v>
      </c>
      <c r="J130">
        <f>E61-GGZRLE!E61</f>
        <v>0</v>
      </c>
      <c r="K130">
        <f>E61-HUF!E61</f>
        <v>0.13885910326683648</v>
      </c>
      <c r="L130">
        <f>E61-'LZ78'!E61</f>
        <v>0.15782855416183383</v>
      </c>
      <c r="M130">
        <f>E61-'LZ77'!E61</f>
        <v>0.27949218876454029</v>
      </c>
      <c r="N130">
        <f>E61-LZW!E61</f>
        <v>0.15852374460362251</v>
      </c>
      <c r="O130">
        <f>E61-'PPM2'!E61</f>
        <v>-4.7754582240905341E-2</v>
      </c>
      <c r="P130">
        <f>E61-'PPM3'!E61</f>
        <v>-0.40516249194147425</v>
      </c>
      <c r="Q130">
        <f>E61-'PPM4'!E61</f>
        <v>-0.2693201473386142</v>
      </c>
      <c r="R130">
        <f>E61-'PPM5'!E61</f>
        <v>-6.94255724730517E-2</v>
      </c>
    </row>
    <row r="131" spans="5:18">
      <c r="G131">
        <f>E62-ART!E62</f>
        <v>-1.9507674168610656E-2</v>
      </c>
      <c r="H131">
        <f>E62-DEFLATE!E62</f>
        <v>-3.2165225827987198E-2</v>
      </c>
      <c r="I131">
        <f>E62-GGZnoRLE!E62</f>
        <v>-0.27702943946801617</v>
      </c>
      <c r="J131">
        <f>E62-GGZRLE!E62</f>
        <v>0</v>
      </c>
      <c r="K131">
        <f>E62-HUF!E62</f>
        <v>-1.7874383366197177E-2</v>
      </c>
      <c r="L131">
        <f>E62-'LZ78'!E62</f>
        <v>2.7263500746816161E-2</v>
      </c>
      <c r="M131">
        <f>E62-'LZ77'!E62</f>
        <v>8.824604073698028E-2</v>
      </c>
      <c r="N131">
        <f>E62-LZW!E62</f>
        <v>0.17103849555243322</v>
      </c>
      <c r="O131">
        <f>E62-'PPM2'!E62</f>
        <v>-0.13837783015692962</v>
      </c>
      <c r="P131">
        <f>E62-'PPM3'!E62</f>
        <v>-0.14232231278503282</v>
      </c>
      <c r="Q131">
        <f>E62-'PPM4'!E62</f>
        <v>-2.1846504991422044E-2</v>
      </c>
      <c r="R131">
        <f>E62-'PPM5'!E62</f>
        <v>1.6733996644292204E-2</v>
      </c>
    </row>
    <row r="132" spans="5:18">
      <c r="G132">
        <f>E63-ART!E63</f>
        <v>0.52372458035478497</v>
      </c>
      <c r="H132">
        <f>E63-DEFLATE!E63</f>
        <v>0.15293001049467092</v>
      </c>
      <c r="I132">
        <f>E63-GGZnoRLE!E63</f>
        <v>-0.47105289453605304</v>
      </c>
      <c r="J132">
        <f>E63-GGZRLE!E63</f>
        <v>0</v>
      </c>
      <c r="K132">
        <f>E63-HUF!E63</f>
        <v>0.53245455022572763</v>
      </c>
      <c r="L132">
        <f>E63-'LZ78'!E63</f>
        <v>0.29257783897509393</v>
      </c>
      <c r="M132">
        <f>E63-'LZ77'!E63</f>
        <v>0.66641627154484717</v>
      </c>
      <c r="N132">
        <f>E63-LZW!E63</f>
        <v>-0.19979186488140588</v>
      </c>
      <c r="O132">
        <f>E63-'PPM2'!E63</f>
        <v>-2.1187906976596782E-2</v>
      </c>
      <c r="P132">
        <f>E63-'PPM3'!E63</f>
        <v>-0.56395711736413467</v>
      </c>
      <c r="Q132">
        <f>E63-'PPM4'!E63</f>
        <v>-1.0524317720305461</v>
      </c>
      <c r="R132">
        <f>E63-'PPM5'!E63</f>
        <v>-1.1446079046016724</v>
      </c>
    </row>
    <row r="133" spans="5:18">
      <c r="G133">
        <f>E64-ART!E64</f>
        <v>7.0948935381629914</v>
      </c>
      <c r="H133">
        <f>E64-DEFLATE!E64</f>
        <v>5.4289424859758597</v>
      </c>
      <c r="I133">
        <f>E64-GGZnoRLE!E64</f>
        <v>5.0021584949714182</v>
      </c>
      <c r="J133">
        <f>E64-GGZRLE!E64</f>
        <v>0</v>
      </c>
      <c r="K133">
        <f>E64-HUF!E64</f>
        <v>7.0986450961338523</v>
      </c>
      <c r="L133">
        <f>E64-'LZ78'!E64</f>
        <v>5.5701842790311265</v>
      </c>
      <c r="M133">
        <f>E64-'LZ77'!E64</f>
        <v>6.2252845034491884</v>
      </c>
      <c r="N133">
        <f>E64-LZW!E64</f>
        <v>6.3949881230145671</v>
      </c>
      <c r="O133">
        <f>E64-'PPM2'!E64</f>
        <v>6.4653555683985697</v>
      </c>
      <c r="P133">
        <f>E64-'PPM3'!E64</f>
        <v>4.6688971365598153</v>
      </c>
      <c r="Q133">
        <f>E64-'PPM4'!E64</f>
        <v>4.5515035614997803</v>
      </c>
      <c r="R133">
        <f>E64-'PPM5'!E64</f>
        <v>4.8422604343219549</v>
      </c>
    </row>
    <row r="134" spans="5:18">
      <c r="G134">
        <f>E65-ART!E65</f>
        <v>1.3221501999966945</v>
      </c>
      <c r="H134">
        <f>E65-DEFLATE!E65</f>
        <v>2.3976089773992459E-2</v>
      </c>
      <c r="I134">
        <f>E65-GGZnoRLE!E65</f>
        <v>-0.52463367659549043</v>
      </c>
      <c r="J134">
        <f>E65-GGZRLE!E65</f>
        <v>0</v>
      </c>
      <c r="K134">
        <f>E65-HUF!E65</f>
        <v>1.3337411577741354</v>
      </c>
      <c r="L134">
        <f>E65-'LZ78'!E65</f>
        <v>0.52144737629485638</v>
      </c>
      <c r="M134">
        <f>E65-'LZ77'!E65</f>
        <v>0.59040122985553545</v>
      </c>
      <c r="N134">
        <f>E65-LZW!E65</f>
        <v>0.27154313290678944</v>
      </c>
      <c r="O134">
        <f>E65-'PPM2'!E65</f>
        <v>0.74257775247371738</v>
      </c>
      <c r="P134">
        <f>E65-'PPM3'!E65</f>
        <v>0.11131016144587358</v>
      </c>
      <c r="Q134">
        <f>E65-'PPM4'!E65</f>
        <v>-0.74788568077923356</v>
      </c>
      <c r="R134">
        <f>E65-'PPM5'!E65</f>
        <v>-1.3573531356068305</v>
      </c>
    </row>
    <row r="135" spans="5:18">
      <c r="G135">
        <f>E66-ART!E66</f>
        <v>0.88547635302332273</v>
      </c>
      <c r="H135">
        <f>E66-DEFLATE!E66</f>
        <v>0.22202660794756168</v>
      </c>
      <c r="I135">
        <f>E66-GGZnoRLE!E66</f>
        <v>-0.47114679654041058</v>
      </c>
      <c r="J135">
        <f>E66-GGZRLE!E66</f>
        <v>0</v>
      </c>
      <c r="K135">
        <f>E66-HUF!E66</f>
        <v>0.89660488322006637</v>
      </c>
      <c r="L135">
        <f>E66-'LZ78'!E66</f>
        <v>0.38051624511564164</v>
      </c>
      <c r="M135">
        <f>E66-'LZ77'!E66</f>
        <v>0.77249747825231019</v>
      </c>
      <c r="N135">
        <f>E66-LZW!E66</f>
        <v>-2.385115127926829E-2</v>
      </c>
      <c r="O135">
        <f>E66-'PPM2'!E66</f>
        <v>0.2551182607125102</v>
      </c>
      <c r="P135">
        <f>E66-'PPM3'!E66</f>
        <v>-0.40587838892850803</v>
      </c>
      <c r="Q135">
        <f>E66-'PPM4'!E66</f>
        <v>-1.154675724216085</v>
      </c>
      <c r="R135">
        <f>E66-'PPM5'!E66</f>
        <v>-1.5175079461924739</v>
      </c>
    </row>
    <row r="136" spans="5:18">
      <c r="G136">
        <f>E67-ART!E67</f>
        <v>1.2468430034527476</v>
      </c>
      <c r="H136">
        <f>E67-DEFLATE!E67</f>
        <v>0.27092932080452004</v>
      </c>
      <c r="I136">
        <f>E67-GGZnoRLE!E67</f>
        <v>-0.48721295734767267</v>
      </c>
      <c r="J136">
        <f>E67-GGZRLE!E67</f>
        <v>0</v>
      </c>
      <c r="K136">
        <f>E67-HUF!E67</f>
        <v>1.2629167992298103</v>
      </c>
      <c r="L136">
        <f>E67-'LZ78'!E67</f>
        <v>0.63655527071260476</v>
      </c>
      <c r="M136">
        <f>E67-'LZ77'!E67</f>
        <v>0.8728512098148582</v>
      </c>
      <c r="N136">
        <f>E67-LZW!E67</f>
        <v>0.24826637570723475</v>
      </c>
      <c r="O136">
        <f>E67-'PPM2'!E67</f>
        <v>0.6429003843259018</v>
      </c>
      <c r="P136">
        <f>E67-'PPM3'!E67</f>
        <v>-0.11209830765144435</v>
      </c>
      <c r="Q136">
        <f>E67-'PPM4'!E67</f>
        <v>-0.93246983006401418</v>
      </c>
      <c r="R136">
        <f>E67-'PPM5'!E67</f>
        <v>-1.4300352847422477</v>
      </c>
    </row>
    <row r="137" spans="5:18">
      <c r="G137">
        <f>E68-ART!E68</f>
        <v>-1.5148540819908183</v>
      </c>
      <c r="H137">
        <f>E68-DEFLATE!E68</f>
        <v>-0.78263749459388743</v>
      </c>
      <c r="I137">
        <f>E68-GGZnoRLE!E68</f>
        <v>-1.5312709689734372</v>
      </c>
      <c r="J137">
        <f>E68-GGZRLE!E68</f>
        <v>0</v>
      </c>
      <c r="K137">
        <f>E68-HUF!E68</f>
        <v>-1.5215274661408711</v>
      </c>
      <c r="L137">
        <f>E68-'LZ78'!E68</f>
        <v>-0.37449540462443842</v>
      </c>
      <c r="M137">
        <f>E68-'LZ77'!E68</f>
        <v>0.31383277904018358</v>
      </c>
      <c r="N137">
        <f>E68-LZW!E68</f>
        <v>-1.319158229618262</v>
      </c>
      <c r="O137">
        <f>E68-'PPM2'!E68</f>
        <v>-1.5588126646130411</v>
      </c>
      <c r="P137">
        <f>E68-'PPM3'!E68</f>
        <v>-1.5955754313021147</v>
      </c>
      <c r="Q137">
        <f>E68-'PPM4'!E68</f>
        <v>-1.6195528870782323</v>
      </c>
      <c r="R137">
        <f>E68-'PPM5'!E68</f>
        <v>-1.6284019154398046</v>
      </c>
    </row>
    <row r="138" spans="5:18">
      <c r="E138" t="s">
        <v>156</v>
      </c>
      <c r="F138">
        <f>COUNT(G71:G137)</f>
        <v>67</v>
      </c>
      <c r="G138">
        <f t="shared" ref="G138:N138" si="3">COUNT(H71:H137)</f>
        <v>67</v>
      </c>
      <c r="H138">
        <f t="shared" si="3"/>
        <v>67</v>
      </c>
      <c r="I138">
        <f t="shared" si="3"/>
        <v>67</v>
      </c>
      <c r="J138">
        <f t="shared" si="3"/>
        <v>67</v>
      </c>
      <c r="K138">
        <f t="shared" si="3"/>
        <v>67</v>
      </c>
      <c r="L138">
        <f t="shared" si="3"/>
        <v>67</v>
      </c>
      <c r="M138">
        <f t="shared" si="3"/>
        <v>67</v>
      </c>
      <c r="N138">
        <f t="shared" si="3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5:18">
      <c r="F139" t="s">
        <v>157</v>
      </c>
      <c r="G139">
        <f>AVERAGE(G71:G137)</f>
        <v>1.5164411246256155</v>
      </c>
      <c r="H139">
        <f t="shared" ref="H139:R139" si="4">AVERAGE(H71:H137)</f>
        <v>0.31751872800783909</v>
      </c>
      <c r="I139">
        <f t="shared" si="4"/>
        <v>-0.32226575234268823</v>
      </c>
      <c r="J139">
        <f t="shared" si="4"/>
        <v>0</v>
      </c>
      <c r="K139">
        <f t="shared" si="4"/>
        <v>1.4865870927868035</v>
      </c>
      <c r="L139">
        <f t="shared" si="4"/>
        <v>1.269405711926838</v>
      </c>
      <c r="M139">
        <f t="shared" si="4"/>
        <v>0.85635388927048839</v>
      </c>
      <c r="N139">
        <f t="shared" si="4"/>
        <v>0.94662413132469136</v>
      </c>
      <c r="O139">
        <f>AVERAGE(O71:O137)</f>
        <v>0.69047143089913643</v>
      </c>
      <c r="P139">
        <f>AVERAGE(P71:P137)</f>
        <v>7.6709688077650825E-3</v>
      </c>
      <c r="Q139">
        <f>AVERAGE(Q71:Q137)</f>
        <v>-0.25542021725935982</v>
      </c>
      <c r="R139">
        <f>AVERAGE(R71:R137)</f>
        <v>-0.15290541689560636</v>
      </c>
    </row>
    <row r="140" spans="5:18">
      <c r="F140" t="s">
        <v>158</v>
      </c>
      <c r="G140">
        <f>VARA(G71:G137)</f>
        <v>10.488273471658662</v>
      </c>
      <c r="H140">
        <f t="shared" ref="H140:R140" si="5">VARA(H71:H137)</f>
        <v>1.8612954561291188</v>
      </c>
      <c r="I140">
        <f t="shared" si="5"/>
        <v>0.79128595486718944</v>
      </c>
      <c r="J140">
        <f t="shared" si="5"/>
        <v>0</v>
      </c>
      <c r="K140">
        <f t="shared" si="5"/>
        <v>10.628194279422805</v>
      </c>
      <c r="L140">
        <f t="shared" si="5"/>
        <v>7.7186773127154238</v>
      </c>
      <c r="M140">
        <f t="shared" si="5"/>
        <v>2.1723573564183378</v>
      </c>
      <c r="N140">
        <f t="shared" si="5"/>
        <v>6.6600818926919079</v>
      </c>
      <c r="O140">
        <f>VARA(O71:O137)</f>
        <v>7.4424896734135046</v>
      </c>
      <c r="P140">
        <f>VARA(P71:P137)</f>
        <v>4.5962367943761144</v>
      </c>
      <c r="Q140">
        <f>VARA(Q71:Q137)</f>
        <v>1.9343353940909311</v>
      </c>
      <c r="R140">
        <f>VARA(R71:R137)</f>
        <v>1.7242429816527094</v>
      </c>
    </row>
    <row r="141" spans="5:18">
      <c r="F141" t="s">
        <v>159</v>
      </c>
      <c r="G141">
        <f>STDEVA(G71:G137)</f>
        <v>3.2385604011132263</v>
      </c>
      <c r="H141">
        <f t="shared" ref="H141:R141" si="6">STDEVA(H71:H137)</f>
        <v>1.3642930242910132</v>
      </c>
      <c r="I141">
        <f t="shared" si="6"/>
        <v>0.88954255371353064</v>
      </c>
      <c r="J141">
        <f t="shared" si="6"/>
        <v>0</v>
      </c>
      <c r="K141">
        <f t="shared" si="6"/>
        <v>3.2600911458765696</v>
      </c>
      <c r="L141">
        <f t="shared" si="6"/>
        <v>2.7782507649086363</v>
      </c>
      <c r="M141">
        <f t="shared" si="6"/>
        <v>1.4738919079831934</v>
      </c>
      <c r="N141">
        <f t="shared" si="6"/>
        <v>2.5807134464507886</v>
      </c>
      <c r="O141">
        <f>STDEVA(O71:O137)</f>
        <v>2.7280926805029013</v>
      </c>
      <c r="P141">
        <f>STDEVA(P71:P137)</f>
        <v>2.1438835776170575</v>
      </c>
      <c r="Q141">
        <f>STDEVA(Q71:Q137)</f>
        <v>1.3908038661475353</v>
      </c>
      <c r="R141">
        <f>STDEVA(R71:R137)</f>
        <v>1.313104330071571</v>
      </c>
    </row>
    <row r="142" spans="5:18">
      <c r="E142" t="s">
        <v>163</v>
      </c>
    </row>
    <row r="143" spans="5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</row>
    <row r="144" spans="5:18">
      <c r="F144" t="s">
        <v>161</v>
      </c>
      <c r="G144">
        <f>G139+F143*(G141/SQRT(F138))</f>
        <v>2.568878436376389</v>
      </c>
      <c r="H144">
        <f>H139+F143*(H141/SQRT(F138))</f>
        <v>0.76087401711457048</v>
      </c>
      <c r="I144">
        <f>I139+F143*(I141/SQRT(F138))</f>
        <v>-3.3190466423555776E-2</v>
      </c>
      <c r="J144">
        <f t="shared" ref="J144:N144" si="7">J139+I143*(J141/SQRT(I138))</f>
        <v>0</v>
      </c>
      <c r="K144">
        <f t="shared" si="7"/>
        <v>2.5460212662082551</v>
      </c>
      <c r="L144">
        <f t="shared" si="7"/>
        <v>2.1722558688622771</v>
      </c>
      <c r="M144">
        <f t="shared" si="7"/>
        <v>1.3353256067397214</v>
      </c>
      <c r="N144">
        <f t="shared" si="7"/>
        <v>1.7852804432613554</v>
      </c>
      <c r="O144">
        <f>O139+N143*(O141/SQRT(N138))</f>
        <v>1.5770216789317202</v>
      </c>
      <c r="P144">
        <f>P139+O143*(P141/SQRT(O138))</f>
        <v>0.70437036288370758</v>
      </c>
      <c r="Q144">
        <f>Q139+P143*(Q141/SQRT(P138))</f>
        <v>0.1965503192659892</v>
      </c>
      <c r="R144">
        <f>R139+Q143*(R141/SQRT(Q138))</f>
        <v>0.27381504529302159</v>
      </c>
    </row>
    <row r="145" spans="6:18">
      <c r="F145" t="s">
        <v>162</v>
      </c>
      <c r="G145">
        <f>G139-F143*(G141/SQRT(F138))</f>
        <v>0.46400381287484227</v>
      </c>
      <c r="H145">
        <f t="shared" ref="H145:N145" si="8">H139-G143*(H141/SQRT(G138))</f>
        <v>-0.1258365610988923</v>
      </c>
      <c r="I145">
        <f t="shared" si="8"/>
        <v>-0.61134103826182074</v>
      </c>
      <c r="J145">
        <f t="shared" si="8"/>
        <v>0</v>
      </c>
      <c r="K145">
        <f t="shared" si="8"/>
        <v>0.42715291936535205</v>
      </c>
      <c r="L145">
        <f t="shared" si="8"/>
        <v>0.36655555499139902</v>
      </c>
      <c r="M145">
        <f t="shared" si="8"/>
        <v>0.37738217180125538</v>
      </c>
      <c r="N145">
        <f t="shared" si="8"/>
        <v>0.10796781938802746</v>
      </c>
      <c r="O145">
        <f>O139-N143*(O141/SQRT(N138))</f>
        <v>-0.19607881713344733</v>
      </c>
      <c r="P145">
        <f>P139-O143*(P141/SQRT(O138))</f>
        <v>-0.68902842526817742</v>
      </c>
      <c r="Q145">
        <f>Q139-P143*(Q141/SQRT(P138))</f>
        <v>-0.70739075378470884</v>
      </c>
      <c r="R145">
        <f>R139-Q143*(R141/SQRT(Q138))</f>
        <v>-0.57962587908423435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6:18"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6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6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6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3" spans="6:18"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6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N154" si="9">J149+I153*(J151/SQRT(I148))</f>
        <v>-0.63616489950143118</v>
      </c>
      <c r="K154">
        <f t="shared" si="9"/>
        <v>0.13392887110076115</v>
      </c>
      <c r="L154">
        <f t="shared" si="9"/>
        <v>-1.1715523373256681E-2</v>
      </c>
      <c r="M154">
        <f t="shared" si="9"/>
        <v>-9.90235328807203E-2</v>
      </c>
      <c r="N154">
        <f t="shared" si="9"/>
        <v>-0.26179134785222841</v>
      </c>
      <c r="O154">
        <f>O149+N153*(O151/SQRT(N148))</f>
        <v>-0.47841206112856216</v>
      </c>
      <c r="P154">
        <f>P149+O153*(P151/SQRT(O148))</f>
        <v>-0.95081574161110238</v>
      </c>
      <c r="Q154">
        <f>Q149+P153*(Q151/SQRT(P148))</f>
        <v>-1.0873792717450916</v>
      </c>
      <c r="R154">
        <f>R149+Q153*(R151/SQRT(Q148))</f>
        <v>-0.96393781206305218</v>
      </c>
    </row>
    <row r="155" spans="6:18">
      <c r="F155" t="s">
        <v>162</v>
      </c>
      <c r="G155">
        <f>G149-F153*(G151/SQRT(F148))</f>
        <v>4.8476020586610102E-2</v>
      </c>
      <c r="H155">
        <f t="shared" ref="H155:N155" si="10">H149-G153*(H151/SQRT(G148))</f>
        <v>-1.6205490744379776</v>
      </c>
      <c r="I155">
        <f t="shared" si="10"/>
        <v>-2.5669692833987097</v>
      </c>
      <c r="J155">
        <f t="shared" si="10"/>
        <v>-2.2175368219843303</v>
      </c>
      <c r="K155">
        <f t="shared" si="10"/>
        <v>-1.4456407012916374E-2</v>
      </c>
      <c r="L155">
        <f t="shared" si="10"/>
        <v>-0.30317477425882855</v>
      </c>
      <c r="M155">
        <f t="shared" si="10"/>
        <v>-1.0419704100640639</v>
      </c>
      <c r="N155">
        <f t="shared" si="10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conditionalFormatting sqref="A37:B37">
    <cfRule type="duplicateValues" dxfId="133" priority="11"/>
  </conditionalFormatting>
  <conditionalFormatting sqref="A3:B3 D3">
    <cfRule type="duplicateValues" dxfId="132" priority="10"/>
  </conditionalFormatting>
  <conditionalFormatting sqref="A17:B17 D17">
    <cfRule type="duplicateValues" dxfId="131" priority="9"/>
  </conditionalFormatting>
  <conditionalFormatting sqref="A16:B16 D16">
    <cfRule type="duplicateValues" dxfId="130" priority="8"/>
  </conditionalFormatting>
  <conditionalFormatting sqref="A51:D51">
    <cfRule type="duplicateValues" dxfId="129" priority="7"/>
  </conditionalFormatting>
  <conditionalFormatting sqref="D2 D4:D15 D18:D50 D52:D68">
    <cfRule type="duplicateValues" dxfId="128" priority="6"/>
  </conditionalFormatting>
  <conditionalFormatting sqref="A37">
    <cfRule type="duplicateValues" dxfId="127" priority="5"/>
  </conditionalFormatting>
  <conditionalFormatting sqref="A3">
    <cfRule type="duplicateValues" dxfId="126" priority="4"/>
  </conditionalFormatting>
  <conditionalFormatting sqref="A17">
    <cfRule type="duplicateValues" dxfId="125" priority="3"/>
  </conditionalFormatting>
  <conditionalFormatting sqref="A16">
    <cfRule type="duplicateValues" dxfId="124" priority="2"/>
  </conditionalFormatting>
  <conditionalFormatting sqref="A51">
    <cfRule type="duplicateValues" dxfId="123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55"/>
  <sheetViews>
    <sheetView topLeftCell="A124" workbookViewId="0">
      <selection activeCell="F143" sqref="F143:R143"/>
    </sheetView>
  </sheetViews>
  <sheetFormatPr defaultRowHeight="15"/>
  <cols>
    <col min="1" max="1" width="57.140625" bestFit="1" customWidth="1"/>
    <col min="2" max="2" width="5.7109375" bestFit="1" customWidth="1"/>
  </cols>
  <sheetData>
    <row r="1" spans="1:5">
      <c r="A1" t="s">
        <v>0</v>
      </c>
      <c r="C1" t="s">
        <v>1</v>
      </c>
      <c r="D1" t="s">
        <v>84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2151</v>
      </c>
      <c r="E2">
        <f t="shared" ref="E2:E33" si="0">C2/D2</f>
        <v>1.4900046490004648</v>
      </c>
    </row>
    <row r="3" spans="1:5">
      <c r="A3" t="s">
        <v>107</v>
      </c>
      <c r="B3" t="s">
        <v>23</v>
      </c>
      <c r="C3">
        <v>3205</v>
      </c>
      <c r="D3">
        <v>2151</v>
      </c>
      <c r="E3">
        <f t="shared" si="0"/>
        <v>1.4900046490004648</v>
      </c>
    </row>
    <row r="4" spans="1:5">
      <c r="A4" t="s">
        <v>108</v>
      </c>
      <c r="B4" t="s">
        <v>29</v>
      </c>
      <c r="C4">
        <v>3721</v>
      </c>
      <c r="D4">
        <v>2259</v>
      </c>
      <c r="E4">
        <f t="shared" si="0"/>
        <v>1.6471890216910137</v>
      </c>
    </row>
    <row r="5" spans="1:5">
      <c r="A5" t="s">
        <v>109</v>
      </c>
      <c r="B5" t="s">
        <v>78</v>
      </c>
      <c r="C5">
        <v>4227</v>
      </c>
      <c r="D5">
        <v>2689</v>
      </c>
      <c r="E5">
        <f t="shared" si="0"/>
        <v>1.5719598363703979</v>
      </c>
    </row>
    <row r="6" spans="1:5">
      <c r="A6" t="s">
        <v>110</v>
      </c>
      <c r="B6" t="s">
        <v>21</v>
      </c>
      <c r="C6">
        <v>11150</v>
      </c>
      <c r="D6">
        <v>7130</v>
      </c>
      <c r="E6">
        <f t="shared" si="0"/>
        <v>1.5638148667601683</v>
      </c>
    </row>
    <row r="7" spans="1:5">
      <c r="A7" t="s">
        <v>57</v>
      </c>
      <c r="C7">
        <v>11954</v>
      </c>
      <c r="D7">
        <v>7536</v>
      </c>
      <c r="E7">
        <f t="shared" si="0"/>
        <v>1.5862526539278132</v>
      </c>
    </row>
    <row r="8" spans="1:5">
      <c r="A8" t="s">
        <v>56</v>
      </c>
      <c r="C8">
        <v>13286</v>
      </c>
      <c r="D8">
        <v>7954</v>
      </c>
      <c r="E8">
        <f t="shared" si="0"/>
        <v>1.6703545385969323</v>
      </c>
    </row>
    <row r="9" spans="1:5">
      <c r="A9" t="s">
        <v>51</v>
      </c>
      <c r="C9">
        <v>21504</v>
      </c>
      <c r="D9">
        <v>16322</v>
      </c>
      <c r="E9">
        <f t="shared" si="0"/>
        <v>1.3174856022546257</v>
      </c>
    </row>
    <row r="10" spans="1:5">
      <c r="A10" t="s">
        <v>111</v>
      </c>
      <c r="B10" t="s">
        <v>17</v>
      </c>
      <c r="C10">
        <v>24603</v>
      </c>
      <c r="D10">
        <v>16299</v>
      </c>
      <c r="E10">
        <f t="shared" si="0"/>
        <v>1.5094791091478004</v>
      </c>
    </row>
    <row r="11" spans="1:5">
      <c r="A11" t="s">
        <v>58</v>
      </c>
      <c r="C11">
        <v>38105</v>
      </c>
      <c r="D11">
        <v>24132</v>
      </c>
      <c r="E11">
        <f t="shared" si="0"/>
        <v>1.5790237029670147</v>
      </c>
    </row>
    <row r="12" spans="1:5">
      <c r="A12" t="s">
        <v>71</v>
      </c>
      <c r="C12">
        <v>38240</v>
      </c>
      <c r="D12">
        <v>25914</v>
      </c>
      <c r="E12">
        <f t="shared" si="0"/>
        <v>1.4756502276761596</v>
      </c>
    </row>
    <row r="13" spans="1:5">
      <c r="A13" t="s">
        <v>65</v>
      </c>
      <c r="C13">
        <v>39611</v>
      </c>
      <c r="D13">
        <v>26021</v>
      </c>
      <c r="E13">
        <f t="shared" si="0"/>
        <v>1.5222704738480457</v>
      </c>
    </row>
    <row r="14" spans="1:5">
      <c r="A14" t="s">
        <v>112</v>
      </c>
      <c r="B14" t="s">
        <v>23</v>
      </c>
      <c r="C14">
        <v>40498</v>
      </c>
      <c r="D14">
        <v>26513</v>
      </c>
      <c r="E14">
        <f t="shared" si="0"/>
        <v>1.527477086712179</v>
      </c>
    </row>
    <row r="15" spans="1:5">
      <c r="A15" t="s">
        <v>55</v>
      </c>
      <c r="C15">
        <v>46526</v>
      </c>
      <c r="D15">
        <v>27373</v>
      </c>
      <c r="E15">
        <f t="shared" si="0"/>
        <v>1.6997040879698972</v>
      </c>
    </row>
    <row r="16" spans="1:5">
      <c r="A16" t="s">
        <v>67</v>
      </c>
      <c r="C16">
        <v>49379</v>
      </c>
      <c r="D16">
        <v>30318</v>
      </c>
      <c r="E16">
        <f t="shared" si="0"/>
        <v>1.628702421004024</v>
      </c>
    </row>
    <row r="17" spans="1:5">
      <c r="A17" t="s">
        <v>53</v>
      </c>
      <c r="C17">
        <v>53161</v>
      </c>
      <c r="D17">
        <v>33447</v>
      </c>
      <c r="E17">
        <f t="shared" si="0"/>
        <v>1.5894101115197177</v>
      </c>
    </row>
    <row r="18" spans="1:5">
      <c r="A18" t="s">
        <v>113</v>
      </c>
      <c r="B18" t="s">
        <v>15</v>
      </c>
      <c r="C18">
        <v>65798</v>
      </c>
      <c r="D18">
        <v>61760</v>
      </c>
      <c r="E18">
        <f t="shared" si="0"/>
        <v>1.0653821243523316</v>
      </c>
    </row>
    <row r="19" spans="1:5">
      <c r="A19" t="s">
        <v>66</v>
      </c>
      <c r="C19">
        <v>71646</v>
      </c>
      <c r="D19">
        <v>43084</v>
      </c>
      <c r="E19">
        <f t="shared" si="0"/>
        <v>1.6629375174078544</v>
      </c>
    </row>
    <row r="20" spans="1:5">
      <c r="A20" t="s">
        <v>54</v>
      </c>
      <c r="C20">
        <v>82199</v>
      </c>
      <c r="D20">
        <v>47723</v>
      </c>
      <c r="E20">
        <f t="shared" si="0"/>
        <v>1.7224189594116044</v>
      </c>
    </row>
    <row r="21" spans="1:5">
      <c r="A21" t="s">
        <v>72</v>
      </c>
      <c r="C21">
        <v>93695</v>
      </c>
      <c r="D21">
        <v>65333</v>
      </c>
      <c r="E21">
        <f t="shared" si="0"/>
        <v>1.4341144597676518</v>
      </c>
    </row>
    <row r="22" spans="1:5">
      <c r="A22" t="s">
        <v>26</v>
      </c>
      <c r="C22">
        <v>102400</v>
      </c>
      <c r="D22">
        <v>72825</v>
      </c>
      <c r="E22">
        <f t="shared" si="0"/>
        <v>1.4061105389632682</v>
      </c>
    </row>
    <row r="23" spans="1:5">
      <c r="A23" t="s">
        <v>10</v>
      </c>
      <c r="C23">
        <v>111261</v>
      </c>
      <c r="D23">
        <v>72858</v>
      </c>
      <c r="E23">
        <f t="shared" si="0"/>
        <v>1.5270937988964837</v>
      </c>
    </row>
    <row r="24" spans="1:5">
      <c r="A24" t="s">
        <v>114</v>
      </c>
      <c r="B24" t="s">
        <v>23</v>
      </c>
      <c r="C24">
        <v>116884</v>
      </c>
      <c r="D24">
        <v>78805</v>
      </c>
      <c r="E24">
        <f t="shared" si="0"/>
        <v>1.483205380369266</v>
      </c>
    </row>
    <row r="25" spans="1:5">
      <c r="A25" t="s">
        <v>115</v>
      </c>
      <c r="B25" t="s">
        <v>3</v>
      </c>
      <c r="C25">
        <v>119574</v>
      </c>
      <c r="D25">
        <v>29990</v>
      </c>
      <c r="E25">
        <f t="shared" si="0"/>
        <v>3.9871290430143382</v>
      </c>
    </row>
    <row r="26" spans="1:5">
      <c r="A26" t="s">
        <v>116</v>
      </c>
      <c r="B26" t="s">
        <v>5</v>
      </c>
      <c r="C26">
        <v>125179</v>
      </c>
      <c r="D26">
        <v>75889</v>
      </c>
      <c r="E26">
        <f t="shared" si="0"/>
        <v>1.6495012452397582</v>
      </c>
    </row>
    <row r="27" spans="1:5">
      <c r="A27" t="s">
        <v>117</v>
      </c>
      <c r="B27" t="s">
        <v>5</v>
      </c>
      <c r="C27">
        <v>150261</v>
      </c>
      <c r="D27">
        <v>87046</v>
      </c>
      <c r="E27">
        <f t="shared" si="0"/>
        <v>1.726225214254532</v>
      </c>
    </row>
    <row r="28" spans="1:5">
      <c r="A28" t="s">
        <v>118</v>
      </c>
      <c r="B28" t="s">
        <v>5</v>
      </c>
      <c r="C28">
        <v>152089</v>
      </c>
      <c r="D28">
        <v>87778</v>
      </c>
      <c r="E28">
        <f t="shared" si="0"/>
        <v>1.7326551072022602</v>
      </c>
    </row>
    <row r="29" spans="1:5">
      <c r="A29" t="s">
        <v>119</v>
      </c>
      <c r="B29" t="s">
        <v>3</v>
      </c>
      <c r="C29">
        <v>190566</v>
      </c>
      <c r="D29">
        <v>121163</v>
      </c>
      <c r="E29">
        <f t="shared" si="0"/>
        <v>1.5728068799881152</v>
      </c>
    </row>
    <row r="30" spans="1:5">
      <c r="A30" t="s">
        <v>120</v>
      </c>
      <c r="B30" t="s">
        <v>15</v>
      </c>
      <c r="C30">
        <v>197020</v>
      </c>
      <c r="D30">
        <v>191543</v>
      </c>
      <c r="E30">
        <f t="shared" si="0"/>
        <v>1.0285941015855447</v>
      </c>
    </row>
    <row r="31" spans="1:5">
      <c r="A31" t="s">
        <v>121</v>
      </c>
      <c r="B31" t="s">
        <v>5</v>
      </c>
      <c r="C31">
        <v>233252</v>
      </c>
      <c r="D31">
        <v>133846</v>
      </c>
      <c r="E31">
        <f t="shared" si="0"/>
        <v>1.7426893594130568</v>
      </c>
    </row>
    <row r="32" spans="1:5">
      <c r="A32" t="s">
        <v>52</v>
      </c>
      <c r="C32">
        <v>246814</v>
      </c>
      <c r="D32">
        <v>194367</v>
      </c>
      <c r="E32">
        <f t="shared" si="0"/>
        <v>1.2698348999572973</v>
      </c>
    </row>
    <row r="33" spans="1:5">
      <c r="A33" t="s">
        <v>122</v>
      </c>
      <c r="B33" t="s">
        <v>5</v>
      </c>
      <c r="C33">
        <v>249399</v>
      </c>
      <c r="D33">
        <v>138434</v>
      </c>
      <c r="E33">
        <f t="shared" si="0"/>
        <v>1.8015733129144573</v>
      </c>
    </row>
    <row r="34" spans="1:5">
      <c r="A34" t="s">
        <v>123</v>
      </c>
      <c r="B34" t="s">
        <v>15</v>
      </c>
      <c r="C34">
        <v>262598</v>
      </c>
      <c r="D34">
        <v>245628</v>
      </c>
      <c r="E34">
        <f t="shared" ref="E34:E65" si="1">C34/D34</f>
        <v>1.06908821469865</v>
      </c>
    </row>
    <row r="35" spans="1:5">
      <c r="A35" t="s">
        <v>124</v>
      </c>
      <c r="B35" t="s">
        <v>15</v>
      </c>
      <c r="C35">
        <v>262750</v>
      </c>
      <c r="D35">
        <v>233089</v>
      </c>
      <c r="E35">
        <f t="shared" si="1"/>
        <v>1.127251822265315</v>
      </c>
    </row>
    <row r="36" spans="1:5">
      <c r="A36" t="s">
        <v>125</v>
      </c>
      <c r="B36" t="s">
        <v>15</v>
      </c>
      <c r="C36">
        <v>262750</v>
      </c>
      <c r="D36">
        <v>241053</v>
      </c>
      <c r="E36">
        <f t="shared" si="1"/>
        <v>1.0900092510775639</v>
      </c>
    </row>
    <row r="37" spans="1:5">
      <c r="A37" t="s">
        <v>126</v>
      </c>
      <c r="B37" t="s">
        <v>15</v>
      </c>
      <c r="C37">
        <v>262750</v>
      </c>
      <c r="D37">
        <v>240962</v>
      </c>
      <c r="E37">
        <f t="shared" si="1"/>
        <v>1.090420896240901</v>
      </c>
    </row>
    <row r="38" spans="1:5">
      <c r="A38" t="s">
        <v>127</v>
      </c>
      <c r="B38" t="s">
        <v>15</v>
      </c>
      <c r="C38">
        <v>262750</v>
      </c>
      <c r="D38">
        <v>239174</v>
      </c>
      <c r="E38">
        <f t="shared" si="1"/>
        <v>1.0985725873213643</v>
      </c>
    </row>
    <row r="39" spans="1:5">
      <c r="A39" t="s">
        <v>128</v>
      </c>
      <c r="B39" t="s">
        <v>15</v>
      </c>
      <c r="C39">
        <v>262750</v>
      </c>
      <c r="D39">
        <v>229846</v>
      </c>
      <c r="E39">
        <f t="shared" si="1"/>
        <v>1.1431567223271233</v>
      </c>
    </row>
    <row r="40" spans="1:5">
      <c r="A40" t="s">
        <v>129</v>
      </c>
      <c r="B40" t="s">
        <v>15</v>
      </c>
      <c r="C40">
        <v>262750</v>
      </c>
      <c r="D40">
        <v>240438</v>
      </c>
      <c r="E40">
        <f t="shared" si="1"/>
        <v>1.0927973115730458</v>
      </c>
    </row>
    <row r="41" spans="1:5">
      <c r="A41" t="s">
        <v>130</v>
      </c>
      <c r="B41" t="s">
        <v>5</v>
      </c>
      <c r="C41">
        <v>268855</v>
      </c>
      <c r="D41">
        <v>152607</v>
      </c>
      <c r="E41">
        <f t="shared" si="1"/>
        <v>1.7617474952000891</v>
      </c>
    </row>
    <row r="42" spans="1:5">
      <c r="A42" t="s">
        <v>131</v>
      </c>
      <c r="B42" t="s">
        <v>5</v>
      </c>
      <c r="C42">
        <v>278717</v>
      </c>
      <c r="D42">
        <v>161043</v>
      </c>
      <c r="E42">
        <f t="shared" si="1"/>
        <v>1.7306992542364461</v>
      </c>
    </row>
    <row r="43" spans="1:5">
      <c r="A43" t="s">
        <v>132</v>
      </c>
      <c r="B43" t="s">
        <v>5</v>
      </c>
      <c r="C43">
        <v>336939</v>
      </c>
      <c r="D43">
        <v>191875</v>
      </c>
      <c r="E43">
        <f t="shared" si="1"/>
        <v>1.7560338762214984</v>
      </c>
    </row>
    <row r="44" spans="1:5">
      <c r="A44" t="s">
        <v>49</v>
      </c>
      <c r="C44">
        <v>377109</v>
      </c>
      <c r="D44">
        <v>246506</v>
      </c>
      <c r="E44">
        <f t="shared" si="1"/>
        <v>1.5298167184571572</v>
      </c>
    </row>
    <row r="45" spans="1:5">
      <c r="A45" t="s">
        <v>133</v>
      </c>
      <c r="B45" t="s">
        <v>5</v>
      </c>
      <c r="C45">
        <v>387466</v>
      </c>
      <c r="D45">
        <v>224116</v>
      </c>
      <c r="E45">
        <f t="shared" si="1"/>
        <v>1.7288636241946136</v>
      </c>
    </row>
    <row r="46" spans="1:5">
      <c r="A46" t="s">
        <v>134</v>
      </c>
      <c r="B46" t="s">
        <v>5</v>
      </c>
      <c r="C46">
        <v>390937</v>
      </c>
      <c r="D46">
        <v>217903</v>
      </c>
      <c r="E46">
        <f t="shared" si="1"/>
        <v>1.7940872773665346</v>
      </c>
    </row>
    <row r="47" spans="1:5">
      <c r="A47" t="s">
        <v>135</v>
      </c>
      <c r="B47" t="s">
        <v>5</v>
      </c>
      <c r="C47">
        <v>424691</v>
      </c>
      <c r="D47">
        <v>237469</v>
      </c>
      <c r="E47">
        <f t="shared" si="1"/>
        <v>1.7884060656338301</v>
      </c>
    </row>
    <row r="48" spans="1:5">
      <c r="A48" t="s">
        <v>136</v>
      </c>
      <c r="B48" t="s">
        <v>5</v>
      </c>
      <c r="C48">
        <v>426754</v>
      </c>
      <c r="D48">
        <v>250664</v>
      </c>
      <c r="E48">
        <f t="shared" si="1"/>
        <v>1.7024941754699519</v>
      </c>
    </row>
    <row r="49" spans="1:5">
      <c r="A49" t="s">
        <v>137</v>
      </c>
      <c r="B49" t="s">
        <v>5</v>
      </c>
      <c r="C49">
        <v>481861</v>
      </c>
      <c r="D49">
        <v>275685</v>
      </c>
      <c r="E49">
        <f t="shared" si="1"/>
        <v>1.7478680377967608</v>
      </c>
    </row>
    <row r="50" spans="1:5">
      <c r="A50" t="s">
        <v>61</v>
      </c>
      <c r="C50">
        <v>513216</v>
      </c>
      <c r="D50">
        <v>106728</v>
      </c>
      <c r="E50">
        <f t="shared" si="1"/>
        <v>4.8086350348549587</v>
      </c>
    </row>
    <row r="51" spans="1:5">
      <c r="A51" t="s">
        <v>68</v>
      </c>
      <c r="C51">
        <v>513216</v>
      </c>
      <c r="D51">
        <v>106728</v>
      </c>
      <c r="E51">
        <f t="shared" si="1"/>
        <v>4.8086350348549587</v>
      </c>
    </row>
    <row r="52" spans="1:5">
      <c r="A52" t="s">
        <v>138</v>
      </c>
      <c r="B52" t="s">
        <v>15</v>
      </c>
      <c r="C52">
        <v>525106</v>
      </c>
      <c r="D52">
        <v>256543</v>
      </c>
      <c r="E52">
        <f t="shared" si="1"/>
        <v>2.0468537438168259</v>
      </c>
    </row>
    <row r="53" spans="1:5">
      <c r="A53" t="s">
        <v>139</v>
      </c>
      <c r="B53" t="s">
        <v>15</v>
      </c>
      <c r="C53">
        <v>525106</v>
      </c>
      <c r="D53">
        <v>288067</v>
      </c>
      <c r="E53">
        <f t="shared" si="1"/>
        <v>1.8228606539450891</v>
      </c>
    </row>
    <row r="54" spans="1:5">
      <c r="A54" t="s">
        <v>140</v>
      </c>
      <c r="B54" t="s">
        <v>15</v>
      </c>
      <c r="C54">
        <v>525106</v>
      </c>
      <c r="D54">
        <v>313221</v>
      </c>
      <c r="E54">
        <f t="shared" si="1"/>
        <v>1.6764712455422848</v>
      </c>
    </row>
    <row r="55" spans="1:5">
      <c r="A55" t="s">
        <v>141</v>
      </c>
      <c r="B55" t="s">
        <v>15</v>
      </c>
      <c r="C55">
        <v>525106</v>
      </c>
      <c r="D55">
        <v>289544</v>
      </c>
      <c r="E55">
        <f t="shared" si="1"/>
        <v>1.8135620147542342</v>
      </c>
    </row>
    <row r="56" spans="1:5">
      <c r="A56" t="s">
        <v>142</v>
      </c>
      <c r="B56" t="s">
        <v>15</v>
      </c>
      <c r="C56">
        <v>525106</v>
      </c>
      <c r="D56">
        <v>319232</v>
      </c>
      <c r="E56">
        <f t="shared" si="1"/>
        <v>1.6449040196471532</v>
      </c>
    </row>
    <row r="57" spans="1:5">
      <c r="A57" t="s">
        <v>143</v>
      </c>
      <c r="B57" t="s">
        <v>15</v>
      </c>
      <c r="C57">
        <v>526654</v>
      </c>
      <c r="D57">
        <v>317897</v>
      </c>
      <c r="E57">
        <f t="shared" si="1"/>
        <v>1.6566812521036689</v>
      </c>
    </row>
    <row r="58" spans="1:5">
      <c r="A58" t="s">
        <v>13</v>
      </c>
      <c r="C58">
        <v>610856</v>
      </c>
      <c r="D58">
        <v>368412</v>
      </c>
      <c r="E58">
        <f t="shared" si="1"/>
        <v>1.6580784556420529</v>
      </c>
    </row>
    <row r="59" spans="1:5">
      <c r="A59" t="s">
        <v>146</v>
      </c>
      <c r="B59" t="s">
        <v>5</v>
      </c>
      <c r="C59">
        <v>666997</v>
      </c>
      <c r="D59">
        <v>375150</v>
      </c>
      <c r="E59">
        <f t="shared" si="1"/>
        <v>1.7779474876715979</v>
      </c>
    </row>
    <row r="60" spans="1:5">
      <c r="A60" t="s">
        <v>12</v>
      </c>
      <c r="C60">
        <v>768771</v>
      </c>
      <c r="D60">
        <v>438475</v>
      </c>
      <c r="E60">
        <f t="shared" si="1"/>
        <v>1.7532835395404527</v>
      </c>
    </row>
    <row r="61" spans="1:5">
      <c r="A61" t="s">
        <v>144</v>
      </c>
      <c r="B61" t="s">
        <v>15</v>
      </c>
      <c r="C61">
        <v>787420</v>
      </c>
      <c r="D61">
        <v>703175</v>
      </c>
      <c r="E61">
        <f t="shared" si="1"/>
        <v>1.1198065915312689</v>
      </c>
    </row>
    <row r="62" spans="1:5">
      <c r="A62" t="s">
        <v>145</v>
      </c>
      <c r="B62" t="s">
        <v>15</v>
      </c>
      <c r="C62">
        <v>787460</v>
      </c>
      <c r="D62">
        <v>766607</v>
      </c>
      <c r="E62">
        <f t="shared" si="1"/>
        <v>1.0272016822178769</v>
      </c>
    </row>
    <row r="63" spans="1:5">
      <c r="A63" t="s">
        <v>147</v>
      </c>
      <c r="B63" t="s">
        <v>5</v>
      </c>
      <c r="C63">
        <v>1022125</v>
      </c>
      <c r="D63">
        <v>583343</v>
      </c>
      <c r="E63">
        <f t="shared" si="1"/>
        <v>1.7521852495015797</v>
      </c>
    </row>
    <row r="64" spans="1:5">
      <c r="A64" t="s">
        <v>148</v>
      </c>
      <c r="B64" t="s">
        <v>34</v>
      </c>
      <c r="C64">
        <v>1029744</v>
      </c>
      <c r="D64">
        <v>462800</v>
      </c>
      <c r="E64">
        <f t="shared" si="1"/>
        <v>2.2250302506482282</v>
      </c>
    </row>
    <row r="65" spans="1:18">
      <c r="A65" t="s">
        <v>149</v>
      </c>
      <c r="B65" t="s">
        <v>5</v>
      </c>
      <c r="C65">
        <v>2473400</v>
      </c>
      <c r="D65">
        <v>1558708</v>
      </c>
      <c r="E65">
        <f t="shared" si="1"/>
        <v>1.5868270388039325</v>
      </c>
    </row>
    <row r="66" spans="1:18">
      <c r="A66" t="s">
        <v>150</v>
      </c>
      <c r="B66" t="s">
        <v>5</v>
      </c>
      <c r="C66">
        <v>3711999</v>
      </c>
      <c r="D66">
        <v>2122059</v>
      </c>
      <c r="E66">
        <f t="shared" ref="E66:E68" si="2">C66/D66</f>
        <v>1.7492440125368804</v>
      </c>
    </row>
    <row r="67" spans="1:18">
      <c r="A67" t="s">
        <v>151</v>
      </c>
      <c r="B67" t="s">
        <v>5</v>
      </c>
      <c r="C67">
        <v>4047392</v>
      </c>
      <c r="D67">
        <v>2218530</v>
      </c>
      <c r="E67">
        <f t="shared" si="2"/>
        <v>1.8243575701027257</v>
      </c>
    </row>
    <row r="68" spans="1:18">
      <c r="A68" t="s">
        <v>152</v>
      </c>
      <c r="B68" t="s">
        <v>19</v>
      </c>
      <c r="C68">
        <v>4638690</v>
      </c>
      <c r="D68">
        <v>1159682</v>
      </c>
      <c r="E68">
        <f t="shared" si="2"/>
        <v>3.9999672323964672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0.70886889467436198</v>
      </c>
      <c r="H71">
        <f>E2-DEFLATE!E2</f>
        <v>-0.72034017858574195</v>
      </c>
      <c r="I71">
        <f>E2-GGZnoRLE!E2</f>
        <v>-1.0698995043541677</v>
      </c>
      <c r="J71">
        <f>E2-GGZRLE!E2</f>
        <v>-0.57640411953596349</v>
      </c>
      <c r="K71">
        <f>E2-HUF!E2</f>
        <v>0</v>
      </c>
      <c r="L71">
        <f>E2-'LZ78'!E2</f>
        <v>0.3358814945172095</v>
      </c>
      <c r="M71">
        <f>E2-'LZ77'!E2</f>
        <v>-0.30752760001804336</v>
      </c>
      <c r="N71">
        <f>E2-LZW!E2</f>
        <v>0.27874236630961069</v>
      </c>
      <c r="O71">
        <f>E2-'PPM2'!E2</f>
        <v>-0.67115516219306182</v>
      </c>
      <c r="P71">
        <f>E2-'PPM3'!E2</f>
        <v>-0.9380256540298384</v>
      </c>
      <c r="Q71">
        <f>E2-'PPM4'!E2</f>
        <v>-0.76227925823776443</v>
      </c>
      <c r="R71">
        <f>E2-'PPM5'!E2</f>
        <v>-0.50563669595594862</v>
      </c>
    </row>
    <row r="72" spans="1:18">
      <c r="G72">
        <f>E3-ART!E3</f>
        <v>0.70886889467436198</v>
      </c>
      <c r="H72">
        <f>E3-DEFLATE!E3</f>
        <v>-0.23869006513114255</v>
      </c>
      <c r="I72">
        <f>E3-GGZnoRLE!E3</f>
        <v>-0.53591191231432678</v>
      </c>
      <c r="J72">
        <f>E3-GGZRLE!E3</f>
        <v>-0.25754169778252312</v>
      </c>
      <c r="K72">
        <f>E3-HUF!E3</f>
        <v>0</v>
      </c>
      <c r="L72">
        <f>E3-'LZ78'!E3</f>
        <v>0.24000464900046481</v>
      </c>
      <c r="M72">
        <f>E3-'LZ77'!E3</f>
        <v>0.16835516446438237</v>
      </c>
      <c r="N72">
        <f>E3-LZW!E3</f>
        <v>0.24195168949890711</v>
      </c>
      <c r="O72">
        <f>E3-'PPM2'!E3</f>
        <v>-0.91615150715569138</v>
      </c>
      <c r="P72">
        <f>E3-'PPM3'!E3</f>
        <v>-0.71274449189300615</v>
      </c>
      <c r="Q72">
        <f>E3-'PPM4'!E3</f>
        <v>-0.44655124223820586</v>
      </c>
      <c r="R72">
        <f>E3-'PPM5'!E3</f>
        <v>-0.1932936703272663</v>
      </c>
    </row>
    <row r="73" spans="1:18">
      <c r="G73">
        <f>E4-ART!E4</f>
        <v>0.7622900918455916</v>
      </c>
      <c r="H73">
        <f>E4-DEFLATE!E4</f>
        <v>-0.69453533324920014</v>
      </c>
      <c r="I73">
        <f>E4-GGZnoRLE!E4</f>
        <v>-1.0788183043163124</v>
      </c>
      <c r="J73">
        <f>E4-GGZRLE!E4</f>
        <v>-0.59033352791812654</v>
      </c>
      <c r="K73">
        <f>E4-HUF!E4</f>
        <v>0</v>
      </c>
      <c r="L73">
        <f>E4-'LZ78'!E4</f>
        <v>0.38881905212726653</v>
      </c>
      <c r="M73">
        <f>E4-'LZ77'!E4</f>
        <v>-0.18581590441736062</v>
      </c>
      <c r="N73">
        <f>E4-LZW!E4</f>
        <v>0.32674899330208529</v>
      </c>
      <c r="O73">
        <f>E4-'PPM2'!E4</f>
        <v>-0.58764581314382114</v>
      </c>
      <c r="P73">
        <f>E4-'PPM3'!E4</f>
        <v>-0.93683875608676392</v>
      </c>
      <c r="Q73">
        <f>E4-'PPM4'!E4</f>
        <v>-0.78642772127824734</v>
      </c>
      <c r="R73">
        <f>E4-'PPM5'!E4</f>
        <v>-0.51618307133224195</v>
      </c>
    </row>
    <row r="74" spans="1:18">
      <c r="G74">
        <f>E5-ART!E5</f>
        <v>0.66057561903533968</v>
      </c>
      <c r="H74">
        <f>E5-DEFLATE!E5</f>
        <v>-0.42002885354477648</v>
      </c>
      <c r="I74">
        <f>E5-GGZnoRLE!E5</f>
        <v>-0.74166906346539863</v>
      </c>
      <c r="J74">
        <f>E5-GGZRLE!E5</f>
        <v>-0.29261890205042262</v>
      </c>
      <c r="K74">
        <f>E5-HUF!E5</f>
        <v>0</v>
      </c>
      <c r="L74">
        <f>E5-'LZ78'!E5</f>
        <v>0.45252127704836398</v>
      </c>
      <c r="M74">
        <f>E5-'LZ77'!E5</f>
        <v>8.0954545365106823E-2</v>
      </c>
      <c r="N74">
        <f>E5-LZW!E5</f>
        <v>0.39255135422754073</v>
      </c>
      <c r="O74">
        <f>E5-'PPM2'!E5</f>
        <v>-0.41161594964555692</v>
      </c>
      <c r="P74">
        <f>E5-'PPM3'!E5</f>
        <v>-0.64926980104421039</v>
      </c>
      <c r="Q74">
        <f>E5-'PPM4'!E5</f>
        <v>-0.50621125507502995</v>
      </c>
      <c r="R74">
        <f>E5-'PPM5'!E5</f>
        <v>-0.24688697946436977</v>
      </c>
    </row>
    <row r="75" spans="1:18">
      <c r="G75">
        <f>E6-ART!E6</f>
        <v>0.32904188780114296</v>
      </c>
      <c r="H75">
        <f>E6-DEFLATE!E6</f>
        <v>-1.2440420962214485</v>
      </c>
      <c r="I75">
        <f>E6-GGZnoRLE!E6</f>
        <v>-1.8345392935568081</v>
      </c>
      <c r="J75">
        <f>E6-GGZRLE!E6</f>
        <v>-1.2132710610106909</v>
      </c>
      <c r="K75">
        <f>E6-HUF!E6</f>
        <v>0</v>
      </c>
      <c r="L75">
        <f>E6-'LZ78'!E6</f>
        <v>0.18710169229418483</v>
      </c>
      <c r="M75">
        <f>E6-'LZ77'!E6</f>
        <v>-0.65730067108843704</v>
      </c>
      <c r="N75">
        <f>E6-LZW!E6</f>
        <v>-1.0154641991949154E-2</v>
      </c>
      <c r="O75">
        <f>E6-'PPM2'!E6</f>
        <v>-0.75282756000068751</v>
      </c>
      <c r="P75">
        <f>E6-'PPM3'!E6</f>
        <v>-1.4238593025860267</v>
      </c>
      <c r="Q75">
        <f>E6-'PPM4'!E6</f>
        <v>-1.3921766496767352</v>
      </c>
      <c r="R75">
        <f>E6-'PPM5'!E6</f>
        <v>-1.0985538056371573</v>
      </c>
    </row>
    <row r="76" spans="1:18">
      <c r="G76">
        <f>E7-ART!E7</f>
        <v>0.31805829789131845</v>
      </c>
      <c r="H76">
        <f>E7-DEFLATE!E7</f>
        <v>-0.43232215188103496</v>
      </c>
      <c r="I76">
        <f>E7-GGZnoRLE!E7</f>
        <v>-0.77339993193874834</v>
      </c>
      <c r="J76">
        <f>E7-GGZRLE!E7</f>
        <v>-0.31301649128985432</v>
      </c>
      <c r="K76">
        <f>E7-HUF!E7</f>
        <v>0</v>
      </c>
      <c r="L76">
        <f>E7-'LZ78'!E7</f>
        <v>0.38773651195869352</v>
      </c>
      <c r="M76">
        <f>E7-'LZ77'!E7</f>
        <v>9.4613023281444386E-2</v>
      </c>
      <c r="N76">
        <f>E7-LZW!E7</f>
        <v>0.27521953262928278</v>
      </c>
      <c r="O76">
        <f>E7-'PPM2'!E7</f>
        <v>-0.38342933651542288</v>
      </c>
      <c r="P76">
        <f>E7-'PPM3'!E7</f>
        <v>-0.65148602072587458</v>
      </c>
      <c r="Q76">
        <f>E7-'PPM4'!E7</f>
        <v>-0.57462948634695188</v>
      </c>
      <c r="R76">
        <f>E7-'PPM5'!E7</f>
        <v>-0.31967846852116644</v>
      </c>
    </row>
    <row r="77" spans="1:18">
      <c r="G77">
        <f>E8-ART!E8</f>
        <v>0.32220639044878419</v>
      </c>
      <c r="H77">
        <f>E8-DEFLATE!E8</f>
        <v>-0.38630180815229376</v>
      </c>
      <c r="I77">
        <f>E8-GGZnoRLE!E8</f>
        <v>-0.74308778656201402</v>
      </c>
      <c r="J77">
        <f>E8-GGZRLE!E8</f>
        <v>-0.27346404223701071</v>
      </c>
      <c r="K77">
        <f>E8-HUF!E8</f>
        <v>0</v>
      </c>
      <c r="L77">
        <f>E8-'LZ78'!E8</f>
        <v>0.42762701076978793</v>
      </c>
      <c r="M77">
        <f>E8-'LZ77'!E8</f>
        <v>0.17938831707297309</v>
      </c>
      <c r="N77">
        <f>E8-LZW!E8</f>
        <v>0.28379640877017387</v>
      </c>
      <c r="O77">
        <f>E8-'PPM2'!E8</f>
        <v>-0.37711040207189206</v>
      </c>
      <c r="P77">
        <f>E8-'PPM3'!E8</f>
        <v>-0.64589371802789342</v>
      </c>
      <c r="Q77">
        <f>E8-'PPM4'!E8</f>
        <v>-0.60425597330171521</v>
      </c>
      <c r="R77">
        <f>E8-'PPM5'!E8</f>
        <v>-0.33024778033094004</v>
      </c>
    </row>
    <row r="78" spans="1:18">
      <c r="G78">
        <f>E9-ART!E9</f>
        <v>0.12540178386114498</v>
      </c>
      <c r="H78">
        <f>E9-DEFLATE!E9</f>
        <v>-0.45926396396862468</v>
      </c>
      <c r="I78">
        <f>E9-GGZnoRLE!E9</f>
        <v>-0.54384911600037289</v>
      </c>
      <c r="J78">
        <f>E9-GGZRLE!E9</f>
        <v>-0.28561563525842026</v>
      </c>
      <c r="K78">
        <f>E9-HUF!E9</f>
        <v>0</v>
      </c>
      <c r="L78">
        <f>E9-'LZ78'!E9</f>
        <v>0.12672199408141571</v>
      </c>
      <c r="M78">
        <f>E9-'LZ77'!E9</f>
        <v>-0.21501154711823633</v>
      </c>
      <c r="N78">
        <f>E9-LZW!E9</f>
        <v>0.13177761813464328</v>
      </c>
      <c r="O78">
        <f>E9-'PPM2'!E9</f>
        <v>-0.38918106441204103</v>
      </c>
      <c r="P78">
        <f>E9-'PPM3'!E9</f>
        <v>-0.45079003297274034</v>
      </c>
      <c r="Q78">
        <f>E9-'PPM4'!E9</f>
        <v>-0.31817272283855136</v>
      </c>
      <c r="R78">
        <f>E9-'PPM5'!E9</f>
        <v>-0.15126653216242225</v>
      </c>
    </row>
    <row r="79" spans="1:18">
      <c r="G79">
        <f>E10-ART!E10</f>
        <v>0.15259625011404787</v>
      </c>
      <c r="H79">
        <f>E10-DEFLATE!E10</f>
        <v>-1.1726314326596783</v>
      </c>
      <c r="I79">
        <f>E10-GGZnoRLE!E10</f>
        <v>-1.3539985444834843</v>
      </c>
      <c r="J79">
        <f>E10-GGZRLE!E10</f>
        <v>-0.94126299663962865</v>
      </c>
      <c r="K79">
        <f>E10-HUF!E10</f>
        <v>0</v>
      </c>
      <c r="L79">
        <f>E10-'LZ78'!E10</f>
        <v>4.4927647751288768E-2</v>
      </c>
      <c r="M79">
        <f>E10-'LZ77'!E10</f>
        <v>-0.56357448033652702</v>
      </c>
      <c r="N79">
        <f>E10-LZW!E10</f>
        <v>-0.13642669764909554</v>
      </c>
      <c r="O79">
        <f>E10-'PPM2'!E10</f>
        <v>-0.59136624991632747</v>
      </c>
      <c r="P79">
        <f>E10-'PPM3'!E10</f>
        <v>-1.2250990835831099</v>
      </c>
      <c r="Q79">
        <f>E10-'PPM4'!E10</f>
        <v>-1.2163130468459955</v>
      </c>
      <c r="R79">
        <f>E10-'PPM5'!E10</f>
        <v>-0.92501525063846524</v>
      </c>
    </row>
    <row r="80" spans="1:18">
      <c r="G80">
        <f>E11-ART!E11</f>
        <v>0.10841276552731727</v>
      </c>
      <c r="H80">
        <f>E11-DEFLATE!E11</f>
        <v>-0.77560770035746174</v>
      </c>
      <c r="I80">
        <f>E11-GGZnoRLE!E11</f>
        <v>-1.2974766367325401</v>
      </c>
      <c r="J80">
        <f>E11-GGZRLE!E11</f>
        <v>-0.77052617987920557</v>
      </c>
      <c r="K80">
        <f>E11-HUF!E11</f>
        <v>0</v>
      </c>
      <c r="L80">
        <f>E11-'LZ78'!E11</f>
        <v>0.17764089247824999</v>
      </c>
      <c r="M80">
        <f>E11-'LZ77'!E11</f>
        <v>-0.25638884941485518</v>
      </c>
      <c r="N80">
        <f>E11-LZW!E11</f>
        <v>-4.6200215825103363E-2</v>
      </c>
      <c r="O80">
        <f>E11-'PPM2'!E11</f>
        <v>-0.48405155420678048</v>
      </c>
      <c r="P80">
        <f>E11-'PPM3'!E11</f>
        <v>-0.97647223962570218</v>
      </c>
      <c r="Q80">
        <f>E11-'PPM4'!E11</f>
        <v>-1.1032936277383212</v>
      </c>
      <c r="R80">
        <f>E11-'PPM5'!E11</f>
        <v>-0.85798064597133283</v>
      </c>
    </row>
    <row r="81" spans="7:18">
      <c r="G81">
        <f>E12-ART!E12</f>
        <v>8.6266802904150675E-2</v>
      </c>
      <c r="H81">
        <f>E12-DEFLATE!E12</f>
        <v>-0.97217975568064485</v>
      </c>
      <c r="I81">
        <f>E12-GGZnoRLE!E12</f>
        <v>-1.2604688335716938</v>
      </c>
      <c r="J81">
        <f>E12-GGZRLE!E12</f>
        <v>-0.82782546655912759</v>
      </c>
      <c r="K81">
        <f>E12-HUF!E12</f>
        <v>0</v>
      </c>
      <c r="L81">
        <f>E12-'LZ78'!E12</f>
        <v>1.5996819019010289E-2</v>
      </c>
      <c r="M81">
        <f>E12-'LZ77'!E12</f>
        <v>-0.60929606750949006</v>
      </c>
      <c r="N81">
        <f>E12-LZW!E12</f>
        <v>-5.0652957443980906E-2</v>
      </c>
      <c r="O81">
        <f>E12-'PPM2'!E12</f>
        <v>-0.60781931574761705</v>
      </c>
      <c r="P81">
        <f>E12-'PPM3'!E12</f>
        <v>-0.9311977078726823</v>
      </c>
      <c r="Q81">
        <f>E12-'PPM4'!E12</f>
        <v>-0.87165810207646466</v>
      </c>
      <c r="R81">
        <f>E12-'PPM5'!E12</f>
        <v>-0.64973883412908728</v>
      </c>
    </row>
    <row r="82" spans="7:18">
      <c r="G82">
        <f>E13-ART!E13</f>
        <v>9.7055491658285753E-2</v>
      </c>
      <c r="H82">
        <f>E13-DEFLATE!E13</f>
        <v>-0.90101351000121421</v>
      </c>
      <c r="I82">
        <f>E13-GGZnoRLE!E13</f>
        <v>-1.3988947178923674</v>
      </c>
      <c r="J82">
        <f>E13-GGZRLE!E13</f>
        <v>-0.87766893845125771</v>
      </c>
      <c r="K82">
        <f>E13-HUF!E13</f>
        <v>0</v>
      </c>
      <c r="L82">
        <f>E13-'LZ78'!E13</f>
        <v>0.11367902973154909</v>
      </c>
      <c r="M82">
        <f>E13-'LZ77'!E13</f>
        <v>-0.3834788646171936</v>
      </c>
      <c r="N82">
        <f>E13-LZW!E13</f>
        <v>-0.13108122495819852</v>
      </c>
      <c r="O82">
        <f>E13-'PPM2'!E13</f>
        <v>-0.53758392032772151</v>
      </c>
      <c r="P82">
        <f>E13-'PPM3'!E13</f>
        <v>-1.0775588776877905</v>
      </c>
      <c r="Q82">
        <f>E13-'PPM4'!E13</f>
        <v>-1.1699744795944882</v>
      </c>
      <c r="R82">
        <f>E13-'PPM5'!E13</f>
        <v>-0.92028980240526859</v>
      </c>
    </row>
    <row r="83" spans="7:18">
      <c r="G83">
        <f>E14-ART!E14</f>
        <v>9.3818066604560713E-2</v>
      </c>
      <c r="H83">
        <f>E14-DEFLATE!E14</f>
        <v>-3.6699048434726258</v>
      </c>
      <c r="I83">
        <f>E14-GGZnoRLE!E14</f>
        <v>-4.4483234149847375</v>
      </c>
      <c r="J83">
        <f>E14-GGZRLE!E14</f>
        <v>-3.7886163761389628</v>
      </c>
      <c r="K83">
        <f>E14-HUF!E14</f>
        <v>0</v>
      </c>
      <c r="L83">
        <f>E14-'LZ78'!E14</f>
        <v>-0.48115300950843398</v>
      </c>
      <c r="M83">
        <f>E14-'LZ77'!E14</f>
        <v>-2.8234038759006275</v>
      </c>
      <c r="N83">
        <f>E14-LZW!E14</f>
        <v>-0.88053813507400269</v>
      </c>
      <c r="O83">
        <f>E14-'PPM2'!E14</f>
        <v>-1.1293489973919999</v>
      </c>
      <c r="P83">
        <f>E14-'PPM3'!E14</f>
        <v>-2.7359190602506596</v>
      </c>
      <c r="Q83">
        <f>E14-'PPM4'!E14</f>
        <v>-3.1376536585936616</v>
      </c>
      <c r="R83">
        <f>E14-'PPM5'!E14</f>
        <v>-2.8126793809761717</v>
      </c>
    </row>
    <row r="84" spans="7:18">
      <c r="G84">
        <f>E15-ART!E15</f>
        <v>0.10536511188875131</v>
      </c>
      <c r="H84">
        <f>E15-DEFLATE!E15</f>
        <v>-0.46258619413262636</v>
      </c>
      <c r="I84">
        <f>E15-GGZnoRLE!E15</f>
        <v>-0.99183820058731653</v>
      </c>
      <c r="J84">
        <f>E15-GGZRLE!E15</f>
        <v>-0.51297484863541953</v>
      </c>
      <c r="K84">
        <f>E15-HUF!E15</f>
        <v>0</v>
      </c>
      <c r="L84">
        <f>E15-'LZ78'!E15</f>
        <v>0.26632659636510359</v>
      </c>
      <c r="M84">
        <f>E15-'LZ77'!E15</f>
        <v>5.3581812283511665E-2</v>
      </c>
      <c r="N84">
        <f>E15-LZW!E15</f>
        <v>2.2943834824837861E-3</v>
      </c>
      <c r="O84">
        <f>E15-'PPM2'!E15</f>
        <v>-0.43883240770945564</v>
      </c>
      <c r="P84">
        <f>E15-'PPM3'!E15</f>
        <v>-0.79271569024834898</v>
      </c>
      <c r="Q84">
        <f>E15-'PPM4'!E15</f>
        <v>-0.93334627988522456</v>
      </c>
      <c r="R84">
        <f>E15-'PPM5'!E15</f>
        <v>-0.70536182053359209</v>
      </c>
    </row>
    <row r="85" spans="7:18">
      <c r="G85">
        <f>E16-ART!E16</f>
        <v>9.0511654073614611E-2</v>
      </c>
      <c r="H85">
        <f>E16-DEFLATE!E16</f>
        <v>-1.8800732487181391</v>
      </c>
      <c r="I85">
        <f>E16-GGZnoRLE!E16</f>
        <v>-2.5705492160399421</v>
      </c>
      <c r="J85">
        <f>E16-GGZRLE!E16</f>
        <v>-1.8706243453484672</v>
      </c>
      <c r="K85">
        <f>E16-HUF!E16</f>
        <v>0</v>
      </c>
      <c r="L85">
        <f>E16-'LZ78'!E16</f>
        <v>-6.3518278104954806E-2</v>
      </c>
      <c r="M85">
        <f>E16-'LZ77'!E16</f>
        <v>-1.1952138548738211</v>
      </c>
      <c r="N85">
        <f>E16-LZW!E16</f>
        <v>-0.42584530305356094</v>
      </c>
      <c r="O85">
        <f>E16-'PPM2'!E16</f>
        <v>-0.72772802519020163</v>
      </c>
      <c r="P85">
        <f>E16-'PPM3'!E16</f>
        <v>-1.6711505594824769</v>
      </c>
      <c r="Q85">
        <f>E16-'PPM4'!E16</f>
        <v>-1.991724296497259</v>
      </c>
      <c r="R85">
        <f>E16-'PPM5'!E16</f>
        <v>-1.7092952806116049</v>
      </c>
    </row>
    <row r="86" spans="7:18">
      <c r="G86">
        <f>E17-ART!E17</f>
        <v>7.7565274617291902E-2</v>
      </c>
      <c r="H86">
        <f>E17-DEFLATE!E17</f>
        <v>-0.76984076497253828</v>
      </c>
      <c r="I86">
        <f>E17-GGZnoRLE!E17</f>
        <v>-1.3466884193540258</v>
      </c>
      <c r="J86">
        <f>E17-GGZRLE!E17</f>
        <v>-0.84436730000800275</v>
      </c>
      <c r="K86">
        <f>E17-HUF!E17</f>
        <v>0</v>
      </c>
      <c r="L86">
        <f>E17-'LZ78'!E17</f>
        <v>0.12269746149902527</v>
      </c>
      <c r="M86">
        <f>E17-'LZ77'!E17</f>
        <v>-0.2616640902282541</v>
      </c>
      <c r="N86">
        <f>E17-LZW!E17</f>
        <v>-0.13996529511658684</v>
      </c>
      <c r="O86">
        <f>E17-'PPM2'!E17</f>
        <v>-0.48516549823637978</v>
      </c>
      <c r="P86">
        <f>E17-'PPM3'!E17</f>
        <v>-1.027553558855393</v>
      </c>
      <c r="Q86">
        <f>E17-'PPM4'!E17</f>
        <v>-1.2075068138235767</v>
      </c>
      <c r="R86">
        <f>E17-'PPM5'!E17</f>
        <v>-0.98809291878331273</v>
      </c>
    </row>
    <row r="87" spans="7:18">
      <c r="G87">
        <f>E18-ART!E18</f>
        <v>2.7345933966290259E-2</v>
      </c>
      <c r="H87">
        <f>E18-DEFLATE!E18</f>
        <v>-1.1173447564748251E-2</v>
      </c>
      <c r="I87">
        <f>E18-GGZnoRLE!E18</f>
        <v>-0.24721762030135497</v>
      </c>
      <c r="J87">
        <f>E18-GGZRLE!E18</f>
        <v>8.7888920959227734E-2</v>
      </c>
      <c r="K87">
        <f>E18-HUF!E18</f>
        <v>0</v>
      </c>
      <c r="L87">
        <f>E18-'LZ78'!E18</f>
        <v>0.15699655956231584</v>
      </c>
      <c r="M87">
        <f>E18-'LZ77'!E18</f>
        <v>0.13386092381435466</v>
      </c>
      <c r="N87">
        <f>E18-LZW!E18</f>
        <v>0.16012099397975987</v>
      </c>
      <c r="O87">
        <f>E18-'PPM2'!E18</f>
        <v>-0.24923696417736818</v>
      </c>
      <c r="P87">
        <f>E18-'PPM3'!E18</f>
        <v>-0.14670224517884645</v>
      </c>
      <c r="Q87">
        <f>E18-'PPM4'!E18</f>
        <v>-3.3223974771903197E-3</v>
      </c>
      <c r="R87">
        <f>E18-'PPM5'!E18</f>
        <v>0.11998139444629985</v>
      </c>
    </row>
    <row r="88" spans="7:18">
      <c r="G88">
        <f>E19-ART!E19</f>
        <v>6.2624808004235977E-2</v>
      </c>
      <c r="H88">
        <f>E19-DEFLATE!E19</f>
        <v>-1.9438889022457901</v>
      </c>
      <c r="I88">
        <f>E19-GGZnoRLE!E19</f>
        <v>-2.4700881532007406</v>
      </c>
      <c r="J88">
        <f>E19-GGZRLE!E19</f>
        <v>-1.7703574797169297</v>
      </c>
      <c r="K88">
        <f>E19-HUF!E19</f>
        <v>0</v>
      </c>
      <c r="L88">
        <f>E19-'LZ78'!E19</f>
        <v>-0.10104711918856069</v>
      </c>
      <c r="M88">
        <f>E19-'LZ77'!E19</f>
        <v>-1.1894392641830367</v>
      </c>
      <c r="N88">
        <f>E19-LZW!E19</f>
        <v>-0.50486883660122284</v>
      </c>
      <c r="O88">
        <f>E19-'PPM2'!E19</f>
        <v>-0.72566058227542629</v>
      </c>
      <c r="P88">
        <f>E19-'PPM3'!E19</f>
        <v>-1.5254386118253793</v>
      </c>
      <c r="Q88">
        <f>E19-'PPM4'!E19</f>
        <v>-1.9637898933742262</v>
      </c>
      <c r="R88">
        <f>E19-'PPM5'!E19</f>
        <v>-1.787387548809338</v>
      </c>
    </row>
    <row r="89" spans="7:18">
      <c r="G89">
        <f>E20-ART!E20</f>
        <v>5.6110425051174584E-2</v>
      </c>
      <c r="H89">
        <f>E20-DEFLATE!E20</f>
        <v>-0.58608779487828255</v>
      </c>
      <c r="I89">
        <f>E20-GGZnoRLE!E20</f>
        <v>-1.2084446218477554</v>
      </c>
      <c r="J89">
        <f>E20-GGZRLE!E20</f>
        <v>-0.74609360853337914</v>
      </c>
      <c r="K89">
        <f>E20-HUF!E20</f>
        <v>0</v>
      </c>
      <c r="L89">
        <f>E20-'LZ78'!E20</f>
        <v>0.13418593844744642</v>
      </c>
      <c r="M89">
        <f>E20-'LZ77'!E20</f>
        <v>-6.2149330464863706E-2</v>
      </c>
      <c r="N89">
        <f>E20-LZW!E20</f>
        <v>-0.20424051930581544</v>
      </c>
      <c r="O89">
        <f>E20-'PPM2'!E20</f>
        <v>-0.47154356661199048</v>
      </c>
      <c r="P89">
        <f>E20-'PPM3'!E20</f>
        <v>-0.97785369917385601</v>
      </c>
      <c r="Q89">
        <f>E20-'PPM4'!E20</f>
        <v>-1.2385334558472121</v>
      </c>
      <c r="R89">
        <f>E20-'PPM5'!E20</f>
        <v>-1.0533551938319035</v>
      </c>
    </row>
    <row r="90" spans="7:18">
      <c r="G90">
        <f>E21-ART!E21</f>
        <v>3.2543779139379669E-2</v>
      </c>
      <c r="H90">
        <f>E21-DEFLATE!E21</f>
        <v>-2.6205419362856635</v>
      </c>
      <c r="I90">
        <f>E21-GGZnoRLE!E21</f>
        <v>-3.4067535329990752</v>
      </c>
      <c r="J90">
        <f>E21-GGZRLE!E21</f>
        <v>-2.447363646201941</v>
      </c>
      <c r="K90">
        <f>E21-HUF!E21</f>
        <v>0</v>
      </c>
      <c r="L90">
        <f>E21-'LZ78'!E21</f>
        <v>-0.28999491753251005</v>
      </c>
      <c r="M90">
        <f>E21-'LZ77'!E21</f>
        <v>-1.9087926331394411</v>
      </c>
      <c r="N90">
        <f>E21-LZW!E21</f>
        <v>-0.65347076370723767</v>
      </c>
      <c r="O90">
        <f>E21-'PPM2'!E21</f>
        <v>-0.84224608445003502</v>
      </c>
      <c r="P90">
        <f>E21-'PPM3'!E21</f>
        <v>-1.7726416494800723</v>
      </c>
      <c r="Q90">
        <f>E21-'PPM4'!E21</f>
        <v>-2.3685966892237849</v>
      </c>
      <c r="R90">
        <f>E21-'PPM5'!E21</f>
        <v>-2.2829085893853609</v>
      </c>
    </row>
    <row r="91" spans="7:18">
      <c r="G91">
        <f>E22-ART!E22</f>
        <v>2.8359072411414221E-2</v>
      </c>
      <c r="H91">
        <f>E22-DEFLATE!E22</f>
        <v>-3.4844093480725924E-2</v>
      </c>
      <c r="I91">
        <f>E22-GGZnoRLE!E22</f>
        <v>-8.5252951759402285E-2</v>
      </c>
      <c r="J91">
        <f>E22-GGZRLE!E22</f>
        <v>6.5568300100634413E-2</v>
      </c>
      <c r="K91">
        <f>E22-HUF!E22</f>
        <v>0</v>
      </c>
      <c r="L91">
        <f>E22-'LZ78'!E22</f>
        <v>0.1054957952758222</v>
      </c>
      <c r="M91">
        <f>E22-'LZ77'!E22</f>
        <v>0.30950423561883311</v>
      </c>
      <c r="N91">
        <f>E22-LZW!E22</f>
        <v>0.21093791588616551</v>
      </c>
      <c r="O91">
        <f>E22-'PPM2'!E22</f>
        <v>-0.26376324206148638</v>
      </c>
      <c r="P91">
        <f>E22-'PPM3'!E22</f>
        <v>-0.21122527933916091</v>
      </c>
      <c r="Q91">
        <f>E22-'PPM4'!E22</f>
        <v>-6.0643980187618407E-2</v>
      </c>
      <c r="R91">
        <f>E22-'PPM5'!E22</f>
        <v>0.13396603129810059</v>
      </c>
    </row>
    <row r="92" spans="7:18">
      <c r="G92">
        <f>E23-ART!E23</f>
        <v>3.1248141461689416E-2</v>
      </c>
      <c r="H92">
        <f>E23-DEFLATE!E23</f>
        <v>-1.1839442127994226</v>
      </c>
      <c r="I92">
        <f>E23-GGZnoRLE!E23</f>
        <v>-1.9430889719849336</v>
      </c>
      <c r="J92">
        <f>E23-GGZRLE!E23</f>
        <v>-1.520568293305012</v>
      </c>
      <c r="K92">
        <f>E23-HUF!E23</f>
        <v>0</v>
      </c>
      <c r="L92">
        <f>E23-'LZ78'!E23</f>
        <v>-0.20807876547400328</v>
      </c>
      <c r="M92">
        <f>E23-'LZ77'!E23</f>
        <v>-0.67509134450355179</v>
      </c>
      <c r="N92">
        <f>E23-LZW!E23</f>
        <v>-0.54395716718817444</v>
      </c>
      <c r="O92">
        <f>E23-'PPM2'!E23</f>
        <v>-0.77382647822067052</v>
      </c>
      <c r="P92">
        <f>E23-'PPM3'!E23</f>
        <v>-1.4004420516494973</v>
      </c>
      <c r="Q92">
        <f>E23-'PPM4'!E23</f>
        <v>-1.8424095324178713</v>
      </c>
      <c r="R92">
        <f>E23-'PPM5'!E23</f>
        <v>-1.6890067936746973</v>
      </c>
    </row>
    <row r="93" spans="7:18">
      <c r="G93">
        <f>E24-ART!E24</f>
        <v>2.8012531585620115E-2</v>
      </c>
      <c r="H93">
        <f>E24-DEFLATE!E24</f>
        <v>-7.7420511310750912</v>
      </c>
      <c r="I93">
        <f>E24-GGZnoRLE!E24</f>
        <v>-8.8908072228081547</v>
      </c>
      <c r="J93">
        <f>E24-GGZRLE!E24</f>
        <v>-7.8690109742474723</v>
      </c>
      <c r="K93">
        <f>E24-HUF!E24</f>
        <v>0</v>
      </c>
      <c r="L93">
        <f>E24-'LZ78'!E24</f>
        <v>-1.217067225092084</v>
      </c>
      <c r="M93">
        <f>E24-'LZ77'!E24</f>
        <v>-6.5406842331407224</v>
      </c>
      <c r="N93">
        <f>E24-LZW!E24</f>
        <v>-1.9590139623094946</v>
      </c>
      <c r="O93">
        <f>E24-'PPM2'!E24</f>
        <v>-1.332462378351104</v>
      </c>
      <c r="P93">
        <f>E24-'PPM3'!E24</f>
        <v>-4.0946519329211188</v>
      </c>
      <c r="Q93">
        <f>E24-'PPM4'!E24</f>
        <v>-5.503285952565582</v>
      </c>
      <c r="R93">
        <f>E24-'PPM5'!E24</f>
        <v>-5.4113855474901102</v>
      </c>
    </row>
    <row r="94" spans="7:18">
      <c r="G94">
        <f>E25-ART!E25</f>
        <v>9.2337342418266299E-2</v>
      </c>
      <c r="H94">
        <f>E25-DEFLATE!E25</f>
        <v>-9.4225378853247896</v>
      </c>
      <c r="I94">
        <f>E25-GGZnoRLE!E25</f>
        <v>-12.091128318825113</v>
      </c>
      <c r="J94">
        <f>E25-GGZRLE!E25</f>
        <v>-14.352441509132902</v>
      </c>
      <c r="K94">
        <f>E25-HUF!E25</f>
        <v>0</v>
      </c>
      <c r="L94">
        <f>E25-'LZ78'!E25</f>
        <v>-3.6709982786200923</v>
      </c>
      <c r="M94">
        <f>E25-'LZ77'!E25</f>
        <v>-8.0086574738395946</v>
      </c>
      <c r="N94">
        <f>E25-LZW!E25</f>
        <v>-6.3280883482900094</v>
      </c>
      <c r="O94">
        <f>E25-'PPM2'!E25</f>
        <v>-8.5758043463531752</v>
      </c>
      <c r="P94">
        <f>E25-'PPM3'!E25</f>
        <v>-15.083684354114848</v>
      </c>
      <c r="Q94">
        <f>E25-'PPM4'!E25</f>
        <v>-16.376290575514272</v>
      </c>
      <c r="R94">
        <f>E25-'PPM5'!E25</f>
        <v>-16.021907101563976</v>
      </c>
    </row>
    <row r="95" spans="7:18">
      <c r="G95">
        <f>E26-ART!E26</f>
        <v>2.9794963296302157E-2</v>
      </c>
      <c r="H95">
        <f>E26-DEFLATE!E26</f>
        <v>-0.51207427581841714</v>
      </c>
      <c r="I95">
        <f>E26-GGZnoRLE!E26</f>
        <v>-1.1357203638738054</v>
      </c>
      <c r="J95">
        <f>E26-GGZRLE!E26</f>
        <v>-0.6957288207074841</v>
      </c>
      <c r="K95">
        <f>E26-HUF!E26</f>
        <v>0</v>
      </c>
      <c r="L95">
        <f>E26-'LZ78'!E26</f>
        <v>1.3537995243025458E-2</v>
      </c>
      <c r="M95">
        <f>E26-'LZ77'!E26</f>
        <v>-5.8895956864641885E-3</v>
      </c>
      <c r="N95">
        <f>E26-LZW!E26</f>
        <v>-0.34544680091310731</v>
      </c>
      <c r="O95">
        <f>E26-'PPM2'!E26</f>
        <v>-0.63733263919364402</v>
      </c>
      <c r="P95">
        <f>E26-'PPM3'!E26</f>
        <v>-1.1489204662866657</v>
      </c>
      <c r="Q95">
        <f>E26-'PPM4'!E26</f>
        <v>-1.303669463451381</v>
      </c>
      <c r="R95">
        <f>E26-'PPM5'!E26</f>
        <v>-1.0954114817140179</v>
      </c>
    </row>
    <row r="96" spans="7:18">
      <c r="G96">
        <f>E27-ART!E27</f>
        <v>2.5593678195860337E-2</v>
      </c>
      <c r="H96">
        <f>E27-DEFLATE!E27</f>
        <v>-0.57282004416830845</v>
      </c>
      <c r="I96">
        <f>E27-GGZnoRLE!E27</f>
        <v>-1.2550846803904154</v>
      </c>
      <c r="J96">
        <f>E27-GGZRLE!E27</f>
        <v>-0.77055123052962293</v>
      </c>
      <c r="K96">
        <f>E27-HUF!E27</f>
        <v>0</v>
      </c>
      <c r="L96">
        <f>E27-'LZ78'!E27</f>
        <v>5.4166938697404188E-3</v>
      </c>
      <c r="M96">
        <f>E27-'LZ77'!E27</f>
        <v>-5.6737906918755687E-2</v>
      </c>
      <c r="N96">
        <f>E27-LZW!E27</f>
        <v>-0.41558731781685165</v>
      </c>
      <c r="O96">
        <f>E27-'PPM2'!E27</f>
        <v>-0.56902728322507579</v>
      </c>
      <c r="P96">
        <f>E27-'PPM3'!E27</f>
        <v>-1.1346357418980106</v>
      </c>
      <c r="Q96">
        <f>E27-'PPM4'!E27</f>
        <v>-1.4532961467560692</v>
      </c>
      <c r="R96">
        <f>E27-'PPM5'!E27</f>
        <v>-1.3083696641686038</v>
      </c>
    </row>
    <row r="97" spans="7:18">
      <c r="G97">
        <f>E28-ART!E28</f>
        <v>2.1636747018658475E-2</v>
      </c>
      <c r="H97">
        <f>E28-DEFLATE!E28</f>
        <v>-0.59478651125946636</v>
      </c>
      <c r="I97">
        <f>E28-GGZnoRLE!E28</f>
        <v>-1.2782927863675844</v>
      </c>
      <c r="J97">
        <f>E28-GGZRLE!E28</f>
        <v>-0.79436989902852817</v>
      </c>
      <c r="K97">
        <f>E28-HUF!E28</f>
        <v>0</v>
      </c>
      <c r="L97">
        <f>E28-'LZ78'!E28</f>
        <v>-1.5072452811989212E-2</v>
      </c>
      <c r="M97">
        <f>E28-'LZ77'!E28</f>
        <v>-7.8941857766233969E-2</v>
      </c>
      <c r="N97">
        <f>E28-LZW!E28</f>
        <v>-0.43546087614722939</v>
      </c>
      <c r="O97">
        <f>E28-'PPM2'!E28</f>
        <v>-0.55953340540493501</v>
      </c>
      <c r="P97">
        <f>E28-'PPM3'!E28</f>
        <v>-1.1537771108235884</v>
      </c>
      <c r="Q97">
        <f>E28-'PPM4'!E28</f>
        <v>-1.492302483976705</v>
      </c>
      <c r="R97">
        <f>E28-'PPM5'!E28</f>
        <v>-1.3381749450924478</v>
      </c>
    </row>
    <row r="98" spans="7:18">
      <c r="G98">
        <f>E29-ART!E29</f>
        <v>1.567884749994275E-2</v>
      </c>
      <c r="H98">
        <f>E29-DEFLATE!E29</f>
        <v>-12.728581487741717</v>
      </c>
      <c r="I98">
        <f>E29-GGZnoRLE!E29</f>
        <v>-24.618232152447291</v>
      </c>
      <c r="J98">
        <f>E29-GGZRLE!E29</f>
        <v>-21.146077240183558</v>
      </c>
      <c r="K98">
        <f>E29-HUF!E29</f>
        <v>0</v>
      </c>
      <c r="L98">
        <f>E29-'LZ78'!E29</f>
        <v>-1.7490101608709003</v>
      </c>
      <c r="M98">
        <f>E29-'LZ77'!E29</f>
        <v>-11.802122934722721</v>
      </c>
      <c r="N98">
        <f>E29-LZW!E29</f>
        <v>-3.0021679123487548</v>
      </c>
      <c r="O98">
        <f>E29-'PPM2'!E29</f>
        <v>-1.7187158504250393</v>
      </c>
      <c r="P98">
        <f>E29-'PPM3'!E29</f>
        <v>-5.4027778778727145</v>
      </c>
      <c r="Q98">
        <f>E29-'PPM4'!E29</f>
        <v>-12.354402065418594</v>
      </c>
      <c r="R98">
        <f>E29-'PPM5'!E29</f>
        <v>-13.501232037904622</v>
      </c>
    </row>
    <row r="99" spans="7:18">
      <c r="G99">
        <f>E30-ART!E30</f>
        <v>5.6927833709232711E-3</v>
      </c>
      <c r="H99">
        <f>E30-DEFLATE!E30</f>
        <v>-9.8617606142825665E-3</v>
      </c>
      <c r="I99">
        <f>E30-GGZnoRLE!E30</f>
        <v>-0.24778110167438827</v>
      </c>
      <c r="J99">
        <f>E30-GGZRLE!E30</f>
        <v>2.3938479909622723E-2</v>
      </c>
      <c r="K99">
        <f>E30-HUF!E30</f>
        <v>0</v>
      </c>
      <c r="L99">
        <f>E30-'LZ78'!E30</f>
        <v>0.1071045269244032</v>
      </c>
      <c r="M99">
        <f>E30-'LZ77'!E30</f>
        <v>0.10940887423859447</v>
      </c>
      <c r="N99">
        <f>E30-LZW!E30</f>
        <v>0.14325420152443091</v>
      </c>
      <c r="O99">
        <f>E30-'PPM2'!E30</f>
        <v>-0.11129088007400578</v>
      </c>
      <c r="P99">
        <f>E30-'PPM3'!E30</f>
        <v>-6.1896347905519233E-2</v>
      </c>
      <c r="Q99">
        <f>E30-'PPM4'!E30</f>
        <v>5.6553467504424471E-2</v>
      </c>
      <c r="R99">
        <f>E30-'PPM5'!E30</f>
        <v>0.16009451375035766</v>
      </c>
    </row>
    <row r="100" spans="7:18">
      <c r="G100">
        <f>E31-ART!E31</f>
        <v>1.1652675850528427E-2</v>
      </c>
      <c r="H100">
        <f>E31-DEFLATE!E31</f>
        <v>-0.47322901568906928</v>
      </c>
      <c r="I100">
        <f>E31-GGZnoRLE!E31</f>
        <v>-1.1610191393856335</v>
      </c>
      <c r="J100">
        <f>E31-GGZRLE!E31</f>
        <v>-0.68479378104152633</v>
      </c>
      <c r="K100">
        <f>E31-HUF!E31</f>
        <v>0</v>
      </c>
      <c r="L100">
        <f>E31-'LZ78'!E31</f>
        <v>-4.7109831827169435E-2</v>
      </c>
      <c r="M100">
        <f>E31-'LZ77'!E31</f>
        <v>3.80047142329063E-2</v>
      </c>
      <c r="N100">
        <f>E31-LZW!E31</f>
        <v>-0.50816948182676236</v>
      </c>
      <c r="O100">
        <f>E31-'PPM2'!E31</f>
        <v>-0.5690939443521692</v>
      </c>
      <c r="P100">
        <f>E31-'PPM3'!E31</f>
        <v>-1.079032571801634</v>
      </c>
      <c r="Q100">
        <f>E31-'PPM4'!E31</f>
        <v>-1.4564438303662632</v>
      </c>
      <c r="R100">
        <f>E31-'PPM5'!E31</f>
        <v>-1.3708660033313869</v>
      </c>
    </row>
    <row r="101" spans="7:18">
      <c r="G101">
        <f>E32-ART!E32</f>
        <v>5.3865278166174146E-3</v>
      </c>
      <c r="H101">
        <f>E32-DEFLATE!E32</f>
        <v>-1.2771337807093348</v>
      </c>
      <c r="I101">
        <f>E32-GGZnoRLE!E32</f>
        <v>-1.5671402376879631</v>
      </c>
      <c r="J101">
        <f>E32-GGZRLE!E32</f>
        <v>-1.1803696030804665</v>
      </c>
      <c r="K101">
        <f>E32-HUF!E32</f>
        <v>0</v>
      </c>
      <c r="L101">
        <f>E32-'LZ78'!E32</f>
        <v>-0.34905280099836955</v>
      </c>
      <c r="M101">
        <f>E32-'LZ77'!E32</f>
        <v>-0.93222964149858822</v>
      </c>
      <c r="N101">
        <f>E32-LZW!E32</f>
        <v>-0.53753182529167765</v>
      </c>
      <c r="O101">
        <f>E32-'PPM2'!E32</f>
        <v>-0.66455021521359781</v>
      </c>
      <c r="P101">
        <f>E32-'PPM3'!E32</f>
        <v>-1.1696894790766346</v>
      </c>
      <c r="Q101">
        <f>E32-'PPM4'!E32</f>
        <v>-1.2482898768625772</v>
      </c>
      <c r="R101">
        <f>E32-'PPM5'!E32</f>
        <v>-1.1554503103761113</v>
      </c>
    </row>
    <row r="102" spans="7:18">
      <c r="G102">
        <f>E33-ART!E33</f>
        <v>1.2907788971058043E-2</v>
      </c>
      <c r="H102">
        <f>E33-DEFLATE!E33</f>
        <v>-0.43782005507843103</v>
      </c>
      <c r="I102">
        <f>E33-GGZnoRLE!E33</f>
        <v>-1.0823522643933283</v>
      </c>
      <c r="J102">
        <f>E33-GGZRLE!E33</f>
        <v>-0.59979587741455287</v>
      </c>
      <c r="K102">
        <f>E33-HUF!E33</f>
        <v>0</v>
      </c>
      <c r="L102">
        <f>E33-'LZ78'!E33</f>
        <v>-8.0655560204345722E-3</v>
      </c>
      <c r="M102">
        <f>E33-'LZ77'!E33</f>
        <v>9.7772195260165118E-2</v>
      </c>
      <c r="N102">
        <f>E33-LZW!E33</f>
        <v>-0.47371588899774197</v>
      </c>
      <c r="O102">
        <f>E33-'PPM2'!E33</f>
        <v>-0.52836568242377746</v>
      </c>
      <c r="P102">
        <f>E33-'PPM3'!E33</f>
        <v>-0.99962399594854867</v>
      </c>
      <c r="Q102">
        <f>E33-'PPM4'!E33</f>
        <v>-1.3678934418639077</v>
      </c>
      <c r="R102">
        <f>E33-'PPM5'!E33</f>
        <v>-1.3242758335523415</v>
      </c>
    </row>
    <row r="103" spans="7:18">
      <c r="G103">
        <f>E34-ART!E34</f>
        <v>4.6412570701228617E-3</v>
      </c>
      <c r="H103">
        <f>E34-DEFLATE!E34</f>
        <v>-3.0909271959694617E-2</v>
      </c>
      <c r="I103">
        <f>E34-GGZnoRLE!E34</f>
        <v>-0.40009835551344941</v>
      </c>
      <c r="J103">
        <f>E34-GGZRLE!E34</f>
        <v>-4.0631800818549113E-3</v>
      </c>
      <c r="K103">
        <f>E34-HUF!E34</f>
        <v>0</v>
      </c>
      <c r="L103">
        <f>E34-'LZ78'!E34</f>
        <v>-1.9141549019439097E-3</v>
      </c>
      <c r="M103">
        <f>E34-'LZ77'!E34</f>
        <v>0.10528435358142174</v>
      </c>
      <c r="N103">
        <f>E34-LZW!E34</f>
        <v>-4.6384951723058121E-2</v>
      </c>
      <c r="O103">
        <f>E34-'PPM2'!E34</f>
        <v>-0.46874895837669639</v>
      </c>
      <c r="P103">
        <f>E34-'PPM3'!E34</f>
        <v>-0.38880953181619282</v>
      </c>
      <c r="Q103">
        <f>E34-'PPM4'!E34</f>
        <v>-0.23090831993766003</v>
      </c>
      <c r="R103">
        <f>E34-'PPM5'!E34</f>
        <v>-6.2682636592595653E-2</v>
      </c>
    </row>
    <row r="104" spans="7:18">
      <c r="G104">
        <f>E35-ART!E35</f>
        <v>3.2357373919404964E-3</v>
      </c>
      <c r="H104">
        <f>E35-DEFLATE!E35</f>
        <v>-0.27398435869280524</v>
      </c>
      <c r="I104">
        <f>E35-GGZnoRLE!E35</f>
        <v>-0.75334882476151099</v>
      </c>
      <c r="J104">
        <f>E35-GGZRLE!E35</f>
        <v>-0.30614370215832643</v>
      </c>
      <c r="K104">
        <f>E35-HUF!E35</f>
        <v>0</v>
      </c>
      <c r="L104">
        <f>E35-'LZ78'!E35</f>
        <v>-0.17117030452789117</v>
      </c>
      <c r="M104">
        <f>E35-'LZ77'!E35</f>
        <v>-0.12030884645569206</v>
      </c>
      <c r="N104">
        <f>E35-LZW!E35</f>
        <v>-0.26366631604832591</v>
      </c>
      <c r="O104">
        <f>E35-'PPM2'!E35</f>
        <v>-0.76998337713392395</v>
      </c>
      <c r="P104">
        <f>E35-'PPM3'!E35</f>
        <v>-0.76147333318161747</v>
      </c>
      <c r="Q104">
        <f>E35-'PPM4'!E35</f>
        <v>-0.61808508920242877</v>
      </c>
      <c r="R104">
        <f>E35-'PPM5'!E35</f>
        <v>-0.44635588676548643</v>
      </c>
    </row>
    <row r="105" spans="7:18">
      <c r="G105">
        <f>E36-ART!E36</f>
        <v>3.4932148865520762E-3</v>
      </c>
      <c r="H105">
        <f>E36-DEFLATE!E36</f>
        <v>-2.1976495190777046E-2</v>
      </c>
      <c r="I105">
        <f>E36-GGZnoRLE!E36</f>
        <v>-0.29394165882736356</v>
      </c>
      <c r="J105">
        <f>E36-GGZRLE!E36</f>
        <v>7.3670468904784236E-2</v>
      </c>
      <c r="K105">
        <f>E36-HUF!E36</f>
        <v>0</v>
      </c>
      <c r="L105">
        <f>E36-'LZ78'!E36</f>
        <v>4.3083884603879463E-2</v>
      </c>
      <c r="M105">
        <f>E36-'LZ77'!E36</f>
        <v>0.13199768566296632</v>
      </c>
      <c r="N105">
        <f>E36-LZW!E36</f>
        <v>4.4546024326437728E-2</v>
      </c>
      <c r="O105">
        <f>E36-'PPM2'!E36</f>
        <v>-0.34457585216888442</v>
      </c>
      <c r="P105">
        <f>E36-'PPM3'!E36</f>
        <v>-0.26440011818778175</v>
      </c>
      <c r="Q105">
        <f>E36-'PPM4'!E36</f>
        <v>-0.1209151070518748</v>
      </c>
      <c r="R105">
        <f>E36-'PPM5'!E36</f>
        <v>2.8393089461402177E-2</v>
      </c>
    </row>
    <row r="106" spans="7:18">
      <c r="G106">
        <f>E37-ART!E37</f>
        <v>4.187840856451075E-3</v>
      </c>
      <c r="H106">
        <f>E37-DEFLATE!E37</f>
        <v>-8.29869295714869E-3</v>
      </c>
      <c r="I106">
        <f>E37-GGZnoRLE!E37</f>
        <v>-0.26507848469182704</v>
      </c>
      <c r="J106">
        <f>E37-GGZRLE!E37</f>
        <v>7.7049406401613396E-2</v>
      </c>
      <c r="K106">
        <f>E37-HUF!E37</f>
        <v>0</v>
      </c>
      <c r="L106">
        <f>E37-'LZ78'!E37</f>
        <v>7.3625880568132906E-2</v>
      </c>
      <c r="M106">
        <f>E37-'LZ77'!E37</f>
        <v>0.16225116570155573</v>
      </c>
      <c r="N106">
        <f>E37-LZW!E37</f>
        <v>6.0036820821884662E-2</v>
      </c>
      <c r="O106">
        <f>E37-'PPM2'!E37</f>
        <v>-0.23554121480180235</v>
      </c>
      <c r="P106">
        <f>E37-'PPM3'!E37</f>
        <v>-0.1947972606755537</v>
      </c>
      <c r="Q106">
        <f>E37-'PPM4'!E37</f>
        <v>-4.921051811650301E-2</v>
      </c>
      <c r="R106">
        <f>E37-'PPM5'!E37</f>
        <v>8.8143600158079094E-2</v>
      </c>
    </row>
    <row r="107" spans="7:18">
      <c r="G107">
        <f>E38-ART!E38</f>
        <v>4.1229361706822676E-3</v>
      </c>
      <c r="H107">
        <f>E38-DEFLATE!E38</f>
        <v>-2.4588250165491266E-2</v>
      </c>
      <c r="I107">
        <f>E38-GGZnoRLE!E38</f>
        <v>-0.30306723792042178</v>
      </c>
      <c r="J107">
        <f>E38-GGZRLE!E38</f>
        <v>6.317397363242927E-2</v>
      </c>
      <c r="K107">
        <f>E38-HUF!E38</f>
        <v>0</v>
      </c>
      <c r="L107">
        <f>E38-'LZ78'!E38</f>
        <v>2.6176133270134239E-2</v>
      </c>
      <c r="M107">
        <f>E38-'LZ77'!E38</f>
        <v>0.1336052180923466</v>
      </c>
      <c r="N107">
        <f>E38-LZW!E38</f>
        <v>-1.2045385457399638E-2</v>
      </c>
      <c r="O107">
        <f>E38-'PPM2'!E38</f>
        <v>-0.40626120800978494</v>
      </c>
      <c r="P107">
        <f>E38-'PPM3'!E38</f>
        <v>-0.32246581181330303</v>
      </c>
      <c r="Q107">
        <f>E38-'PPM4'!E38</f>
        <v>-0.16347752963741913</v>
      </c>
      <c r="R107">
        <f>E38-'PPM5'!E38</f>
        <v>-5.2381327707213821E-3</v>
      </c>
    </row>
    <row r="108" spans="7:18">
      <c r="G108">
        <f>E39-ART!E39</f>
        <v>3.6587519562389925E-3</v>
      </c>
      <c r="H108">
        <f>E39-DEFLATE!E39</f>
        <v>-2.6997769240193481E-2</v>
      </c>
      <c r="I108">
        <f>E39-GGZnoRLE!E39</f>
        <v>-0.27919710408886989</v>
      </c>
      <c r="J108">
        <f>E39-GGZRLE!E39</f>
        <v>9.5642848499222444E-2</v>
      </c>
      <c r="K108">
        <f>E39-HUF!E39</f>
        <v>0</v>
      </c>
      <c r="L108">
        <f>E39-'LZ78'!E39</f>
        <v>4.7470245037336545E-2</v>
      </c>
      <c r="M108">
        <f>E39-'LZ77'!E39</f>
        <v>0.17092679133602229</v>
      </c>
      <c r="N108">
        <f>E39-LZW!E39</f>
        <v>1.5694924629405804E-3</v>
      </c>
      <c r="O108">
        <f>E39-'PPM2'!E39</f>
        <v>-0.37838224702204593</v>
      </c>
      <c r="P108">
        <f>E39-'PPM3'!E39</f>
        <v>-0.29582024856474121</v>
      </c>
      <c r="Q108">
        <f>E39-'PPM4'!E39</f>
        <v>-0.14427180150316654</v>
      </c>
      <c r="R108">
        <f>E39-'PPM5'!E39</f>
        <v>1.9943070204879954E-2</v>
      </c>
    </row>
    <row r="109" spans="7:18">
      <c r="G109">
        <f>E40-ART!E40</f>
        <v>4.2511783457706009E-3</v>
      </c>
      <c r="H109">
        <f>E40-DEFLATE!E40</f>
        <v>-9.1123889515575929E-2</v>
      </c>
      <c r="I109">
        <f>E40-GGZnoRLE!E40</f>
        <v>-0.7029612127269329</v>
      </c>
      <c r="J109">
        <f>E40-GGZRLE!E40</f>
        <v>-0.20659440990462596</v>
      </c>
      <c r="K109">
        <f>E40-HUF!E40</f>
        <v>0</v>
      </c>
      <c r="L109">
        <f>E40-'LZ78'!E40</f>
        <v>-0.12533536405363765</v>
      </c>
      <c r="M109">
        <f>E40-'LZ77'!E40</f>
        <v>2.4156183836368861E-2</v>
      </c>
      <c r="N109">
        <f>E40-LZW!E40</f>
        <v>-0.24066120530643298</v>
      </c>
      <c r="O109">
        <f>E40-'PPM2'!E40</f>
        <v>-0.86160613978071798</v>
      </c>
      <c r="P109">
        <f>E40-'PPM3'!E40</f>
        <v>-0.7736429907512139</v>
      </c>
      <c r="Q109">
        <f>E40-'PPM4'!E40</f>
        <v>-0.58088683190197465</v>
      </c>
      <c r="R109">
        <f>E40-'PPM5'!E40</f>
        <v>-0.35873183502173034</v>
      </c>
    </row>
    <row r="110" spans="7:18">
      <c r="G110">
        <f>E41-ART!E41</f>
        <v>7.8610961290412895E-3</v>
      </c>
      <c r="H110">
        <f>E41-DEFLATE!E41</f>
        <v>-0.35737350171804039</v>
      </c>
      <c r="I110">
        <f>E41-GGZnoRLE!E41</f>
        <v>-0.95165729265667887</v>
      </c>
      <c r="J110">
        <f>E41-GGZRLE!E41</f>
        <v>-0.47930845305277847</v>
      </c>
      <c r="K110">
        <f>E41-HUF!E41</f>
        <v>0</v>
      </c>
      <c r="L110">
        <f>E41-'LZ78'!E41</f>
        <v>1.4879624114865209E-3</v>
      </c>
      <c r="M110">
        <f>E41-'LZ77'!E41</f>
        <v>0.15110432824986031</v>
      </c>
      <c r="N110">
        <f>E41-LZW!E41</f>
        <v>-0.43783525862466766</v>
      </c>
      <c r="O110">
        <f>E41-'PPM2'!E41</f>
        <v>-0.52202641666155358</v>
      </c>
      <c r="P110">
        <f>E41-'PPM3'!E41</f>
        <v>-0.94330331474054896</v>
      </c>
      <c r="Q110">
        <f>E41-'PPM4'!E41</f>
        <v>-1.2633098881204923</v>
      </c>
      <c r="R110">
        <f>E41-'PPM5'!E41</f>
        <v>-1.1828661033279051</v>
      </c>
    </row>
    <row r="111" spans="7:18">
      <c r="G111">
        <f>E42-ART!E42</f>
        <v>6.8827209558899316E-3</v>
      </c>
      <c r="H111">
        <f>E42-DEFLATE!E42</f>
        <v>-0.40026241067173007</v>
      </c>
      <c r="I111">
        <f>E42-GGZnoRLE!E42</f>
        <v>-1.0054685773821825</v>
      </c>
      <c r="J111">
        <f>E42-GGZRLE!E42</f>
        <v>-0.53769010036597908</v>
      </c>
      <c r="K111">
        <f>E42-HUF!E42</f>
        <v>0</v>
      </c>
      <c r="L111">
        <f>E42-'LZ78'!E42</f>
        <v>-4.2072830917572857E-2</v>
      </c>
      <c r="M111">
        <f>E42-'LZ77'!E42</f>
        <v>0.10611455599324549</v>
      </c>
      <c r="N111">
        <f>E42-LZW!E42</f>
        <v>-0.49185345540598968</v>
      </c>
      <c r="O111">
        <f>E42-'PPM2'!E42</f>
        <v>-0.53093483292893451</v>
      </c>
      <c r="P111">
        <f>E42-'PPM3'!E42</f>
        <v>-1.0165802473997956</v>
      </c>
      <c r="Q111">
        <f>E42-'PPM4'!E42</f>
        <v>-1.3431027860172069</v>
      </c>
      <c r="R111">
        <f>E42-'PPM5'!E42</f>
        <v>-1.2647117164453525</v>
      </c>
    </row>
    <row r="112" spans="7:18">
      <c r="G112">
        <f>E43-ART!E43</f>
        <v>5.3558202935750643E-3</v>
      </c>
      <c r="H112">
        <f>E43-DEFLATE!E43</f>
        <v>-0.38753488944465486</v>
      </c>
      <c r="I112">
        <f>E43-GGZnoRLE!E43</f>
        <v>-0.97801730928946418</v>
      </c>
      <c r="J112">
        <f>E43-GGZRLE!E43</f>
        <v>-0.49935292235674833</v>
      </c>
      <c r="K112">
        <f>E43-HUF!E43</f>
        <v>0</v>
      </c>
      <c r="L112">
        <f>E43-'LZ78'!E43</f>
        <v>-5.8959498122669318E-2</v>
      </c>
      <c r="M112">
        <f>E43-'LZ77'!E43</f>
        <v>0.12603353758446412</v>
      </c>
      <c r="N112">
        <f>E43-LZW!E43</f>
        <v>-0.52430965847713029</v>
      </c>
      <c r="O112">
        <f>E43-'PPM2'!E43</f>
        <v>-0.52851516572146551</v>
      </c>
      <c r="P112">
        <f>E43-'PPM3'!E43</f>
        <v>-0.9959937633854703</v>
      </c>
      <c r="Q112">
        <f>E43-'PPM4'!E43</f>
        <v>-1.3371928423448942</v>
      </c>
      <c r="R112">
        <f>E43-'PPM5'!E43</f>
        <v>-1.2786324301821761</v>
      </c>
    </row>
    <row r="113" spans="7:18">
      <c r="G113">
        <f>E44-ART!E44</f>
        <v>1.0976741776567156E-3</v>
      </c>
      <c r="H113">
        <f>E44-DEFLATE!E44</f>
        <v>-0.71688569441147543</v>
      </c>
      <c r="I113">
        <f>E44-GGZnoRLE!E44</f>
        <v>-1.0962356620641409</v>
      </c>
      <c r="J113">
        <f>E44-GGZRLE!E44</f>
        <v>-0.62963286695674192</v>
      </c>
      <c r="K113">
        <f>E44-HUF!E44</f>
        <v>0</v>
      </c>
      <c r="L113">
        <f>E44-'LZ78'!E44</f>
        <v>-0.18303824420703863</v>
      </c>
      <c r="M113">
        <f>E44-'LZ77'!E44</f>
        <v>-0.22115718239300364</v>
      </c>
      <c r="N113">
        <f>E44-LZW!E44</f>
        <v>-0.48996283035703403</v>
      </c>
      <c r="O113">
        <f>E44-'PPM2'!E44</f>
        <v>-0.39186551596107777</v>
      </c>
      <c r="P113">
        <f>E44-'PPM3'!E44</f>
        <v>-0.87984085123977396</v>
      </c>
      <c r="Q113">
        <f>E44-'PPM4'!E44</f>
        <v>-1.2447572831320599</v>
      </c>
      <c r="R113">
        <f>E44-'PPM5'!E44</f>
        <v>-1.1722145931180945</v>
      </c>
    </row>
    <row r="114" spans="7:18">
      <c r="G114">
        <f>E45-ART!E45</f>
        <v>6.570528640075457E-3</v>
      </c>
      <c r="H114">
        <f>E45-DEFLATE!E45</f>
        <v>-0.38579071545686072</v>
      </c>
      <c r="I114">
        <f>E45-GGZnoRLE!E45</f>
        <v>-0.97622448214736735</v>
      </c>
      <c r="J114">
        <f>E45-GGZRLE!E45</f>
        <v>-0.51925794167967765</v>
      </c>
      <c r="K114">
        <f>E45-HUF!E45</f>
        <v>0</v>
      </c>
      <c r="L114">
        <f>E45-'LZ78'!E45</f>
        <v>-9.3973947901998311E-2</v>
      </c>
      <c r="M114">
        <f>E45-'LZ77'!E45</f>
        <v>0.10505801182997754</v>
      </c>
      <c r="N114">
        <f>E45-LZW!E45</f>
        <v>-0.54916892366296621</v>
      </c>
      <c r="O114">
        <f>E45-'PPM2'!E45</f>
        <v>-0.51696456501635057</v>
      </c>
      <c r="P114">
        <f>E45-'PPM3'!E45</f>
        <v>-0.94477235678812854</v>
      </c>
      <c r="Q114">
        <f>E45-'PPM4'!E45</f>
        <v>-1.3157447851623874</v>
      </c>
      <c r="R114">
        <f>E45-'PPM5'!E45</f>
        <v>-1.2795529169486073</v>
      </c>
    </row>
    <row r="115" spans="7:18">
      <c r="G115">
        <f>E46-ART!E46</f>
        <v>2.7375458831864208E-3</v>
      </c>
      <c r="H115">
        <f>E46-DEFLATE!E46</f>
        <v>-0.61255267190735574</v>
      </c>
      <c r="I115">
        <f>E46-GGZnoRLE!E46</f>
        <v>-1.3362636026360277</v>
      </c>
      <c r="J115">
        <f>E46-GGZRLE!E46</f>
        <v>-0.87325941076970603</v>
      </c>
      <c r="K115">
        <f>E46-HUF!E46</f>
        <v>0</v>
      </c>
      <c r="L115">
        <f>E46-'LZ78'!E46</f>
        <v>-0.20014331528576035</v>
      </c>
      <c r="M115">
        <f>E46-'LZ77'!E46</f>
        <v>-6.3439770400034901E-2</v>
      </c>
      <c r="N115">
        <f>E46-LZW!E46</f>
        <v>-0.77529728543908072</v>
      </c>
      <c r="O115">
        <f>E46-'PPM2'!E46</f>
        <v>-0.58601768330365522</v>
      </c>
      <c r="P115">
        <f>E46-'PPM3'!E46</f>
        <v>-1.180242629737249</v>
      </c>
      <c r="Q115">
        <f>E46-'PPM4'!E46</f>
        <v>-1.7704169396382523</v>
      </c>
      <c r="R115">
        <f>E46-'PPM5'!E46</f>
        <v>-1.8145397464671646</v>
      </c>
    </row>
    <row r="116" spans="7:18">
      <c r="G116">
        <f>E47-ART!E47</f>
        <v>4.7020819298464467E-3</v>
      </c>
      <c r="H116">
        <f>E47-DEFLATE!E47</f>
        <v>-0.6288961974689431</v>
      </c>
      <c r="I116">
        <f>E47-GGZnoRLE!E47</f>
        <v>-1.3180813421095117</v>
      </c>
      <c r="J116">
        <f>E47-GGZRLE!E47</f>
        <v>-0.83060513955620197</v>
      </c>
      <c r="K116">
        <f>E47-HUF!E47</f>
        <v>0</v>
      </c>
      <c r="L116">
        <f>E47-'LZ78'!E47</f>
        <v>-0.18830759571587463</v>
      </c>
      <c r="M116">
        <f>E47-'LZ77'!E47</f>
        <v>-8.1606175346152776E-2</v>
      </c>
      <c r="N116">
        <f>E47-LZW!E47</f>
        <v>-0.71083478931650168</v>
      </c>
      <c r="O116">
        <f>E47-'PPM2'!E47</f>
        <v>-0.52932080026588402</v>
      </c>
      <c r="P116">
        <f>E47-'PPM3'!E47</f>
        <v>-1.0831843978062015</v>
      </c>
      <c r="Q116">
        <f>E47-'PPM4'!E47</f>
        <v>-1.6467992664484483</v>
      </c>
      <c r="R116">
        <f>E47-'PPM5'!E47</f>
        <v>-1.7296651256648272</v>
      </c>
    </row>
    <row r="117" spans="7:18">
      <c r="G117">
        <f>E48-ART!E48</f>
        <v>3.0982667247652085E-3</v>
      </c>
      <c r="H117">
        <f>E48-DEFLATE!E48</f>
        <v>-0.73289930738115827</v>
      </c>
      <c r="I117">
        <f>E48-GGZnoRLE!E48</f>
        <v>-1.3898812973492827</v>
      </c>
      <c r="J117">
        <f>E48-GGZRLE!E48</f>
        <v>-0.91921527979707007</v>
      </c>
      <c r="K117">
        <f>E48-HUF!E48</f>
        <v>0</v>
      </c>
      <c r="L117">
        <f>E48-'LZ78'!E48</f>
        <v>-0.27264270590261086</v>
      </c>
      <c r="M117">
        <f>E48-'LZ77'!E48</f>
        <v>-0.20109394857101459</v>
      </c>
      <c r="N117">
        <f>E48-LZW!E48</f>
        <v>-0.78427232997844842</v>
      </c>
      <c r="O117">
        <f>E48-'PPM2'!E48</f>
        <v>-0.55876565369856945</v>
      </c>
      <c r="P117">
        <f>E48-'PPM3'!E48</f>
        <v>-1.1653798879015744</v>
      </c>
      <c r="Q117">
        <f>E48-'PPM4'!E48</f>
        <v>-1.7710041152674727</v>
      </c>
      <c r="R117">
        <f>E48-'PPM5'!E48</f>
        <v>-1.8415621634939561</v>
      </c>
    </row>
    <row r="118" spans="7:18">
      <c r="G118">
        <f>E49-ART!E49</f>
        <v>-4.4366166050835432E-3</v>
      </c>
      <c r="H118">
        <f>E49-DEFLATE!E49</f>
        <v>-0.36999748729531801</v>
      </c>
      <c r="I118">
        <f>E49-GGZnoRLE!E49</f>
        <v>-0.91524494503170617</v>
      </c>
      <c r="J118">
        <f>E49-GGZRLE!E49</f>
        <v>-0.47788983890133085</v>
      </c>
      <c r="K118">
        <f>E49-HUF!E49</f>
        <v>0</v>
      </c>
      <c r="L118">
        <f>E49-'LZ78'!E49</f>
        <v>-0.14354826447751878</v>
      </c>
      <c r="M118">
        <f>E49-'LZ77'!E49</f>
        <v>0.14044306148142782</v>
      </c>
      <c r="N118">
        <f>E49-LZW!E49</f>
        <v>-0.60423384442754413</v>
      </c>
      <c r="O118">
        <f>E49-'PPM2'!E49</f>
        <v>-0.61063481084352755</v>
      </c>
      <c r="P118">
        <f>E49-'PPM3'!E49</f>
        <v>-1.0704445810071581</v>
      </c>
      <c r="Q118">
        <f>E49-'PPM4'!E49</f>
        <v>-1.4295237711354725</v>
      </c>
      <c r="R118">
        <f>E49-'PPM5'!E49</f>
        <v>-1.388267805168979</v>
      </c>
    </row>
    <row r="119" spans="7:18">
      <c r="G119">
        <f>E50-ART!E50</f>
        <v>-1.6318438447474808</v>
      </c>
      <c r="H119">
        <f>E50-DEFLATE!E50</f>
        <v>-4.0345802662564392</v>
      </c>
      <c r="I119">
        <f>E50-GGZnoRLE!E50</f>
        <v>-2.4229167694539653</v>
      </c>
      <c r="J119">
        <f>E50-GGZRLE!E50</f>
        <v>-3.2437066926103277</v>
      </c>
      <c r="K119">
        <f>E50-HUF!E50</f>
        <v>0</v>
      </c>
      <c r="L119">
        <f>E50-'LZ78'!E50</f>
        <v>-1.6321671538451241</v>
      </c>
      <c r="M119">
        <f>E50-'LZ77'!E50</f>
        <v>-2.0732422698718267</v>
      </c>
      <c r="N119">
        <f>E50-LZW!E50</f>
        <v>-2.5108926050560463</v>
      </c>
      <c r="O119">
        <f>E50-'PPM2'!E50</f>
        <v>-4.5024192295547731</v>
      </c>
      <c r="P119">
        <f>E50-'PPM3'!E50</f>
        <v>-4.6742917944133335</v>
      </c>
      <c r="Q119">
        <f>E50-'PPM4'!E50</f>
        <v>-4.257343873092541</v>
      </c>
      <c r="R119">
        <f>E50-'PPM5'!E50</f>
        <v>-3.4994607351416409</v>
      </c>
    </row>
    <row r="120" spans="7:18">
      <c r="G120">
        <f>E51-ART!E51</f>
        <v>-1.6318438447474808</v>
      </c>
      <c r="H120">
        <f>E51-DEFLATE!E51</f>
        <v>-4.0345802662564392</v>
      </c>
      <c r="I120">
        <f>E51-GGZnoRLE!E51</f>
        <v>-2.4229167694539653</v>
      </c>
      <c r="J120">
        <f>E51-GGZRLE!E51</f>
        <v>-3.2437066926103277</v>
      </c>
      <c r="K120">
        <f>E51-HUF!E51</f>
        <v>0</v>
      </c>
      <c r="L120">
        <f>E51-'LZ78'!E51</f>
        <v>-1.6321671538451241</v>
      </c>
      <c r="M120">
        <f>E51-'LZ77'!E51</f>
        <v>-2.0732422698718267</v>
      </c>
      <c r="N120">
        <f>E51-LZW!E51</f>
        <v>-2.5108926050560463</v>
      </c>
      <c r="O120">
        <f>E51-'PPM2'!E51</f>
        <v>-4.5024192295547731</v>
      </c>
      <c r="P120">
        <f>E51-'PPM3'!E51</f>
        <v>-4.6742917944133335</v>
      </c>
      <c r="Q120">
        <f>E51-'PPM4'!E51</f>
        <v>-4.257343873092541</v>
      </c>
      <c r="R120">
        <f>E51-'PPM5'!E51</f>
        <v>-3.4994607351416409</v>
      </c>
    </row>
    <row r="121" spans="7:18">
      <c r="G121">
        <f>E52-ART!E52</f>
        <v>6.1647908481257119E-3</v>
      </c>
      <c r="H121">
        <f>E52-DEFLATE!E52</f>
        <v>-1.1304269319299869</v>
      </c>
      <c r="I121">
        <f>E52-GGZnoRLE!E52</f>
        <v>-1.760000109754007</v>
      </c>
      <c r="J121">
        <f>E52-GGZRLE!E52</f>
        <v>-2.0700747850507377</v>
      </c>
      <c r="K121">
        <f>E52-HUF!E52</f>
        <v>0</v>
      </c>
      <c r="L121">
        <f>E52-'LZ78'!E52</f>
        <v>-0.79699881730012212</v>
      </c>
      <c r="M121">
        <f>E52-'LZ77'!E52</f>
        <v>-0.59483015321351473</v>
      </c>
      <c r="N121">
        <f>E52-LZW!E52</f>
        <v>-1.2574453827657712</v>
      </c>
      <c r="O121">
        <f>E52-'PPM2'!E52</f>
        <v>-0.71136013481474603</v>
      </c>
      <c r="P121">
        <f>E52-'PPM3'!E52</f>
        <v>-2.9432725521662202</v>
      </c>
      <c r="Q121">
        <f>E52-'PPM4'!E52</f>
        <v>-2.6241597949403128</v>
      </c>
      <c r="R121">
        <f>E52-'PPM5'!E52</f>
        <v>-2.71605567032752</v>
      </c>
    </row>
    <row r="122" spans="7:18">
      <c r="G122">
        <f>E53-ART!E53</f>
        <v>4.9350249832440518E-3</v>
      </c>
      <c r="H122">
        <f>E53-DEFLATE!E53</f>
        <v>-0.40734337914870489</v>
      </c>
      <c r="I122">
        <f>E53-GGZnoRLE!E53</f>
        <v>-0.6472848435358709</v>
      </c>
      <c r="J122">
        <f>E53-GGZRLE!E53</f>
        <v>-0.6556561234063123</v>
      </c>
      <c r="K122">
        <f>E53-HUF!E53</f>
        <v>0</v>
      </c>
      <c r="L122">
        <f>E53-'LZ78'!E53</f>
        <v>-0.25346139965670123</v>
      </c>
      <c r="M122">
        <f>E53-'LZ77'!E53</f>
        <v>1.642346742767864E-2</v>
      </c>
      <c r="N122">
        <f>E53-LZW!E53</f>
        <v>-0.49158474057717338</v>
      </c>
      <c r="O122">
        <f>E53-'PPM2'!E53</f>
        <v>-0.54502022736009392</v>
      </c>
      <c r="P122">
        <f>E53-'PPM3'!E53</f>
        <v>-1.6485014318893239</v>
      </c>
      <c r="Q122">
        <f>E53-'PPM4'!E53</f>
        <v>-1.4265576628865939</v>
      </c>
      <c r="R122">
        <f>E53-'PPM5'!E53</f>
        <v>-1.2477371438573912</v>
      </c>
    </row>
    <row r="123" spans="7:18">
      <c r="G123">
        <f>E54-ART!E54</f>
        <v>4.0313138277587868E-3</v>
      </c>
      <c r="H123">
        <f>E54-DEFLATE!E54</f>
        <v>-0.2300725071581069</v>
      </c>
      <c r="I123">
        <f>E54-GGZnoRLE!E54</f>
        <v>-0.42961391135946703</v>
      </c>
      <c r="J123">
        <f>E54-GGZRLE!E54</f>
        <v>-0.40991554413675479</v>
      </c>
      <c r="K123">
        <f>E54-HUF!E54</f>
        <v>0</v>
      </c>
      <c r="L123">
        <f>E54-'LZ78'!E54</f>
        <v>-0.13083637528195657</v>
      </c>
      <c r="M123">
        <f>E54-'LZ77'!E54</f>
        <v>0.15911766950065132</v>
      </c>
      <c r="N123">
        <f>E54-LZW!E54</f>
        <v>-0.25025456883956299</v>
      </c>
      <c r="O123">
        <f>E54-'PPM2'!E54</f>
        <v>-0.44815651389320421</v>
      </c>
      <c r="P123">
        <f>E54-'PPM3'!E54</f>
        <v>-1.1699402895834743</v>
      </c>
      <c r="Q123">
        <f>E54-'PPM4'!E54</f>
        <v>-0.95869026979627781</v>
      </c>
      <c r="R123">
        <f>E54-'PPM5'!E54</f>
        <v>-0.78056733387422805</v>
      </c>
    </row>
    <row r="124" spans="7:18">
      <c r="G124">
        <f>E55-ART!E55</f>
        <v>5.725506582741291E-3</v>
      </c>
      <c r="H124">
        <f>E55-DEFLATE!E55</f>
        <v>-0.96984270070671053</v>
      </c>
      <c r="I124">
        <f>E55-GGZnoRLE!E55</f>
        <v>-1.5986766767701763</v>
      </c>
      <c r="J124">
        <f>E55-GGZRLE!E55</f>
        <v>-1.6195579632782333</v>
      </c>
      <c r="K124">
        <f>E55-HUF!E55</f>
        <v>0</v>
      </c>
      <c r="L124">
        <f>E55-'LZ78'!E55</f>
        <v>-0.55701267713326508</v>
      </c>
      <c r="M124">
        <f>E55-'LZ77'!E55</f>
        <v>-0.52937467625918244</v>
      </c>
      <c r="N124">
        <f>E55-LZW!E55</f>
        <v>-0.96210374625896988</v>
      </c>
      <c r="O124">
        <f>E55-'PPM2'!E55</f>
        <v>-0.53997026022626904</v>
      </c>
      <c r="P124">
        <f>E55-'PPM3'!E55</f>
        <v>-2.5827274287460122</v>
      </c>
      <c r="Q124">
        <f>E55-'PPM4'!E55</f>
        <v>-2.3895388473078309</v>
      </c>
      <c r="R124">
        <f>E55-'PPM5'!E55</f>
        <v>-2.6244535362937711</v>
      </c>
    </row>
    <row r="125" spans="7:18">
      <c r="G125">
        <f>E56-ART!E56</f>
        <v>4.3476552609722496E-3</v>
      </c>
      <c r="H125">
        <f>E56-DEFLATE!E56</f>
        <v>-0.15604394517800158</v>
      </c>
      <c r="I125">
        <f>E56-GGZnoRLE!E56</f>
        <v>-0.31294181527078302</v>
      </c>
      <c r="J125">
        <f>E56-GGZRLE!E56</f>
        <v>-0.28381747776704525</v>
      </c>
      <c r="K125">
        <f>E56-HUF!E56</f>
        <v>0</v>
      </c>
      <c r="L125">
        <f>E56-'LZ78'!E56</f>
        <v>-6.5366278791766597E-2</v>
      </c>
      <c r="M125">
        <f>E56-'LZ77'!E56</f>
        <v>0.23618405956624189</v>
      </c>
      <c r="N125">
        <f>E56-LZW!E56</f>
        <v>-9.5909654750481188E-2</v>
      </c>
      <c r="O125">
        <f>E56-'PPM2'!E56</f>
        <v>-0.42137675680278797</v>
      </c>
      <c r="P125">
        <f>E56-'PPM3'!E56</f>
        <v>-0.88831546242609738</v>
      </c>
      <c r="Q125">
        <f>E56-'PPM4'!E56</f>
        <v>-0.6771251568400829</v>
      </c>
      <c r="R125">
        <f>E56-'PPM5'!E56</f>
        <v>-0.50639387291618476</v>
      </c>
    </row>
    <row r="126" spans="7:18">
      <c r="G126">
        <f>E57-ART!E57</f>
        <v>3.9875057124856284E-3</v>
      </c>
      <c r="H126">
        <f>E57-DEFLATE!E57</f>
        <v>-0.87035225908592073</v>
      </c>
      <c r="I126">
        <f>E57-GGZnoRLE!E57</f>
        <v>-1.6168608470746109</v>
      </c>
      <c r="J126">
        <f>E57-GGZRLE!E57</f>
        <v>-1.6200381336833227</v>
      </c>
      <c r="K126">
        <f>E57-HUF!E57</f>
        <v>0</v>
      </c>
      <c r="L126">
        <f>E57-'LZ78'!E57</f>
        <v>-0.53262938944906102</v>
      </c>
      <c r="M126">
        <f>E57-'LZ77'!E57</f>
        <v>-0.51855923477642429</v>
      </c>
      <c r="N126">
        <f>E57-LZW!E57</f>
        <v>-0.82664547982262171</v>
      </c>
      <c r="O126">
        <f>E57-'PPM2'!E57</f>
        <v>-0.42737690243164073</v>
      </c>
      <c r="P126">
        <f>E57-'PPM3'!E57</f>
        <v>-2.5821533086432429</v>
      </c>
      <c r="Q126">
        <f>E57-'PPM4'!E57</f>
        <v>-2.3351176776642455</v>
      </c>
      <c r="R126">
        <f>E57-'PPM5'!E57</f>
        <v>-2.4276176016800854</v>
      </c>
    </row>
    <row r="127" spans="7:18">
      <c r="G127">
        <f>E58-ART!E58</f>
        <v>-1.8473056309835645E-3</v>
      </c>
      <c r="H127">
        <f>E58-DEFLATE!E58</f>
        <v>-0.79591735832451493</v>
      </c>
      <c r="I127">
        <f>E58-GGZnoRLE!E58</f>
        <v>-1.4121205260781664</v>
      </c>
      <c r="J127">
        <f>E58-GGZRLE!E58</f>
        <v>-0.93091973459881028</v>
      </c>
      <c r="K127">
        <f>E58-HUF!E58</f>
        <v>0</v>
      </c>
      <c r="L127">
        <f>E58-'LZ78'!E58</f>
        <v>-0.31600996946548099</v>
      </c>
      <c r="M127">
        <f>E58-'LZ77'!E58</f>
        <v>-0.26807356650603409</v>
      </c>
      <c r="N127">
        <f>E58-LZW!E58</f>
        <v>-0.73280352201691357</v>
      </c>
      <c r="O127">
        <f>E58-'PPM2'!E58</f>
        <v>-0.45617343846122016</v>
      </c>
      <c r="P127">
        <f>E58-'PPM3'!E58</f>
        <v>-1.0706871010948069</v>
      </c>
      <c r="Q127">
        <f>E58-'PPM4'!E58</f>
        <v>-1.6708733585466577</v>
      </c>
      <c r="R127">
        <f>E58-'PPM5'!E58</f>
        <v>-1.763566449610374</v>
      </c>
    </row>
    <row r="128" spans="7:18">
      <c r="G128">
        <f>E59-ART!E59</f>
        <v>-5.0998528492038897E-3</v>
      </c>
      <c r="H128">
        <f>E59-DEFLATE!E59</f>
        <v>-0.58365557711521943</v>
      </c>
      <c r="I128">
        <f>E59-GGZnoRLE!E59</f>
        <v>-1.2788393428799094</v>
      </c>
      <c r="J128">
        <f>E59-GGZRLE!E59</f>
        <v>-0.76835768093121093</v>
      </c>
      <c r="K128">
        <f>E59-HUF!E59</f>
        <v>0</v>
      </c>
      <c r="L128">
        <f>E59-'LZ78'!E59</f>
        <v>-0.27713323700180625</v>
      </c>
      <c r="M128">
        <f>E59-'LZ77'!E59</f>
        <v>-4.5993555288286192E-2</v>
      </c>
      <c r="N128">
        <f>E59-LZW!E59</f>
        <v>-0.79524413302204833</v>
      </c>
      <c r="O128">
        <f>E59-'PPM2'!E59</f>
        <v>-0.61327985920132955</v>
      </c>
      <c r="P128">
        <f>E59-'PPM3'!E59</f>
        <v>-1.2154195043625093</v>
      </c>
      <c r="Q128">
        <f>E59-'PPM4'!E59</f>
        <v>-1.7373178976127077</v>
      </c>
      <c r="R128">
        <f>E59-'PPM5'!E59</f>
        <v>-1.819003449049823</v>
      </c>
    </row>
    <row r="129" spans="5:18">
      <c r="G129">
        <f>E60-ART!E60</f>
        <v>-5.5395053880982204E-3</v>
      </c>
      <c r="H129">
        <f>E60-DEFLATE!E60</f>
        <v>-0.34416357895286454</v>
      </c>
      <c r="I129">
        <f>E60-GGZnoRLE!E60</f>
        <v>-0.89710258746775273</v>
      </c>
      <c r="J129">
        <f>E60-GGZRLE!E60</f>
        <v>-0.42202990925937311</v>
      </c>
      <c r="K129">
        <f>E60-HUF!E60</f>
        <v>0</v>
      </c>
      <c r="L129">
        <f>E60-'LZ78'!E60</f>
        <v>-0.16641710770873819</v>
      </c>
      <c r="M129">
        <f>E60-'LZ77'!E60</f>
        <v>0.16536317815514234</v>
      </c>
      <c r="N129">
        <f>E60-LZW!E60</f>
        <v>-0.61191825473337702</v>
      </c>
      <c r="O129">
        <f>E60-'PPM2'!E60</f>
        <v>-0.46458528737962834</v>
      </c>
      <c r="P129">
        <f>E60-'PPM3'!E60</f>
        <v>-0.97845385128187101</v>
      </c>
      <c r="Q129">
        <f>E60-'PPM4'!E60</f>
        <v>-1.3815248295066322</v>
      </c>
      <c r="R129">
        <f>E60-'PPM5'!E60</f>
        <v>-1.4050931710718142</v>
      </c>
    </row>
    <row r="130" spans="5:18">
      <c r="G130">
        <f>E61-ART!E61</f>
        <v>-1.8519508909620175E-3</v>
      </c>
      <c r="H130">
        <f>E61-DEFLATE!E61</f>
        <v>-4.883298863590424E-2</v>
      </c>
      <c r="I130">
        <f>E61-GGZnoRLE!E61</f>
        <v>-0.40613314371309039</v>
      </c>
      <c r="J130">
        <f>E61-GGZRLE!E61</f>
        <v>-0.13885910326683648</v>
      </c>
      <c r="K130">
        <f>E61-HUF!E61</f>
        <v>0</v>
      </c>
      <c r="L130">
        <f>E61-'LZ78'!E61</f>
        <v>1.8969450894997353E-2</v>
      </c>
      <c r="M130">
        <f>E61-'LZ77'!E61</f>
        <v>0.14063308549770381</v>
      </c>
      <c r="N130">
        <f>E61-LZW!E61</f>
        <v>1.9664641336786026E-2</v>
      </c>
      <c r="O130">
        <f>E61-'PPM2'!E61</f>
        <v>-0.18661368550774182</v>
      </c>
      <c r="P130">
        <f>E61-'PPM3'!E61</f>
        <v>-0.54402159520831073</v>
      </c>
      <c r="Q130">
        <f>E61-'PPM4'!E61</f>
        <v>-0.40817925060545068</v>
      </c>
      <c r="R130">
        <f>E61-'PPM5'!E61</f>
        <v>-0.20828467573988818</v>
      </c>
    </row>
    <row r="131" spans="5:18">
      <c r="G131">
        <f>E62-ART!E62</f>
        <v>-1.6332908024134785E-3</v>
      </c>
      <c r="H131">
        <f>E62-DEFLATE!E62</f>
        <v>-1.4290842461790021E-2</v>
      </c>
      <c r="I131">
        <f>E62-GGZnoRLE!E62</f>
        <v>-0.25915505610181899</v>
      </c>
      <c r="J131">
        <f>E62-GGZRLE!E62</f>
        <v>1.7874383366197177E-2</v>
      </c>
      <c r="K131">
        <f>E62-HUF!E62</f>
        <v>0</v>
      </c>
      <c r="L131">
        <f>E62-'LZ78'!E62</f>
        <v>4.5137884113013338E-2</v>
      </c>
      <c r="M131">
        <f>E62-'LZ77'!E62</f>
        <v>0.10612042410317746</v>
      </c>
      <c r="N131">
        <f>E62-LZW!E62</f>
        <v>0.1889128789186304</v>
      </c>
      <c r="O131">
        <f>E62-'PPM2'!E62</f>
        <v>-0.12050344679073244</v>
      </c>
      <c r="P131">
        <f>E62-'PPM3'!E62</f>
        <v>-0.12444792941883565</v>
      </c>
      <c r="Q131">
        <f>E62-'PPM4'!E62</f>
        <v>-3.972121625224867E-3</v>
      </c>
      <c r="R131">
        <f>E62-'PPM5'!E62</f>
        <v>3.4608380010489381E-2</v>
      </c>
    </row>
    <row r="132" spans="5:18">
      <c r="G132">
        <f>E63-ART!E63</f>
        <v>-8.7299698709426554E-3</v>
      </c>
      <c r="H132">
        <f>E63-DEFLATE!E63</f>
        <v>-0.37952453973105671</v>
      </c>
      <c r="I132">
        <f>E63-GGZnoRLE!E63</f>
        <v>-1.0035074447617807</v>
      </c>
      <c r="J132">
        <f>E63-GGZRLE!E63</f>
        <v>-0.53245455022572763</v>
      </c>
      <c r="K132">
        <f>E63-HUF!E63</f>
        <v>0</v>
      </c>
      <c r="L132">
        <f>E63-'LZ78'!E63</f>
        <v>-0.2398767112506337</v>
      </c>
      <c r="M132">
        <f>E63-'LZ77'!E63</f>
        <v>0.13396172131911954</v>
      </c>
      <c r="N132">
        <f>E63-LZW!E63</f>
        <v>-0.73224641510713351</v>
      </c>
      <c r="O132">
        <f>E63-'PPM2'!E63</f>
        <v>-0.55364245720232441</v>
      </c>
      <c r="P132">
        <f>E63-'PPM3'!E63</f>
        <v>-1.0964116675898623</v>
      </c>
      <c r="Q132">
        <f>E63-'PPM4'!E63</f>
        <v>-1.5848863222562737</v>
      </c>
      <c r="R132">
        <f>E63-'PPM5'!E63</f>
        <v>-1.6770624548274</v>
      </c>
    </row>
    <row r="133" spans="5:18">
      <c r="G133">
        <f>E64-ART!E64</f>
        <v>-3.7515579708604641E-3</v>
      </c>
      <c r="H133">
        <f>E64-DEFLATE!E64</f>
        <v>-1.6697026101579926</v>
      </c>
      <c r="I133">
        <f>E64-GGZnoRLE!E64</f>
        <v>-2.0964866011624337</v>
      </c>
      <c r="J133">
        <f>E64-GGZRLE!E64</f>
        <v>-7.0986450961338523</v>
      </c>
      <c r="K133">
        <f>E64-HUF!E64</f>
        <v>0</v>
      </c>
      <c r="L133">
        <f>E64-'LZ78'!E64</f>
        <v>-1.5284608171027259</v>
      </c>
      <c r="M133">
        <f>E64-'LZ77'!E64</f>
        <v>-0.87336059268466393</v>
      </c>
      <c r="N133">
        <f>E64-LZW!E64</f>
        <v>-0.70365697311928432</v>
      </c>
      <c r="O133">
        <f>E64-'PPM2'!E64</f>
        <v>-0.63328952773528169</v>
      </c>
      <c r="P133">
        <f>E64-'PPM3'!E64</f>
        <v>-2.4297479595740366</v>
      </c>
      <c r="Q133">
        <f>E64-'PPM4'!E64</f>
        <v>-2.5471415346340716</v>
      </c>
      <c r="R133">
        <f>E64-'PPM5'!E64</f>
        <v>-2.256384661811897</v>
      </c>
    </row>
    <row r="134" spans="5:18">
      <c r="G134">
        <f>E65-ART!E65</f>
        <v>-1.1590957777440902E-2</v>
      </c>
      <c r="H134">
        <f>E65-DEFLATE!E65</f>
        <v>-1.3097650680001429</v>
      </c>
      <c r="I134">
        <f>E65-GGZnoRLE!E65</f>
        <v>-1.8583748343696258</v>
      </c>
      <c r="J134">
        <f>E65-GGZRLE!E65</f>
        <v>-1.3337411577741354</v>
      </c>
      <c r="K134">
        <f>E65-HUF!E65</f>
        <v>0</v>
      </c>
      <c r="L134">
        <f>E65-'LZ78'!E65</f>
        <v>-0.812293781479279</v>
      </c>
      <c r="M134">
        <f>E65-'LZ77'!E65</f>
        <v>-0.74333992791859993</v>
      </c>
      <c r="N134">
        <f>E65-LZW!E65</f>
        <v>-1.0621980248673459</v>
      </c>
      <c r="O134">
        <f>E65-'PPM2'!E65</f>
        <v>-0.591163405300418</v>
      </c>
      <c r="P134">
        <f>E65-'PPM3'!E65</f>
        <v>-1.2224309963282618</v>
      </c>
      <c r="Q134">
        <f>E65-'PPM4'!E65</f>
        <v>-2.0816268385533689</v>
      </c>
      <c r="R134">
        <f>E65-'PPM5'!E65</f>
        <v>-2.6910942933809658</v>
      </c>
    </row>
    <row r="135" spans="5:18">
      <c r="G135">
        <f>E66-ART!E66</f>
        <v>-1.1128530196743647E-2</v>
      </c>
      <c r="H135">
        <f>E66-DEFLATE!E66</f>
        <v>-0.67457827527250469</v>
      </c>
      <c r="I135">
        <f>E66-GGZnoRLE!E66</f>
        <v>-1.367751679760477</v>
      </c>
      <c r="J135">
        <f>E66-GGZRLE!E66</f>
        <v>-0.89660488322006637</v>
      </c>
      <c r="K135">
        <f>E66-HUF!E66</f>
        <v>0</v>
      </c>
      <c r="L135">
        <f>E66-'LZ78'!E66</f>
        <v>-0.51608863810442474</v>
      </c>
      <c r="M135">
        <f>E66-'LZ77'!E66</f>
        <v>-0.12410740496775619</v>
      </c>
      <c r="N135">
        <f>E66-LZW!E66</f>
        <v>-0.92045603449933466</v>
      </c>
      <c r="O135">
        <f>E66-'PPM2'!E66</f>
        <v>-0.64148662250755617</v>
      </c>
      <c r="P135">
        <f>E66-'PPM3'!E66</f>
        <v>-1.3024832721485744</v>
      </c>
      <c r="Q135">
        <f>E66-'PPM4'!E66</f>
        <v>-2.0512806074361514</v>
      </c>
      <c r="R135">
        <f>E66-'PPM5'!E66</f>
        <v>-2.4141128294125402</v>
      </c>
    </row>
    <row r="136" spans="5:18">
      <c r="G136">
        <f>E67-ART!E67</f>
        <v>-1.6073795777062694E-2</v>
      </c>
      <c r="H136">
        <f>E67-DEFLATE!E67</f>
        <v>-0.99198747842529023</v>
      </c>
      <c r="I136">
        <f>E67-GGZnoRLE!E67</f>
        <v>-1.7501297565774829</v>
      </c>
      <c r="J136">
        <f>E67-GGZRLE!E67</f>
        <v>-1.2629167992298103</v>
      </c>
      <c r="K136">
        <f>E67-HUF!E67</f>
        <v>0</v>
      </c>
      <c r="L136">
        <f>E67-'LZ78'!E67</f>
        <v>-0.6263615285172055</v>
      </c>
      <c r="M136">
        <f>E67-'LZ77'!E67</f>
        <v>-0.39006558941495206</v>
      </c>
      <c r="N136">
        <f>E67-LZW!E67</f>
        <v>-1.0146504235225755</v>
      </c>
      <c r="O136">
        <f>E67-'PPM2'!E67</f>
        <v>-0.62001641490390846</v>
      </c>
      <c r="P136">
        <f>E67-'PPM3'!E67</f>
        <v>-1.3750151068812546</v>
      </c>
      <c r="Q136">
        <f>E67-'PPM4'!E67</f>
        <v>-2.1953866292938242</v>
      </c>
      <c r="R136">
        <f>E67-'PPM5'!E67</f>
        <v>-2.6929520839720578</v>
      </c>
    </row>
    <row r="137" spans="5:18">
      <c r="G137">
        <f>E68-ART!E68</f>
        <v>6.6733841500528079E-3</v>
      </c>
      <c r="H137">
        <f>E68-DEFLATE!E68</f>
        <v>0.73888997154698366</v>
      </c>
      <c r="I137">
        <f>E68-GGZnoRLE!E68</f>
        <v>-9.7435028325660866E-3</v>
      </c>
      <c r="J137">
        <f>E68-GGZRLE!E68</f>
        <v>1.5215274661408711</v>
      </c>
      <c r="K137">
        <f>E68-HUF!E68</f>
        <v>0</v>
      </c>
      <c r="L137">
        <f>E68-'LZ78'!E68</f>
        <v>1.1470320615164327</v>
      </c>
      <c r="M137">
        <f>E68-'LZ77'!E68</f>
        <v>1.8353602451810547</v>
      </c>
      <c r="N137">
        <f>E68-LZW!E68</f>
        <v>0.20236923652260908</v>
      </c>
      <c r="O137">
        <f>E68-'PPM2'!E68</f>
        <v>-3.7285198472170045E-2</v>
      </c>
      <c r="P137">
        <f>E68-'PPM3'!E68</f>
        <v>-7.4047965161243567E-2</v>
      </c>
      <c r="Q137">
        <f>E68-'PPM4'!E68</f>
        <v>-9.8025420937361218E-2</v>
      </c>
      <c r="R137">
        <f>E68-'PPM5'!E68</f>
        <v>-0.10687444929893353</v>
      </c>
    </row>
    <row r="138" spans="5:18">
      <c r="E138" t="s">
        <v>156</v>
      </c>
      <c r="F138">
        <f>COUNT(G71:G137)</f>
        <v>67</v>
      </c>
      <c r="G138">
        <f t="shared" ref="G138:N138" si="3">COUNT(H71:H137)</f>
        <v>67</v>
      </c>
      <c r="H138">
        <f t="shared" si="3"/>
        <v>67</v>
      </c>
      <c r="I138">
        <f t="shared" si="3"/>
        <v>67</v>
      </c>
      <c r="J138">
        <f t="shared" si="3"/>
        <v>67</v>
      </c>
      <c r="K138">
        <f t="shared" si="3"/>
        <v>67</v>
      </c>
      <c r="L138">
        <f t="shared" si="3"/>
        <v>67</v>
      </c>
      <c r="M138">
        <f t="shared" si="3"/>
        <v>67</v>
      </c>
      <c r="N138">
        <f t="shared" si="3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5:18">
      <c r="F139" t="s">
        <v>157</v>
      </c>
      <c r="G139">
        <f>AVERAGE(G71:G137)</f>
        <v>2.9854031838812627E-2</v>
      </c>
      <c r="H139">
        <f t="shared" ref="H139:R139" si="4">AVERAGE(H71:H137)</f>
        <v>-1.1690683647789635</v>
      </c>
      <c r="I139">
        <f t="shared" si="4"/>
        <v>-1.808852845129491</v>
      </c>
      <c r="J139">
        <f t="shared" si="4"/>
        <v>-1.4865870927868035</v>
      </c>
      <c r="K139">
        <f t="shared" si="4"/>
        <v>0</v>
      </c>
      <c r="L139">
        <f t="shared" si="4"/>
        <v>-0.217181380859965</v>
      </c>
      <c r="M139">
        <f t="shared" si="4"/>
        <v>-0.63023320351631495</v>
      </c>
      <c r="N139">
        <f t="shared" si="4"/>
        <v>-0.5399629614621112</v>
      </c>
      <c r="O139">
        <f>AVERAGE(O71:O137)</f>
        <v>-0.79611566188766625</v>
      </c>
      <c r="P139">
        <f>AVERAGE(P71:P137)</f>
        <v>-1.4789161239790376</v>
      </c>
      <c r="Q139">
        <f>AVERAGE(Q71:Q137)</f>
        <v>-1.7420073100461619</v>
      </c>
      <c r="R139">
        <f>AVERAGE(R71:R137)</f>
        <v>-1.6394925096824084</v>
      </c>
    </row>
    <row r="140" spans="5:18">
      <c r="F140" t="s">
        <v>158</v>
      </c>
      <c r="G140">
        <f>VARA(G71:G137)</f>
        <v>0.11708091251237863</v>
      </c>
      <c r="H140">
        <f t="shared" ref="H140:R140" si="5">VARA(H71:H137)</f>
        <v>4.6297019313804872</v>
      </c>
      <c r="I140">
        <f t="shared" si="5"/>
        <v>11.225353845330215</v>
      </c>
      <c r="J140">
        <f t="shared" si="5"/>
        <v>10.628194279422805</v>
      </c>
      <c r="K140">
        <f t="shared" si="5"/>
        <v>0</v>
      </c>
      <c r="L140">
        <f t="shared" si="5"/>
        <v>0.43353483617501187</v>
      </c>
      <c r="M140">
        <f t="shared" si="5"/>
        <v>3.8192021489833086</v>
      </c>
      <c r="N140">
        <f t="shared" si="5"/>
        <v>0.9477889493958136</v>
      </c>
      <c r="O140">
        <f>VARA(O71:O137)</f>
        <v>1.4528673134379901</v>
      </c>
      <c r="P140">
        <f>VARA(P71:P137)</f>
        <v>3.9849017273190208</v>
      </c>
      <c r="Q140">
        <f>VARA(Q71:Q137)</f>
        <v>6.1731726992569333</v>
      </c>
      <c r="R140">
        <f>VARA(R71:R137)</f>
        <v>6.5278650780932983</v>
      </c>
    </row>
    <row r="141" spans="5:18">
      <c r="F141" t="s">
        <v>159</v>
      </c>
      <c r="G141">
        <f>STDEVA(G71:G137)</f>
        <v>0.34217088203466206</v>
      </c>
      <c r="H141">
        <f t="shared" ref="H141:R141" si="6">STDEVA(H71:H137)</f>
        <v>2.1516742159026974</v>
      </c>
      <c r="I141">
        <f t="shared" si="6"/>
        <v>3.3504259199884148</v>
      </c>
      <c r="J141">
        <f t="shared" si="6"/>
        <v>3.2600911458765696</v>
      </c>
      <c r="K141">
        <f t="shared" si="6"/>
        <v>0</v>
      </c>
      <c r="L141">
        <f t="shared" si="6"/>
        <v>0.65843362321118737</v>
      </c>
      <c r="M141">
        <f t="shared" si="6"/>
        <v>1.9542779098642313</v>
      </c>
      <c r="N141">
        <f t="shared" si="6"/>
        <v>0.97354452871751762</v>
      </c>
      <c r="O141">
        <f>STDEVA(O71:O137)</f>
        <v>1.2053494569783445</v>
      </c>
      <c r="P141">
        <f>STDEVA(P71:P137)</f>
        <v>1.9962218632504305</v>
      </c>
      <c r="Q141">
        <f>STDEVA(Q71:Q137)</f>
        <v>2.4845870279096549</v>
      </c>
      <c r="R141">
        <f>STDEVA(R71:R137)</f>
        <v>2.5549687039361753</v>
      </c>
    </row>
    <row r="142" spans="5:18">
      <c r="E142" t="s">
        <v>163</v>
      </c>
    </row>
    <row r="143" spans="5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</row>
    <row r="144" spans="5:18">
      <c r="F144" t="s">
        <v>161</v>
      </c>
      <c r="G144">
        <f>G139+F143*(G141/SQRT(F138))</f>
        <v>0.1410495504168095</v>
      </c>
      <c r="H144">
        <f>H139+F143*(H141/SQRT(F138))</f>
        <v>-0.46983724135459093</v>
      </c>
      <c r="I144">
        <f>I139+F143*(I141/SQRT(F138))</f>
        <v>-0.72006251494431095</v>
      </c>
      <c r="J144">
        <f t="shared" ref="J144:N144" si="7">J139+I143*(J141/SQRT(I138))</f>
        <v>-0.42715291936535205</v>
      </c>
      <c r="K144">
        <f t="shared" si="7"/>
        <v>0</v>
      </c>
      <c r="L144">
        <f t="shared" si="7"/>
        <v>-3.2097309440008714E-3</v>
      </c>
      <c r="M144">
        <f t="shared" si="7"/>
        <v>4.8498998170181107E-3</v>
      </c>
      <c r="N144">
        <f t="shared" si="7"/>
        <v>-0.22358949307753434</v>
      </c>
      <c r="O144">
        <f>O139+N143*(O141/SQRT(N138))</f>
        <v>-0.40441237860584484</v>
      </c>
      <c r="P144">
        <f>P139+O143*(P141/SQRT(O138))</f>
        <v>-0.83020246383077001</v>
      </c>
      <c r="Q144">
        <f>Q139+P143*(Q141/SQRT(P138))</f>
        <v>-0.93458926974490897</v>
      </c>
      <c r="R144">
        <f>R139+Q143*(R141/SQRT(Q138))</f>
        <v>-0.80920248530810779</v>
      </c>
    </row>
    <row r="145" spans="6:18">
      <c r="F145" t="s">
        <v>162</v>
      </c>
      <c r="G145">
        <f>G139-F143*(G141/SQRT(F138))</f>
        <v>-8.1341486739184232E-2</v>
      </c>
      <c r="H145">
        <f t="shared" ref="H145:N145" si="8">H139-G143*(H141/SQRT(G138))</f>
        <v>-1.8682994882033359</v>
      </c>
      <c r="I145">
        <f t="shared" si="8"/>
        <v>-2.8976431753146707</v>
      </c>
      <c r="J145">
        <f t="shared" si="8"/>
        <v>-2.5460212662082551</v>
      </c>
      <c r="K145">
        <f t="shared" si="8"/>
        <v>0</v>
      </c>
      <c r="L145">
        <f t="shared" si="8"/>
        <v>-0.43115303077592915</v>
      </c>
      <c r="M145">
        <f t="shared" si="8"/>
        <v>-1.265316306849648</v>
      </c>
      <c r="N145">
        <f t="shared" si="8"/>
        <v>-0.85633642984668801</v>
      </c>
      <c r="O145">
        <f>O139-N143*(O141/SQRT(N138))</f>
        <v>-1.1878189451694876</v>
      </c>
      <c r="P145">
        <f>P139-O143*(P141/SQRT(O138))</f>
        <v>-2.1276297841273051</v>
      </c>
      <c r="Q145">
        <f>Q139-P143*(Q141/SQRT(P138))</f>
        <v>-2.5494253503474149</v>
      </c>
      <c r="R145">
        <f>R139-Q143*(R141/SQRT(Q138))</f>
        <v>-2.469782534056709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6:18"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6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6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6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3" spans="6:18"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6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N154" si="9">J149+I153*(J151/SQRT(I148))</f>
        <v>-0.63616489950143118</v>
      </c>
      <c r="K154">
        <f t="shared" si="9"/>
        <v>0.13392887110076115</v>
      </c>
      <c r="L154">
        <f t="shared" si="9"/>
        <v>-1.1715523373256681E-2</v>
      </c>
      <c r="M154">
        <f t="shared" si="9"/>
        <v>-9.90235328807203E-2</v>
      </c>
      <c r="N154">
        <f t="shared" si="9"/>
        <v>-0.26179134785222841</v>
      </c>
      <c r="O154">
        <f>O149+N153*(O151/SQRT(N148))</f>
        <v>-0.47841206112856216</v>
      </c>
      <c r="P154">
        <f>P149+O153*(P151/SQRT(O148))</f>
        <v>-0.95081574161110238</v>
      </c>
      <c r="Q154">
        <f>Q149+P153*(Q151/SQRT(P148))</f>
        <v>-1.0873792717450916</v>
      </c>
      <c r="R154">
        <f>R149+Q153*(R151/SQRT(Q148))</f>
        <v>-0.96393781206305218</v>
      </c>
    </row>
    <row r="155" spans="6:18">
      <c r="F155" t="s">
        <v>162</v>
      </c>
      <c r="G155">
        <f>G149-F153*(G151/SQRT(F148))</f>
        <v>4.8476020586610102E-2</v>
      </c>
      <c r="H155">
        <f t="shared" ref="H155:N155" si="10">H149-G153*(H151/SQRT(G148))</f>
        <v>-1.6205490744379776</v>
      </c>
      <c r="I155">
        <f t="shared" si="10"/>
        <v>-2.5669692833987097</v>
      </c>
      <c r="J155">
        <f t="shared" si="10"/>
        <v>-2.2175368219843303</v>
      </c>
      <c r="K155">
        <f t="shared" si="10"/>
        <v>-1.4456407012916374E-2</v>
      </c>
      <c r="L155">
        <f t="shared" si="10"/>
        <v>-0.30317477425882855</v>
      </c>
      <c r="M155">
        <f t="shared" si="10"/>
        <v>-1.0419704100640639</v>
      </c>
      <c r="N155">
        <f t="shared" si="10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sortState ref="A2:E68">
    <sortCondition ref="C2:C68"/>
  </sortState>
  <conditionalFormatting sqref="A37:B37">
    <cfRule type="duplicateValues" dxfId="122" priority="16"/>
  </conditionalFormatting>
  <conditionalFormatting sqref="A3:B3 D3">
    <cfRule type="duplicateValues" dxfId="121" priority="15"/>
  </conditionalFormatting>
  <conditionalFormatting sqref="A17:B17 D17">
    <cfRule type="duplicateValues" dxfId="120" priority="14"/>
  </conditionalFormatting>
  <conditionalFormatting sqref="A16:B16 D16">
    <cfRule type="duplicateValues" dxfId="119" priority="13"/>
  </conditionalFormatting>
  <conditionalFormatting sqref="A51:D51">
    <cfRule type="duplicateValues" dxfId="118" priority="12"/>
  </conditionalFormatting>
  <conditionalFormatting sqref="D2 D4:D15 D18:D50 D52:D68">
    <cfRule type="duplicateValues" dxfId="117" priority="11"/>
  </conditionalFormatting>
  <conditionalFormatting sqref="A37">
    <cfRule type="duplicateValues" dxfId="116" priority="10"/>
  </conditionalFormatting>
  <conditionalFormatting sqref="A3">
    <cfRule type="duplicateValues" dxfId="115" priority="9"/>
  </conditionalFormatting>
  <conditionalFormatting sqref="A17">
    <cfRule type="duplicateValues" dxfId="114" priority="8"/>
  </conditionalFormatting>
  <conditionalFormatting sqref="A16">
    <cfRule type="duplicateValues" dxfId="113" priority="7"/>
  </conditionalFormatting>
  <conditionalFormatting sqref="A51">
    <cfRule type="duplicateValues" dxfId="112" priority="6"/>
  </conditionalFormatting>
  <conditionalFormatting sqref="A37">
    <cfRule type="duplicateValues" dxfId="111" priority="5"/>
  </conditionalFormatting>
  <conditionalFormatting sqref="A3">
    <cfRule type="duplicateValues" dxfId="110" priority="4"/>
  </conditionalFormatting>
  <conditionalFormatting sqref="A17">
    <cfRule type="duplicateValues" dxfId="109" priority="3"/>
  </conditionalFormatting>
  <conditionalFormatting sqref="A16">
    <cfRule type="duplicateValues" dxfId="108" priority="2"/>
  </conditionalFormatting>
  <conditionalFormatting sqref="A51">
    <cfRule type="duplicateValues" dxfId="107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55"/>
  <sheetViews>
    <sheetView topLeftCell="A118" workbookViewId="0">
      <selection activeCell="F143" sqref="F143:R143"/>
    </sheetView>
  </sheetViews>
  <sheetFormatPr defaultRowHeight="15"/>
  <cols>
    <col min="1" max="1" width="57.140625" bestFit="1" customWidth="1"/>
    <col min="2" max="2" width="5.7109375" bestFit="1" customWidth="1"/>
  </cols>
  <sheetData>
    <row r="1" spans="1:5">
      <c r="A1" t="s">
        <v>0</v>
      </c>
      <c r="C1" t="s">
        <v>1</v>
      </c>
      <c r="D1" t="s">
        <v>85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2777</v>
      </c>
      <c r="E2">
        <f t="shared" ref="E2:E33" si="0">C2/D2</f>
        <v>1.1541231544832553</v>
      </c>
    </row>
    <row r="3" spans="1:5">
      <c r="A3" t="s">
        <v>107</v>
      </c>
      <c r="B3" t="s">
        <v>23</v>
      </c>
      <c r="C3">
        <v>3205</v>
      </c>
      <c r="D3">
        <v>2564</v>
      </c>
      <c r="E3">
        <f t="shared" si="0"/>
        <v>1.25</v>
      </c>
    </row>
    <row r="4" spans="1:5">
      <c r="A4" t="s">
        <v>108</v>
      </c>
      <c r="B4" t="s">
        <v>29</v>
      </c>
      <c r="C4">
        <v>3721</v>
      </c>
      <c r="D4">
        <v>2957</v>
      </c>
      <c r="E4">
        <f t="shared" si="0"/>
        <v>1.2583699695637471</v>
      </c>
    </row>
    <row r="5" spans="1:5">
      <c r="A5" t="s">
        <v>109</v>
      </c>
      <c r="B5" t="s">
        <v>78</v>
      </c>
      <c r="C5">
        <v>4227</v>
      </c>
      <c r="D5">
        <v>3776</v>
      </c>
      <c r="E5">
        <f t="shared" si="0"/>
        <v>1.119438559322034</v>
      </c>
    </row>
    <row r="6" spans="1:5">
      <c r="A6" t="s">
        <v>110</v>
      </c>
      <c r="B6" t="s">
        <v>21</v>
      </c>
      <c r="C6">
        <v>11150</v>
      </c>
      <c r="D6">
        <v>8099</v>
      </c>
      <c r="E6">
        <f t="shared" si="0"/>
        <v>1.3767131744659835</v>
      </c>
    </row>
    <row r="7" spans="1:5">
      <c r="A7" t="s">
        <v>57</v>
      </c>
      <c r="C7">
        <v>11954</v>
      </c>
      <c r="D7">
        <v>9974</v>
      </c>
      <c r="E7">
        <f t="shared" si="0"/>
        <v>1.1985161419691197</v>
      </c>
    </row>
    <row r="8" spans="1:5">
      <c r="A8" t="s">
        <v>56</v>
      </c>
      <c r="C8">
        <v>13286</v>
      </c>
      <c r="D8">
        <v>10691</v>
      </c>
      <c r="E8">
        <f t="shared" si="0"/>
        <v>1.2427275278271444</v>
      </c>
    </row>
    <row r="9" spans="1:5">
      <c r="A9" t="s">
        <v>51</v>
      </c>
      <c r="C9">
        <v>21504</v>
      </c>
      <c r="D9">
        <v>18059</v>
      </c>
      <c r="E9">
        <f t="shared" si="0"/>
        <v>1.19076360817321</v>
      </c>
    </row>
    <row r="10" spans="1:5">
      <c r="A10" t="s">
        <v>111</v>
      </c>
      <c r="B10" t="s">
        <v>17</v>
      </c>
      <c r="C10">
        <v>24603</v>
      </c>
      <c r="D10">
        <v>16799</v>
      </c>
      <c r="E10">
        <f t="shared" si="0"/>
        <v>1.4645514613965116</v>
      </c>
    </row>
    <row r="11" spans="1:5">
      <c r="A11" t="s">
        <v>58</v>
      </c>
      <c r="C11">
        <v>38105</v>
      </c>
      <c r="D11">
        <v>27191</v>
      </c>
      <c r="E11">
        <f t="shared" si="0"/>
        <v>1.4013828104887647</v>
      </c>
    </row>
    <row r="12" spans="1:5">
      <c r="A12" t="s">
        <v>71</v>
      </c>
      <c r="C12">
        <v>38240</v>
      </c>
      <c r="D12">
        <v>26198</v>
      </c>
      <c r="E12">
        <f t="shared" si="0"/>
        <v>1.4596534086571493</v>
      </c>
    </row>
    <row r="13" spans="1:5">
      <c r="A13" t="s">
        <v>65</v>
      </c>
      <c r="C13">
        <v>39611</v>
      </c>
      <c r="D13">
        <v>28121</v>
      </c>
      <c r="E13">
        <f t="shared" si="0"/>
        <v>1.4085914441164966</v>
      </c>
    </row>
    <row r="14" spans="1:5">
      <c r="A14" t="s">
        <v>112</v>
      </c>
      <c r="B14" t="s">
        <v>23</v>
      </c>
      <c r="C14">
        <v>40498</v>
      </c>
      <c r="D14">
        <v>20162</v>
      </c>
      <c r="E14">
        <f t="shared" si="0"/>
        <v>2.0086300962206129</v>
      </c>
    </row>
    <row r="15" spans="1:5">
      <c r="A15" t="s">
        <v>55</v>
      </c>
      <c r="C15">
        <v>46526</v>
      </c>
      <c r="D15">
        <v>32459</v>
      </c>
      <c r="E15">
        <f t="shared" si="0"/>
        <v>1.4333774916047937</v>
      </c>
    </row>
    <row r="16" spans="1:5">
      <c r="A16" t="s">
        <v>67</v>
      </c>
      <c r="C16">
        <v>49379</v>
      </c>
      <c r="D16">
        <v>29180</v>
      </c>
      <c r="E16">
        <f t="shared" si="0"/>
        <v>1.6922206991089788</v>
      </c>
    </row>
    <row r="17" spans="1:5">
      <c r="A17" t="s">
        <v>53</v>
      </c>
      <c r="C17">
        <v>53161</v>
      </c>
      <c r="D17">
        <v>36245</v>
      </c>
      <c r="E17">
        <f t="shared" si="0"/>
        <v>1.4667126500206924</v>
      </c>
    </row>
    <row r="18" spans="1:5">
      <c r="A18" t="s">
        <v>113</v>
      </c>
      <c r="B18" t="s">
        <v>15</v>
      </c>
      <c r="C18">
        <v>65798</v>
      </c>
      <c r="D18">
        <v>72434</v>
      </c>
      <c r="E18">
        <f t="shared" si="0"/>
        <v>0.90838556479001575</v>
      </c>
    </row>
    <row r="19" spans="1:5">
      <c r="A19" t="s">
        <v>66</v>
      </c>
      <c r="C19">
        <v>71646</v>
      </c>
      <c r="D19">
        <v>40616</v>
      </c>
      <c r="E19">
        <f t="shared" si="0"/>
        <v>1.7639846365964151</v>
      </c>
    </row>
    <row r="20" spans="1:5">
      <c r="A20" t="s">
        <v>54</v>
      </c>
      <c r="C20">
        <v>82199</v>
      </c>
      <c r="D20">
        <v>51755</v>
      </c>
      <c r="E20">
        <f t="shared" si="0"/>
        <v>1.588233020964158</v>
      </c>
    </row>
    <row r="21" spans="1:5">
      <c r="A21" t="s">
        <v>72</v>
      </c>
      <c r="C21">
        <v>93695</v>
      </c>
      <c r="D21">
        <v>54344</v>
      </c>
      <c r="E21">
        <f t="shared" si="0"/>
        <v>1.7241093773001619</v>
      </c>
    </row>
    <row r="22" spans="1:5">
      <c r="A22" t="s">
        <v>26</v>
      </c>
      <c r="C22">
        <v>102400</v>
      </c>
      <c r="D22">
        <v>78732</v>
      </c>
      <c r="E22">
        <f t="shared" si="0"/>
        <v>1.300614743687446</v>
      </c>
    </row>
    <row r="23" spans="1:5">
      <c r="A23" t="s">
        <v>10</v>
      </c>
      <c r="C23">
        <v>111261</v>
      </c>
      <c r="D23">
        <v>64121</v>
      </c>
      <c r="E23">
        <f t="shared" si="0"/>
        <v>1.7351725643704869</v>
      </c>
    </row>
    <row r="24" spans="1:5">
      <c r="A24" t="s">
        <v>114</v>
      </c>
      <c r="B24" t="s">
        <v>23</v>
      </c>
      <c r="C24">
        <v>116884</v>
      </c>
      <c r="D24">
        <v>43286</v>
      </c>
      <c r="E24">
        <f t="shared" si="0"/>
        <v>2.70027260546135</v>
      </c>
    </row>
    <row r="25" spans="1:5">
      <c r="A25" t="s">
        <v>115</v>
      </c>
      <c r="B25" t="s">
        <v>3</v>
      </c>
      <c r="C25">
        <v>119574</v>
      </c>
      <c r="D25">
        <v>15614</v>
      </c>
      <c r="E25">
        <f t="shared" si="0"/>
        <v>7.6581273216344306</v>
      </c>
    </row>
    <row r="26" spans="1:5">
      <c r="A26" t="s">
        <v>116</v>
      </c>
      <c r="B26" t="s">
        <v>5</v>
      </c>
      <c r="C26">
        <v>125179</v>
      </c>
      <c r="D26">
        <v>76517</v>
      </c>
      <c r="E26">
        <f t="shared" si="0"/>
        <v>1.6359632499967327</v>
      </c>
    </row>
    <row r="27" spans="1:5">
      <c r="A27" t="s">
        <v>117</v>
      </c>
      <c r="B27" t="s">
        <v>5</v>
      </c>
      <c r="C27">
        <v>150261</v>
      </c>
      <c r="D27">
        <v>87320</v>
      </c>
      <c r="E27">
        <f t="shared" si="0"/>
        <v>1.7208085203847916</v>
      </c>
    </row>
    <row r="28" spans="1:5">
      <c r="A28" t="s">
        <v>118</v>
      </c>
      <c r="B28" t="s">
        <v>5</v>
      </c>
      <c r="C28">
        <v>152089</v>
      </c>
      <c r="D28">
        <v>87021</v>
      </c>
      <c r="E28">
        <f t="shared" si="0"/>
        <v>1.7477275600142494</v>
      </c>
    </row>
    <row r="29" spans="1:5">
      <c r="A29" t="s">
        <v>119</v>
      </c>
      <c r="B29" t="s">
        <v>3</v>
      </c>
      <c r="C29">
        <v>190566</v>
      </c>
      <c r="D29">
        <v>57368</v>
      </c>
      <c r="E29">
        <f t="shared" si="0"/>
        <v>3.3218170408590155</v>
      </c>
    </row>
    <row r="30" spans="1:5">
      <c r="A30" t="s">
        <v>120</v>
      </c>
      <c r="B30" t="s">
        <v>15</v>
      </c>
      <c r="C30">
        <v>197020</v>
      </c>
      <c r="D30">
        <v>213806</v>
      </c>
      <c r="E30">
        <f t="shared" si="0"/>
        <v>0.92148957466114145</v>
      </c>
    </row>
    <row r="31" spans="1:5">
      <c r="A31" t="s">
        <v>121</v>
      </c>
      <c r="B31" t="s">
        <v>5</v>
      </c>
      <c r="C31">
        <v>233252</v>
      </c>
      <c r="D31">
        <v>130323</v>
      </c>
      <c r="E31">
        <f t="shared" si="0"/>
        <v>1.7897991912402262</v>
      </c>
    </row>
    <row r="32" spans="1:5">
      <c r="A32" t="s">
        <v>52</v>
      </c>
      <c r="C32">
        <v>246814</v>
      </c>
      <c r="D32">
        <v>152459</v>
      </c>
      <c r="E32">
        <f t="shared" si="0"/>
        <v>1.6188877009556668</v>
      </c>
    </row>
    <row r="33" spans="1:5">
      <c r="A33" t="s">
        <v>122</v>
      </c>
      <c r="B33" t="s">
        <v>5</v>
      </c>
      <c r="C33">
        <v>249399</v>
      </c>
      <c r="D33">
        <v>137817</v>
      </c>
      <c r="E33">
        <f t="shared" si="0"/>
        <v>1.8096388689348919</v>
      </c>
    </row>
    <row r="34" spans="1:5">
      <c r="A34" t="s">
        <v>123</v>
      </c>
      <c r="B34" t="s">
        <v>15</v>
      </c>
      <c r="C34">
        <v>262598</v>
      </c>
      <c r="D34">
        <v>245189</v>
      </c>
      <c r="E34">
        <f t="shared" ref="E34:E65" si="1">C34/D34</f>
        <v>1.0710023696005939</v>
      </c>
    </row>
    <row r="35" spans="1:5">
      <c r="A35" t="s">
        <v>124</v>
      </c>
      <c r="B35" t="s">
        <v>15</v>
      </c>
      <c r="C35">
        <v>262750</v>
      </c>
      <c r="D35">
        <v>202361</v>
      </c>
      <c r="E35">
        <f t="shared" si="1"/>
        <v>1.2984221267932061</v>
      </c>
    </row>
    <row r="36" spans="1:5">
      <c r="A36" t="s">
        <v>125</v>
      </c>
      <c r="B36" t="s">
        <v>15</v>
      </c>
      <c r="C36">
        <v>262750</v>
      </c>
      <c r="D36">
        <v>250973</v>
      </c>
      <c r="E36">
        <f t="shared" si="1"/>
        <v>1.0469253664736844</v>
      </c>
    </row>
    <row r="37" spans="1:5">
      <c r="A37" t="s">
        <v>126</v>
      </c>
      <c r="B37" t="s">
        <v>15</v>
      </c>
      <c r="C37">
        <v>262750</v>
      </c>
      <c r="D37">
        <v>258410</v>
      </c>
      <c r="E37">
        <f t="shared" si="1"/>
        <v>1.0167950156727681</v>
      </c>
    </row>
    <row r="38" spans="1:5">
      <c r="A38" t="s">
        <v>127</v>
      </c>
      <c r="B38" t="s">
        <v>15</v>
      </c>
      <c r="C38">
        <v>262750</v>
      </c>
      <c r="D38">
        <v>245012</v>
      </c>
      <c r="E38">
        <f t="shared" si="1"/>
        <v>1.0723964540512301</v>
      </c>
    </row>
    <row r="39" spans="1:5">
      <c r="A39" t="s">
        <v>128</v>
      </c>
      <c r="B39" t="s">
        <v>15</v>
      </c>
      <c r="C39">
        <v>262750</v>
      </c>
      <c r="D39">
        <v>239804</v>
      </c>
      <c r="E39">
        <f t="shared" si="1"/>
        <v>1.0956864772897867</v>
      </c>
    </row>
    <row r="40" spans="1:5">
      <c r="A40" t="s">
        <v>129</v>
      </c>
      <c r="B40" t="s">
        <v>15</v>
      </c>
      <c r="C40">
        <v>262750</v>
      </c>
      <c r="D40">
        <v>215699</v>
      </c>
      <c r="E40">
        <f t="shared" si="1"/>
        <v>1.2181326756266835</v>
      </c>
    </row>
    <row r="41" spans="1:5">
      <c r="A41" t="s">
        <v>130</v>
      </c>
      <c r="B41" t="s">
        <v>5</v>
      </c>
      <c r="C41">
        <v>268855</v>
      </c>
      <c r="D41">
        <v>152736</v>
      </c>
      <c r="E41">
        <f t="shared" si="1"/>
        <v>1.7602595327886026</v>
      </c>
    </row>
    <row r="42" spans="1:5">
      <c r="A42" t="s">
        <v>131</v>
      </c>
      <c r="B42" t="s">
        <v>5</v>
      </c>
      <c r="C42">
        <v>278717</v>
      </c>
      <c r="D42">
        <v>157221</v>
      </c>
      <c r="E42">
        <f t="shared" si="1"/>
        <v>1.772772085154019</v>
      </c>
    </row>
    <row r="43" spans="1:5">
      <c r="A43" t="s">
        <v>132</v>
      </c>
      <c r="B43" t="s">
        <v>5</v>
      </c>
      <c r="C43">
        <v>336939</v>
      </c>
      <c r="D43">
        <v>185642</v>
      </c>
      <c r="E43">
        <f t="shared" si="1"/>
        <v>1.8149933743441677</v>
      </c>
    </row>
    <row r="44" spans="1:5">
      <c r="A44" t="s">
        <v>49</v>
      </c>
      <c r="C44">
        <v>377109</v>
      </c>
      <c r="D44">
        <v>220164</v>
      </c>
      <c r="E44">
        <f t="shared" si="1"/>
        <v>1.7128549626641958</v>
      </c>
    </row>
    <row r="45" spans="1:5">
      <c r="A45" t="s">
        <v>133</v>
      </c>
      <c r="B45" t="s">
        <v>5</v>
      </c>
      <c r="C45">
        <v>387466</v>
      </c>
      <c r="D45">
        <v>212562</v>
      </c>
      <c r="E45">
        <f t="shared" si="1"/>
        <v>1.8228375720966119</v>
      </c>
    </row>
    <row r="46" spans="1:5">
      <c r="A46" t="s">
        <v>134</v>
      </c>
      <c r="B46" t="s">
        <v>5</v>
      </c>
      <c r="C46">
        <v>390937</v>
      </c>
      <c r="D46">
        <v>196034</v>
      </c>
      <c r="E46">
        <f t="shared" si="1"/>
        <v>1.994230592652295</v>
      </c>
    </row>
    <row r="47" spans="1:5">
      <c r="A47" t="s">
        <v>135</v>
      </c>
      <c r="B47" t="s">
        <v>5</v>
      </c>
      <c r="C47">
        <v>424691</v>
      </c>
      <c r="D47">
        <v>214847</v>
      </c>
      <c r="E47">
        <f t="shared" si="1"/>
        <v>1.9767136613497047</v>
      </c>
    </row>
    <row r="48" spans="1:5">
      <c r="A48" t="s">
        <v>136</v>
      </c>
      <c r="B48" t="s">
        <v>5</v>
      </c>
      <c r="C48">
        <v>426754</v>
      </c>
      <c r="D48">
        <v>216063</v>
      </c>
      <c r="E48">
        <f t="shared" si="1"/>
        <v>1.9751368813725627</v>
      </c>
    </row>
    <row r="49" spans="1:5">
      <c r="A49" t="s">
        <v>137</v>
      </c>
      <c r="B49" t="s">
        <v>5</v>
      </c>
      <c r="C49">
        <v>481861</v>
      </c>
      <c r="D49">
        <v>254762</v>
      </c>
      <c r="E49">
        <f t="shared" si="1"/>
        <v>1.8914163022742796</v>
      </c>
    </row>
    <row r="50" spans="1:5">
      <c r="A50" t="s">
        <v>61</v>
      </c>
      <c r="C50">
        <v>513216</v>
      </c>
      <c r="D50">
        <v>79682</v>
      </c>
      <c r="E50">
        <f t="shared" si="1"/>
        <v>6.4408021887000828</v>
      </c>
    </row>
    <row r="51" spans="1:5">
      <c r="A51" t="s">
        <v>68</v>
      </c>
      <c r="C51">
        <v>513216</v>
      </c>
      <c r="D51">
        <v>79682</v>
      </c>
      <c r="E51">
        <f t="shared" si="1"/>
        <v>6.4408021887000828</v>
      </c>
    </row>
    <row r="52" spans="1:5">
      <c r="A52" t="s">
        <v>138</v>
      </c>
      <c r="B52" t="s">
        <v>15</v>
      </c>
      <c r="C52">
        <v>525106</v>
      </c>
      <c r="D52">
        <v>184646</v>
      </c>
      <c r="E52">
        <f t="shared" si="1"/>
        <v>2.8438525611169481</v>
      </c>
    </row>
    <row r="53" spans="1:5">
      <c r="A53" t="s">
        <v>139</v>
      </c>
      <c r="B53" t="s">
        <v>15</v>
      </c>
      <c r="C53">
        <v>525106</v>
      </c>
      <c r="D53">
        <v>252902</v>
      </c>
      <c r="E53">
        <f t="shared" si="1"/>
        <v>2.0763220536017903</v>
      </c>
    </row>
    <row r="54" spans="1:5">
      <c r="A54" t="s">
        <v>140</v>
      </c>
      <c r="B54" t="s">
        <v>15</v>
      </c>
      <c r="C54">
        <v>525106</v>
      </c>
      <c r="D54">
        <v>290546</v>
      </c>
      <c r="E54">
        <f t="shared" si="1"/>
        <v>1.8073076208242413</v>
      </c>
    </row>
    <row r="55" spans="1:5">
      <c r="A55" t="s">
        <v>141</v>
      </c>
      <c r="B55" t="s">
        <v>15</v>
      </c>
      <c r="C55">
        <v>525106</v>
      </c>
      <c r="D55">
        <v>221510</v>
      </c>
      <c r="E55">
        <f t="shared" si="1"/>
        <v>2.3705746918874993</v>
      </c>
    </row>
    <row r="56" spans="1:5">
      <c r="A56" t="s">
        <v>142</v>
      </c>
      <c r="B56" t="s">
        <v>15</v>
      </c>
      <c r="C56">
        <v>525106</v>
      </c>
      <c r="D56">
        <v>307031</v>
      </c>
      <c r="E56">
        <f t="shared" si="1"/>
        <v>1.7102702984389198</v>
      </c>
    </row>
    <row r="57" spans="1:5">
      <c r="A57" t="s">
        <v>143</v>
      </c>
      <c r="B57" t="s">
        <v>15</v>
      </c>
      <c r="C57">
        <v>526654</v>
      </c>
      <c r="D57">
        <v>240557</v>
      </c>
      <c r="E57">
        <f t="shared" si="1"/>
        <v>2.1893106415527299</v>
      </c>
    </row>
    <row r="58" spans="1:5">
      <c r="A58" t="s">
        <v>13</v>
      </c>
      <c r="C58">
        <v>610856</v>
      </c>
      <c r="D58">
        <v>309437</v>
      </c>
      <c r="E58">
        <f t="shared" si="1"/>
        <v>1.9740884251075339</v>
      </c>
    </row>
    <row r="59" spans="1:5">
      <c r="A59" t="s">
        <v>146</v>
      </c>
      <c r="B59" t="s">
        <v>5</v>
      </c>
      <c r="C59">
        <v>666997</v>
      </c>
      <c r="D59">
        <v>324560</v>
      </c>
      <c r="E59">
        <f t="shared" si="1"/>
        <v>2.0550807246734042</v>
      </c>
    </row>
    <row r="60" spans="1:5">
      <c r="A60" t="s">
        <v>12</v>
      </c>
      <c r="C60">
        <v>768771</v>
      </c>
      <c r="D60">
        <v>400464</v>
      </c>
      <c r="E60">
        <f t="shared" si="1"/>
        <v>1.9197006472491909</v>
      </c>
    </row>
    <row r="61" spans="1:5">
      <c r="A61" t="s">
        <v>144</v>
      </c>
      <c r="B61" t="s">
        <v>15</v>
      </c>
      <c r="C61">
        <v>787420</v>
      </c>
      <c r="D61">
        <v>715292</v>
      </c>
      <c r="E61">
        <f t="shared" si="1"/>
        <v>1.1008371406362716</v>
      </c>
    </row>
    <row r="62" spans="1:5">
      <c r="A62" t="s">
        <v>145</v>
      </c>
      <c r="B62" t="s">
        <v>15</v>
      </c>
      <c r="C62">
        <v>787460</v>
      </c>
      <c r="D62">
        <v>801842</v>
      </c>
      <c r="E62">
        <f t="shared" si="1"/>
        <v>0.98206379810486355</v>
      </c>
    </row>
    <row r="63" spans="1:5">
      <c r="A63" t="s">
        <v>147</v>
      </c>
      <c r="B63" t="s">
        <v>5</v>
      </c>
      <c r="C63">
        <v>1022125</v>
      </c>
      <c r="D63">
        <v>513099</v>
      </c>
      <c r="E63">
        <f t="shared" si="1"/>
        <v>1.9920619607522134</v>
      </c>
    </row>
    <row r="64" spans="1:5">
      <c r="A64" t="s">
        <v>148</v>
      </c>
      <c r="B64" t="s">
        <v>34</v>
      </c>
      <c r="C64">
        <v>1029744</v>
      </c>
      <c r="D64">
        <v>274343</v>
      </c>
      <c r="E64">
        <f t="shared" si="1"/>
        <v>3.7534910677509541</v>
      </c>
    </row>
    <row r="65" spans="1:18">
      <c r="A65" t="s">
        <v>149</v>
      </c>
      <c r="B65" t="s">
        <v>5</v>
      </c>
      <c r="C65">
        <v>2473400</v>
      </c>
      <c r="D65">
        <v>1030961</v>
      </c>
      <c r="E65">
        <f t="shared" si="1"/>
        <v>2.3991208202832115</v>
      </c>
    </row>
    <row r="66" spans="1:18">
      <c r="A66" t="s">
        <v>150</v>
      </c>
      <c r="B66" t="s">
        <v>5</v>
      </c>
      <c r="C66">
        <v>3711999</v>
      </c>
      <c r="D66">
        <v>1638611</v>
      </c>
      <c r="E66">
        <f t="shared" ref="E66:E68" si="2">C66/D66</f>
        <v>2.2653326506413052</v>
      </c>
    </row>
    <row r="67" spans="1:18">
      <c r="A67" t="s">
        <v>151</v>
      </c>
      <c r="B67" t="s">
        <v>5</v>
      </c>
      <c r="C67">
        <v>4047392</v>
      </c>
      <c r="D67">
        <v>1651512</v>
      </c>
      <c r="E67">
        <f t="shared" si="2"/>
        <v>2.4507190986199312</v>
      </c>
    </row>
    <row r="68" spans="1:18">
      <c r="A68" t="s">
        <v>152</v>
      </c>
      <c r="B68" t="s">
        <v>19</v>
      </c>
      <c r="C68">
        <v>4638690</v>
      </c>
      <c r="D68">
        <v>1625936</v>
      </c>
      <c r="E68">
        <f t="shared" si="2"/>
        <v>2.8529351708800346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0.37298740015715248</v>
      </c>
      <c r="H71">
        <f>E2-DEFLATE!E2</f>
        <v>-1.0562216731029515</v>
      </c>
      <c r="I71">
        <f>E2-GGZnoRLE!E2</f>
        <v>-1.4057809988713772</v>
      </c>
      <c r="J71">
        <f>E2-GGZRLE!E2</f>
        <v>-0.91228561405317299</v>
      </c>
      <c r="K71">
        <f>E2-HUF!E2</f>
        <v>-0.3358814945172095</v>
      </c>
      <c r="L71">
        <f>E2-'LZ78'!E2</f>
        <v>0</v>
      </c>
      <c r="M71">
        <f>E2-'LZ77'!E2</f>
        <v>-0.64340909453525286</v>
      </c>
      <c r="N71">
        <f>E2-LZW!E2</f>
        <v>-5.7139128207598811E-2</v>
      </c>
      <c r="O71">
        <f>E2-'PPM2'!E2</f>
        <v>-1.0070366567102713</v>
      </c>
      <c r="P71">
        <f>E2-'PPM3'!E2</f>
        <v>-1.2739071485470479</v>
      </c>
      <c r="Q71">
        <f>E2-'PPM4'!E2</f>
        <v>-1.0981607527549739</v>
      </c>
      <c r="R71">
        <f>E2-'PPM5'!E2</f>
        <v>-0.84151819047315812</v>
      </c>
    </row>
    <row r="72" spans="1:18">
      <c r="G72">
        <f>E3-ART!E3</f>
        <v>0.46886424567389717</v>
      </c>
      <c r="H72">
        <f>E3-DEFLATE!E3</f>
        <v>-0.47869471413160736</v>
      </c>
      <c r="I72">
        <f>E3-GGZnoRLE!E3</f>
        <v>-0.77591656131479159</v>
      </c>
      <c r="J72">
        <f>E3-GGZRLE!E3</f>
        <v>-0.49754634678298792</v>
      </c>
      <c r="K72">
        <f>E3-HUF!E3</f>
        <v>-0.24000464900046481</v>
      </c>
      <c r="L72">
        <f>E3-'LZ78'!E3</f>
        <v>0</v>
      </c>
      <c r="M72">
        <f>E3-'LZ77'!E3</f>
        <v>-7.1649484536082442E-2</v>
      </c>
      <c r="N72">
        <f>E3-LZW!E3</f>
        <v>1.9470404984422984E-3</v>
      </c>
      <c r="O72">
        <f>E3-'PPM2'!E3</f>
        <v>-1.1561561561561562</v>
      </c>
      <c r="P72">
        <f>E3-'PPM3'!E3</f>
        <v>-0.95274914089347096</v>
      </c>
      <c r="Q72">
        <f>E3-'PPM4'!E3</f>
        <v>-0.68655589123867067</v>
      </c>
      <c r="R72">
        <f>E3-'PPM5'!E3</f>
        <v>-0.43329831932773111</v>
      </c>
    </row>
    <row r="73" spans="1:18">
      <c r="G73">
        <f>E4-ART!E4</f>
        <v>0.37347103971832507</v>
      </c>
      <c r="H73">
        <f>E4-DEFLATE!E4</f>
        <v>-1.0833543853764667</v>
      </c>
      <c r="I73">
        <f>E4-GGZnoRLE!E4</f>
        <v>-1.467637356443579</v>
      </c>
      <c r="J73">
        <f>E4-GGZRLE!E4</f>
        <v>-0.97915258004539307</v>
      </c>
      <c r="K73">
        <f>E4-HUF!E4</f>
        <v>-0.38881905212726653</v>
      </c>
      <c r="L73">
        <f>E4-'LZ78'!E4</f>
        <v>0</v>
      </c>
      <c r="M73">
        <f>E4-'LZ77'!E4</f>
        <v>-0.57463495654462715</v>
      </c>
      <c r="N73">
        <f>E4-LZW!E4</f>
        <v>-6.207005882518124E-2</v>
      </c>
      <c r="O73">
        <f>E4-'PPM2'!E4</f>
        <v>-0.97646486527108767</v>
      </c>
      <c r="P73">
        <f>E4-'PPM3'!E4</f>
        <v>-1.3256578082140305</v>
      </c>
      <c r="Q73">
        <f>E4-'PPM4'!E4</f>
        <v>-1.1752467734055139</v>
      </c>
      <c r="R73">
        <f>E4-'PPM5'!E4</f>
        <v>-0.90500212345950848</v>
      </c>
    </row>
    <row r="74" spans="1:18">
      <c r="G74">
        <f>E5-ART!E5</f>
        <v>0.2080543419869757</v>
      </c>
      <c r="H74">
        <f>E5-DEFLATE!E5</f>
        <v>-0.87255013059314046</v>
      </c>
      <c r="I74">
        <f>E5-GGZnoRLE!E5</f>
        <v>-1.1941903405137626</v>
      </c>
      <c r="J74">
        <f>E5-GGZRLE!E5</f>
        <v>-0.7451401790987866</v>
      </c>
      <c r="K74">
        <f>E5-HUF!E5</f>
        <v>-0.45252127704836398</v>
      </c>
      <c r="L74">
        <f>E5-'LZ78'!E5</f>
        <v>0</v>
      </c>
      <c r="M74">
        <f>E5-'LZ77'!E5</f>
        <v>-0.37156673168325716</v>
      </c>
      <c r="N74">
        <f>E5-LZW!E5</f>
        <v>-5.9969922820823252E-2</v>
      </c>
      <c r="O74">
        <f>E5-'PPM2'!E5</f>
        <v>-0.8641372266939209</v>
      </c>
      <c r="P74">
        <f>E5-'PPM3'!E5</f>
        <v>-1.1017910780925744</v>
      </c>
      <c r="Q74">
        <f>E5-'PPM4'!E5</f>
        <v>-0.95873253212339393</v>
      </c>
      <c r="R74">
        <f>E5-'PPM5'!E5</f>
        <v>-0.69940825651273375</v>
      </c>
    </row>
    <row r="75" spans="1:18">
      <c r="G75">
        <f>E6-ART!E6</f>
        <v>0.14194019550695813</v>
      </c>
      <c r="H75">
        <f>E6-DEFLATE!E6</f>
        <v>-1.4311437885156333</v>
      </c>
      <c r="I75">
        <f>E6-GGZnoRLE!E6</f>
        <v>-2.0216409858509929</v>
      </c>
      <c r="J75">
        <f>E6-GGZRLE!E6</f>
        <v>-1.4003727533048758</v>
      </c>
      <c r="K75">
        <f>E6-HUF!E6</f>
        <v>-0.18710169229418483</v>
      </c>
      <c r="L75">
        <f>E6-'LZ78'!E6</f>
        <v>0</v>
      </c>
      <c r="M75">
        <f>E6-'LZ77'!E6</f>
        <v>-0.84440236338262187</v>
      </c>
      <c r="N75">
        <f>E6-LZW!E6</f>
        <v>-0.19725633428613398</v>
      </c>
      <c r="O75">
        <f>E6-'PPM2'!E6</f>
        <v>-0.93992925229487234</v>
      </c>
      <c r="P75">
        <f>E6-'PPM3'!E6</f>
        <v>-1.6109609948802115</v>
      </c>
      <c r="Q75">
        <f>E6-'PPM4'!E6</f>
        <v>-1.57927834197092</v>
      </c>
      <c r="R75">
        <f>E6-'PPM5'!E6</f>
        <v>-1.2856554979313422</v>
      </c>
    </row>
    <row r="76" spans="1:18">
      <c r="G76">
        <f>E7-ART!E7</f>
        <v>-6.9678214067375066E-2</v>
      </c>
      <c r="H76">
        <f>E7-DEFLATE!E7</f>
        <v>-0.82005866383972847</v>
      </c>
      <c r="I76">
        <f>E7-GGZnoRLE!E7</f>
        <v>-1.1611364438974419</v>
      </c>
      <c r="J76">
        <f>E7-GGZRLE!E7</f>
        <v>-0.70075300324854783</v>
      </c>
      <c r="K76">
        <f>E7-HUF!E7</f>
        <v>-0.38773651195869352</v>
      </c>
      <c r="L76">
        <f>E7-'LZ78'!E7</f>
        <v>0</v>
      </c>
      <c r="M76">
        <f>E7-'LZ77'!E7</f>
        <v>-0.29312348867724913</v>
      </c>
      <c r="N76">
        <f>E7-LZW!E7</f>
        <v>-0.11251697932941074</v>
      </c>
      <c r="O76">
        <f>E7-'PPM2'!E7</f>
        <v>-0.7711658484741164</v>
      </c>
      <c r="P76">
        <f>E7-'PPM3'!E7</f>
        <v>-1.0392225326845681</v>
      </c>
      <c r="Q76">
        <f>E7-'PPM4'!E7</f>
        <v>-0.9623659983056454</v>
      </c>
      <c r="R76">
        <f>E7-'PPM5'!E7</f>
        <v>-0.70741498047985996</v>
      </c>
    </row>
    <row r="77" spans="1:18">
      <c r="G77">
        <f>E8-ART!E8</f>
        <v>-0.10542062032100374</v>
      </c>
      <c r="H77">
        <f>E8-DEFLATE!E8</f>
        <v>-0.81392881892208169</v>
      </c>
      <c r="I77">
        <f>E8-GGZnoRLE!E8</f>
        <v>-1.1707147973318019</v>
      </c>
      <c r="J77">
        <f>E8-GGZRLE!E8</f>
        <v>-0.70109105300679864</v>
      </c>
      <c r="K77">
        <f>E8-HUF!E8</f>
        <v>-0.42762701076978793</v>
      </c>
      <c r="L77">
        <f>E8-'LZ78'!E8</f>
        <v>0</v>
      </c>
      <c r="M77">
        <f>E8-'LZ77'!E8</f>
        <v>-0.24823869369681484</v>
      </c>
      <c r="N77">
        <f>E8-LZW!E8</f>
        <v>-0.14383060199961406</v>
      </c>
      <c r="O77">
        <f>E8-'PPM2'!E8</f>
        <v>-0.80473741284167999</v>
      </c>
      <c r="P77">
        <f>E8-'PPM3'!E8</f>
        <v>-1.0735207287976813</v>
      </c>
      <c r="Q77">
        <f>E8-'PPM4'!E8</f>
        <v>-1.0318829840715031</v>
      </c>
      <c r="R77">
        <f>E8-'PPM5'!E8</f>
        <v>-0.75787479110072797</v>
      </c>
    </row>
    <row r="78" spans="1:18">
      <c r="G78">
        <f>E9-ART!E9</f>
        <v>-1.3202102202707344E-3</v>
      </c>
      <c r="H78">
        <f>E9-DEFLATE!E9</f>
        <v>-0.58598595805004039</v>
      </c>
      <c r="I78">
        <f>E9-GGZnoRLE!E9</f>
        <v>-0.6705711100817886</v>
      </c>
      <c r="J78">
        <f>E9-GGZRLE!E9</f>
        <v>-0.41233762933983598</v>
      </c>
      <c r="K78">
        <f>E9-HUF!E9</f>
        <v>-0.12672199408141571</v>
      </c>
      <c r="L78">
        <f>E9-'LZ78'!E9</f>
        <v>0</v>
      </c>
      <c r="M78">
        <f>E9-'LZ77'!E9</f>
        <v>-0.34173354119965205</v>
      </c>
      <c r="N78">
        <f>E9-LZW!E9</f>
        <v>5.0556240532275698E-3</v>
      </c>
      <c r="O78">
        <f>E9-'PPM2'!E9</f>
        <v>-0.51590305849345675</v>
      </c>
      <c r="P78">
        <f>E9-'PPM3'!E9</f>
        <v>-0.57751202705415605</v>
      </c>
      <c r="Q78">
        <f>E9-'PPM4'!E9</f>
        <v>-0.44489471691996707</v>
      </c>
      <c r="R78">
        <f>E9-'PPM5'!E9</f>
        <v>-0.27798852624383796</v>
      </c>
    </row>
    <row r="79" spans="1:18">
      <c r="G79">
        <f>E10-ART!E10</f>
        <v>0.1076686023627591</v>
      </c>
      <c r="H79">
        <f>E10-DEFLATE!E10</f>
        <v>-1.2175590804109671</v>
      </c>
      <c r="I79">
        <f>E10-GGZnoRLE!E10</f>
        <v>-1.3989261922347731</v>
      </c>
      <c r="J79">
        <f>E10-GGZRLE!E10</f>
        <v>-0.98619064439091741</v>
      </c>
      <c r="K79">
        <f>E10-HUF!E10</f>
        <v>-4.4927647751288768E-2</v>
      </c>
      <c r="L79">
        <f>E10-'LZ78'!E10</f>
        <v>0</v>
      </c>
      <c r="M79">
        <f>E10-'LZ77'!E10</f>
        <v>-0.60850212808781579</v>
      </c>
      <c r="N79">
        <f>E10-LZW!E10</f>
        <v>-0.18135434540038431</v>
      </c>
      <c r="O79">
        <f>E10-'PPM2'!E10</f>
        <v>-0.63629389766761624</v>
      </c>
      <c r="P79">
        <f>E10-'PPM3'!E10</f>
        <v>-1.2700267313343987</v>
      </c>
      <c r="Q79">
        <f>E10-'PPM4'!E10</f>
        <v>-1.2612406945972843</v>
      </c>
      <c r="R79">
        <f>E10-'PPM5'!E10</f>
        <v>-0.969942898389754</v>
      </c>
    </row>
    <row r="80" spans="1:18">
      <c r="G80">
        <f>E11-ART!E11</f>
        <v>-6.9228126950932722E-2</v>
      </c>
      <c r="H80">
        <f>E11-DEFLATE!E11</f>
        <v>-0.95324859283571173</v>
      </c>
      <c r="I80">
        <f>E11-GGZnoRLE!E11</f>
        <v>-1.4751175292107901</v>
      </c>
      <c r="J80">
        <f>E11-GGZRLE!E11</f>
        <v>-0.94816707235745556</v>
      </c>
      <c r="K80">
        <f>E11-HUF!E11</f>
        <v>-0.17764089247824999</v>
      </c>
      <c r="L80">
        <f>E11-'LZ78'!E11</f>
        <v>0</v>
      </c>
      <c r="M80">
        <f>E11-'LZ77'!E11</f>
        <v>-0.43402974189310517</v>
      </c>
      <c r="N80">
        <f>E11-LZW!E11</f>
        <v>-0.22384110830335335</v>
      </c>
      <c r="O80">
        <f>E11-'PPM2'!E11</f>
        <v>-0.66169244668503047</v>
      </c>
      <c r="P80">
        <f>E11-'PPM3'!E11</f>
        <v>-1.1541131321039522</v>
      </c>
      <c r="Q80">
        <f>E11-'PPM4'!E11</f>
        <v>-1.2809345202165712</v>
      </c>
      <c r="R80">
        <f>E11-'PPM5'!E11</f>
        <v>-1.0356215384495828</v>
      </c>
    </row>
    <row r="81" spans="7:18">
      <c r="G81">
        <f>E12-ART!E12</f>
        <v>7.0269983885140386E-2</v>
      </c>
      <c r="H81">
        <f>E12-DEFLATE!E12</f>
        <v>-0.98817657469965514</v>
      </c>
      <c r="I81">
        <f>E12-GGZnoRLE!E12</f>
        <v>-1.2764656525907041</v>
      </c>
      <c r="J81">
        <f>E12-GGZRLE!E12</f>
        <v>-0.84382228557813788</v>
      </c>
      <c r="K81">
        <f>E12-HUF!E12</f>
        <v>-1.5996819019010289E-2</v>
      </c>
      <c r="L81">
        <f>E12-'LZ78'!E12</f>
        <v>0</v>
      </c>
      <c r="M81">
        <f>E12-'LZ77'!E12</f>
        <v>-0.62529288652850035</v>
      </c>
      <c r="N81">
        <f>E12-LZW!E12</f>
        <v>-6.6649776462991195E-2</v>
      </c>
      <c r="O81">
        <f>E12-'PPM2'!E12</f>
        <v>-0.62381613476662734</v>
      </c>
      <c r="P81">
        <f>E12-'PPM3'!E12</f>
        <v>-0.94719452689169259</v>
      </c>
      <c r="Q81">
        <f>E12-'PPM4'!E12</f>
        <v>-0.88765492109547495</v>
      </c>
      <c r="R81">
        <f>E12-'PPM5'!E12</f>
        <v>-0.66573565314809757</v>
      </c>
    </row>
    <row r="82" spans="7:18">
      <c r="G82">
        <f>E13-ART!E13</f>
        <v>-1.6623538073263333E-2</v>
      </c>
      <c r="H82">
        <f>E13-DEFLATE!E13</f>
        <v>-1.0146925397327633</v>
      </c>
      <c r="I82">
        <f>E13-GGZnoRLE!E13</f>
        <v>-1.5125737476239165</v>
      </c>
      <c r="J82">
        <f>E13-GGZRLE!E13</f>
        <v>-0.99134796818280679</v>
      </c>
      <c r="K82">
        <f>E13-HUF!E13</f>
        <v>-0.11367902973154909</v>
      </c>
      <c r="L82">
        <f>E13-'LZ78'!E13</f>
        <v>0</v>
      </c>
      <c r="M82">
        <f>E13-'LZ77'!E13</f>
        <v>-0.49715789434874269</v>
      </c>
      <c r="N82">
        <f>E13-LZW!E13</f>
        <v>-0.2447602546897476</v>
      </c>
      <c r="O82">
        <f>E13-'PPM2'!E13</f>
        <v>-0.6512629500592706</v>
      </c>
      <c r="P82">
        <f>E13-'PPM3'!E13</f>
        <v>-1.1912379074193395</v>
      </c>
      <c r="Q82">
        <f>E13-'PPM4'!E13</f>
        <v>-1.2836535093260373</v>
      </c>
      <c r="R82">
        <f>E13-'PPM5'!E13</f>
        <v>-1.0339688321368177</v>
      </c>
    </row>
    <row r="83" spans="7:18">
      <c r="G83">
        <f>E14-ART!E14</f>
        <v>0.57497107611299469</v>
      </c>
      <c r="H83">
        <f>E14-DEFLATE!E14</f>
        <v>-3.1887518339641918</v>
      </c>
      <c r="I83">
        <f>E14-GGZnoRLE!E14</f>
        <v>-3.9671704054763035</v>
      </c>
      <c r="J83">
        <f>E14-GGZRLE!E14</f>
        <v>-3.3074633666305289</v>
      </c>
      <c r="K83">
        <f>E14-HUF!E14</f>
        <v>0.48115300950843398</v>
      </c>
      <c r="L83">
        <f>E14-'LZ78'!E14</f>
        <v>0</v>
      </c>
      <c r="M83">
        <f>E14-'LZ77'!E14</f>
        <v>-2.3422508663921935</v>
      </c>
      <c r="N83">
        <f>E14-LZW!E14</f>
        <v>-0.39938512556556871</v>
      </c>
      <c r="O83">
        <f>E14-'PPM2'!E14</f>
        <v>-0.64819598788356592</v>
      </c>
      <c r="P83">
        <f>E14-'PPM3'!E14</f>
        <v>-2.2547660507422256</v>
      </c>
      <c r="Q83">
        <f>E14-'PPM4'!E14</f>
        <v>-2.6565006490852276</v>
      </c>
      <c r="R83">
        <f>E14-'PPM5'!E14</f>
        <v>-2.3315263714677377</v>
      </c>
    </row>
    <row r="84" spans="7:18">
      <c r="G84">
        <f>E15-ART!E15</f>
        <v>-0.16096148447635228</v>
      </c>
      <c r="H84">
        <f>E15-DEFLATE!E15</f>
        <v>-0.72891279049772995</v>
      </c>
      <c r="I84">
        <f>E15-GGZnoRLE!E15</f>
        <v>-1.2581647969524201</v>
      </c>
      <c r="J84">
        <f>E15-GGZRLE!E15</f>
        <v>-0.77930144500052312</v>
      </c>
      <c r="K84">
        <f>E15-HUF!E15</f>
        <v>-0.26632659636510359</v>
      </c>
      <c r="L84">
        <f>E15-'LZ78'!E15</f>
        <v>0</v>
      </c>
      <c r="M84">
        <f>E15-'LZ77'!E15</f>
        <v>-0.21274478408159192</v>
      </c>
      <c r="N84">
        <f>E15-LZW!E15</f>
        <v>-0.2640322128826198</v>
      </c>
      <c r="O84">
        <f>E15-'PPM2'!E15</f>
        <v>-0.70515900407455923</v>
      </c>
      <c r="P84">
        <f>E15-'PPM3'!E15</f>
        <v>-1.0590422866134526</v>
      </c>
      <c r="Q84">
        <f>E15-'PPM4'!E15</f>
        <v>-1.1996728762503281</v>
      </c>
      <c r="R84">
        <f>E15-'PPM5'!E15</f>
        <v>-0.97168841689869567</v>
      </c>
    </row>
    <row r="85" spans="7:18">
      <c r="G85">
        <f>E16-ART!E16</f>
        <v>0.15402993217856942</v>
      </c>
      <c r="H85">
        <f>E16-DEFLATE!E16</f>
        <v>-1.8165549706131843</v>
      </c>
      <c r="I85">
        <f>E16-GGZnoRLE!E16</f>
        <v>-2.5070309379349878</v>
      </c>
      <c r="J85">
        <f>E16-GGZRLE!E16</f>
        <v>-1.8071060672435124</v>
      </c>
      <c r="K85">
        <f>E16-HUF!E16</f>
        <v>6.3518278104954806E-2</v>
      </c>
      <c r="L85">
        <f>E16-'LZ78'!E16</f>
        <v>0</v>
      </c>
      <c r="M85">
        <f>E16-'LZ77'!E16</f>
        <v>-1.1316955767688663</v>
      </c>
      <c r="N85">
        <f>E16-LZW!E16</f>
        <v>-0.36232702494860614</v>
      </c>
      <c r="O85">
        <f>E16-'PPM2'!E16</f>
        <v>-0.66420974708524683</v>
      </c>
      <c r="P85">
        <f>E16-'PPM3'!E16</f>
        <v>-1.6076322813775221</v>
      </c>
      <c r="Q85">
        <f>E16-'PPM4'!E16</f>
        <v>-1.9282060183923042</v>
      </c>
      <c r="R85">
        <f>E16-'PPM5'!E16</f>
        <v>-1.64577700250665</v>
      </c>
    </row>
    <row r="86" spans="7:18">
      <c r="G86">
        <f>E17-ART!E17</f>
        <v>-4.5132186881733372E-2</v>
      </c>
      <c r="H86">
        <f>E17-DEFLATE!E17</f>
        <v>-0.89253822647156356</v>
      </c>
      <c r="I86">
        <f>E17-GGZnoRLE!E17</f>
        <v>-1.4693858808530511</v>
      </c>
      <c r="J86">
        <f>E17-GGZRLE!E17</f>
        <v>-0.96706476150702803</v>
      </c>
      <c r="K86">
        <f>E17-HUF!E17</f>
        <v>-0.12269746149902527</v>
      </c>
      <c r="L86">
        <f>E17-'LZ78'!E17</f>
        <v>0</v>
      </c>
      <c r="M86">
        <f>E17-'LZ77'!E17</f>
        <v>-0.38436155172727937</v>
      </c>
      <c r="N86">
        <f>E17-LZW!E17</f>
        <v>-0.26266275661561211</v>
      </c>
      <c r="O86">
        <f>E17-'PPM2'!E17</f>
        <v>-0.60786295973540505</v>
      </c>
      <c r="P86">
        <f>E17-'PPM3'!E17</f>
        <v>-1.1502510203544183</v>
      </c>
      <c r="Q86">
        <f>E17-'PPM4'!E17</f>
        <v>-1.330204275322602</v>
      </c>
      <c r="R86">
        <f>E17-'PPM5'!E17</f>
        <v>-1.110790380282338</v>
      </c>
    </row>
    <row r="87" spans="7:18">
      <c r="G87">
        <f>E18-ART!E18</f>
        <v>-0.12965062559602558</v>
      </c>
      <c r="H87">
        <f>E18-DEFLATE!E18</f>
        <v>-0.16817000712706409</v>
      </c>
      <c r="I87">
        <f>E18-GGZnoRLE!E18</f>
        <v>-0.40421417986367081</v>
      </c>
      <c r="J87">
        <f>E18-GGZRLE!E18</f>
        <v>-6.9107638603088106E-2</v>
      </c>
      <c r="K87">
        <f>E18-HUF!E18</f>
        <v>-0.15699655956231584</v>
      </c>
      <c r="L87">
        <f>E18-'LZ78'!E18</f>
        <v>0</v>
      </c>
      <c r="M87">
        <f>E18-'LZ77'!E18</f>
        <v>-2.3135635747961181E-2</v>
      </c>
      <c r="N87">
        <f>E18-LZW!E18</f>
        <v>3.1244344174440331E-3</v>
      </c>
      <c r="O87">
        <f>E18-'PPM2'!E18</f>
        <v>-0.40623352373968402</v>
      </c>
      <c r="P87">
        <f>E18-'PPM3'!E18</f>
        <v>-0.30369880474116229</v>
      </c>
      <c r="Q87">
        <f>E18-'PPM4'!E18</f>
        <v>-0.16031895703950616</v>
      </c>
      <c r="R87">
        <f>E18-'PPM5'!E18</f>
        <v>-3.7015165116015991E-2</v>
      </c>
    </row>
    <row r="88" spans="7:18">
      <c r="G88">
        <f>E19-ART!E19</f>
        <v>0.16367192719279666</v>
      </c>
      <c r="H88">
        <f>E19-DEFLATE!E19</f>
        <v>-1.8428417830572295</v>
      </c>
      <c r="I88">
        <f>E19-GGZnoRLE!E19</f>
        <v>-2.3690410340121799</v>
      </c>
      <c r="J88">
        <f>E19-GGZRLE!E19</f>
        <v>-1.669310360528369</v>
      </c>
      <c r="K88">
        <f>E19-HUF!E19</f>
        <v>0.10104711918856069</v>
      </c>
      <c r="L88">
        <f>E19-'LZ78'!E19</f>
        <v>0</v>
      </c>
      <c r="M88">
        <f>E19-'LZ77'!E19</f>
        <v>-1.088392144994476</v>
      </c>
      <c r="N88">
        <f>E19-LZW!E19</f>
        <v>-0.40382171741266215</v>
      </c>
      <c r="O88">
        <f>E19-'PPM2'!E19</f>
        <v>-0.62461346308686561</v>
      </c>
      <c r="P88">
        <f>E19-'PPM3'!E19</f>
        <v>-1.4243914926368186</v>
      </c>
      <c r="Q88">
        <f>E19-'PPM4'!E19</f>
        <v>-1.8627427741856655</v>
      </c>
      <c r="R88">
        <f>E19-'PPM5'!E19</f>
        <v>-1.6863404296207773</v>
      </c>
    </row>
    <row r="89" spans="7:18">
      <c r="G89">
        <f>E20-ART!E20</f>
        <v>-7.8075513396271834E-2</v>
      </c>
      <c r="H89">
        <f>E20-DEFLATE!E20</f>
        <v>-0.72027373332572897</v>
      </c>
      <c r="I89">
        <f>E20-GGZnoRLE!E20</f>
        <v>-1.3426305602952018</v>
      </c>
      <c r="J89">
        <f>E20-GGZRLE!E20</f>
        <v>-0.88027954698082556</v>
      </c>
      <c r="K89">
        <f>E20-HUF!E20</f>
        <v>-0.13418593844744642</v>
      </c>
      <c r="L89">
        <f>E20-'LZ78'!E20</f>
        <v>0</v>
      </c>
      <c r="M89">
        <f>E20-'LZ77'!E20</f>
        <v>-0.19633526891231012</v>
      </c>
      <c r="N89">
        <f>E20-LZW!E20</f>
        <v>-0.33842645775326186</v>
      </c>
      <c r="O89">
        <f>E20-'PPM2'!E20</f>
        <v>-0.6057295050594369</v>
      </c>
      <c r="P89">
        <f>E20-'PPM3'!E20</f>
        <v>-1.1120396376213024</v>
      </c>
      <c r="Q89">
        <f>E20-'PPM4'!E20</f>
        <v>-1.3727193942946585</v>
      </c>
      <c r="R89">
        <f>E20-'PPM5'!E20</f>
        <v>-1.1875411322793499</v>
      </c>
    </row>
    <row r="90" spans="7:18">
      <c r="G90">
        <f>E21-ART!E21</f>
        <v>0.32253869667188972</v>
      </c>
      <c r="H90">
        <f>E21-DEFLATE!E21</f>
        <v>-2.330547018753153</v>
      </c>
      <c r="I90">
        <f>E21-GGZnoRLE!E21</f>
        <v>-3.1167586154665647</v>
      </c>
      <c r="J90">
        <f>E21-GGZRLE!E21</f>
        <v>-2.1573687286694305</v>
      </c>
      <c r="K90">
        <f>E21-HUF!E21</f>
        <v>0.28999491753251005</v>
      </c>
      <c r="L90">
        <f>E21-'LZ78'!E21</f>
        <v>0</v>
      </c>
      <c r="M90">
        <f>E21-'LZ77'!E21</f>
        <v>-1.6187977156069311</v>
      </c>
      <c r="N90">
        <f>E21-LZW!E21</f>
        <v>-0.36347584617472761</v>
      </c>
      <c r="O90">
        <f>E21-'PPM2'!E21</f>
        <v>-0.55225116691752496</v>
      </c>
      <c r="P90">
        <f>E21-'PPM3'!E21</f>
        <v>-1.4826467319475622</v>
      </c>
      <c r="Q90">
        <f>E21-'PPM4'!E21</f>
        <v>-2.0786017716912744</v>
      </c>
      <c r="R90">
        <f>E21-'PPM5'!E21</f>
        <v>-1.9929136718528511</v>
      </c>
    </row>
    <row r="91" spans="7:18">
      <c r="G91">
        <f>E22-ART!E22</f>
        <v>-7.7136722864407981E-2</v>
      </c>
      <c r="H91">
        <f>E22-DEFLATE!E22</f>
        <v>-0.14033988875654813</v>
      </c>
      <c r="I91">
        <f>E22-GGZnoRLE!E22</f>
        <v>-0.19074874703522449</v>
      </c>
      <c r="J91">
        <f>E22-GGZRLE!E22</f>
        <v>-3.9927495175187788E-2</v>
      </c>
      <c r="K91">
        <f>E22-HUF!E22</f>
        <v>-0.1054957952758222</v>
      </c>
      <c r="L91">
        <f>E22-'LZ78'!E22</f>
        <v>0</v>
      </c>
      <c r="M91">
        <f>E22-'LZ77'!E22</f>
        <v>0.20400844034301091</v>
      </c>
      <c r="N91">
        <f>E22-LZW!E22</f>
        <v>0.1054421206103433</v>
      </c>
      <c r="O91">
        <f>E22-'PPM2'!E22</f>
        <v>-0.36925903733730858</v>
      </c>
      <c r="P91">
        <f>E22-'PPM3'!E22</f>
        <v>-0.31672107461498311</v>
      </c>
      <c r="Q91">
        <f>E22-'PPM4'!E22</f>
        <v>-0.16613977546344061</v>
      </c>
      <c r="R91">
        <f>E22-'PPM5'!E22</f>
        <v>2.8470236022278383E-2</v>
      </c>
    </row>
    <row r="92" spans="7:18">
      <c r="G92">
        <f>E23-ART!E23</f>
        <v>0.2393269069356927</v>
      </c>
      <c r="H92">
        <f>E23-DEFLATE!E23</f>
        <v>-0.97586544732541936</v>
      </c>
      <c r="I92">
        <f>E23-GGZnoRLE!E23</f>
        <v>-1.7350102065109303</v>
      </c>
      <c r="J92">
        <f>E23-GGZRLE!E23</f>
        <v>-1.3124895278310087</v>
      </c>
      <c r="K92">
        <f>E23-HUF!E23</f>
        <v>0.20807876547400328</v>
      </c>
      <c r="L92">
        <f>E23-'LZ78'!E23</f>
        <v>0</v>
      </c>
      <c r="M92">
        <f>E23-'LZ77'!E23</f>
        <v>-0.46701257902954851</v>
      </c>
      <c r="N92">
        <f>E23-LZW!E23</f>
        <v>-0.33587840171417116</v>
      </c>
      <c r="O92">
        <f>E23-'PPM2'!E23</f>
        <v>-0.56574771274666724</v>
      </c>
      <c r="P92">
        <f>E23-'PPM3'!E23</f>
        <v>-1.192363286175494</v>
      </c>
      <c r="Q92">
        <f>E23-'PPM4'!E23</f>
        <v>-1.634330766943868</v>
      </c>
      <c r="R92">
        <f>E23-'PPM5'!E23</f>
        <v>-1.480928028200694</v>
      </c>
    </row>
    <row r="93" spans="7:18">
      <c r="G93">
        <f>E24-ART!E24</f>
        <v>1.2450797566777041</v>
      </c>
      <c r="H93">
        <f>E24-DEFLATE!E24</f>
        <v>-6.5249839059830066</v>
      </c>
      <c r="I93">
        <f>E24-GGZnoRLE!E24</f>
        <v>-7.673739997716071</v>
      </c>
      <c r="J93">
        <f>E24-GGZRLE!E24</f>
        <v>-6.6519437491553877</v>
      </c>
      <c r="K93">
        <f>E24-HUF!E24</f>
        <v>1.217067225092084</v>
      </c>
      <c r="L93">
        <f>E24-'LZ78'!E24</f>
        <v>0</v>
      </c>
      <c r="M93">
        <f>E24-'LZ77'!E24</f>
        <v>-5.3236170080486378</v>
      </c>
      <c r="N93">
        <f>E24-LZW!E24</f>
        <v>-0.74194673721741067</v>
      </c>
      <c r="O93">
        <f>E24-'PPM2'!E24</f>
        <v>-0.11539515325902006</v>
      </c>
      <c r="P93">
        <f>E24-'PPM3'!E24</f>
        <v>-2.8775847078290346</v>
      </c>
      <c r="Q93">
        <f>E24-'PPM4'!E24</f>
        <v>-4.2862187274734982</v>
      </c>
      <c r="R93">
        <f>E24-'PPM5'!E24</f>
        <v>-4.1943183223980256</v>
      </c>
    </row>
    <row r="94" spans="7:18">
      <c r="G94">
        <f>E25-ART!E25</f>
        <v>3.7633356210383586</v>
      </c>
      <c r="H94">
        <f>E25-DEFLATE!E25</f>
        <v>-5.7515396067046973</v>
      </c>
      <c r="I94">
        <f>E25-GGZnoRLE!E25</f>
        <v>-8.4201300402050201</v>
      </c>
      <c r="J94">
        <f>E25-GGZRLE!E25</f>
        <v>-10.681443230512809</v>
      </c>
      <c r="K94">
        <f>E25-HUF!E25</f>
        <v>3.6709982786200923</v>
      </c>
      <c r="L94">
        <f>E25-'LZ78'!E25</f>
        <v>0</v>
      </c>
      <c r="M94">
        <f>E25-'LZ77'!E25</f>
        <v>-4.3376591952195023</v>
      </c>
      <c r="N94">
        <f>E25-LZW!E25</f>
        <v>-2.6570900696699171</v>
      </c>
      <c r="O94">
        <f>E25-'PPM2'!E25</f>
        <v>-4.9048060677330829</v>
      </c>
      <c r="P94">
        <f>E25-'PPM3'!E25</f>
        <v>-11.412686075494754</v>
      </c>
      <c r="Q94">
        <f>E25-'PPM4'!E25</f>
        <v>-12.705292296894179</v>
      </c>
      <c r="R94">
        <f>E25-'PPM5'!E25</f>
        <v>-12.350908822943882</v>
      </c>
    </row>
    <row r="95" spans="7:18">
      <c r="G95">
        <f>E26-ART!E26</f>
        <v>1.6256968053276699E-2</v>
      </c>
      <c r="H95">
        <f>E26-DEFLATE!E26</f>
        <v>-0.52561227106144259</v>
      </c>
      <c r="I95">
        <f>E26-GGZnoRLE!E26</f>
        <v>-1.1492583591168308</v>
      </c>
      <c r="J95">
        <f>E26-GGZRLE!E26</f>
        <v>-0.70926681595050955</v>
      </c>
      <c r="K95">
        <f>E26-HUF!E26</f>
        <v>-1.3537995243025458E-2</v>
      </c>
      <c r="L95">
        <f>E26-'LZ78'!E26</f>
        <v>0</v>
      </c>
      <c r="M95">
        <f>E26-'LZ77'!E26</f>
        <v>-1.9427590929489646E-2</v>
      </c>
      <c r="N95">
        <f>E26-LZW!E26</f>
        <v>-0.35898479615613277</v>
      </c>
      <c r="O95">
        <f>E26-'PPM2'!E26</f>
        <v>-0.65087063443666948</v>
      </c>
      <c r="P95">
        <f>E26-'PPM3'!E26</f>
        <v>-1.1624584615296911</v>
      </c>
      <c r="Q95">
        <f>E26-'PPM4'!E26</f>
        <v>-1.3172074586944065</v>
      </c>
      <c r="R95">
        <f>E26-'PPM5'!E26</f>
        <v>-1.1089494769570434</v>
      </c>
    </row>
    <row r="96" spans="7:18">
      <c r="G96">
        <f>E27-ART!E27</f>
        <v>2.0176984326119918E-2</v>
      </c>
      <c r="H96">
        <f>E27-DEFLATE!E27</f>
        <v>-0.57823673803804887</v>
      </c>
      <c r="I96">
        <f>E27-GGZnoRLE!E27</f>
        <v>-1.2605013742601558</v>
      </c>
      <c r="J96">
        <f>E27-GGZRLE!E27</f>
        <v>-0.77596792439936335</v>
      </c>
      <c r="K96">
        <f>E27-HUF!E27</f>
        <v>-5.4166938697404188E-3</v>
      </c>
      <c r="L96">
        <f>E27-'LZ78'!E27</f>
        <v>0</v>
      </c>
      <c r="M96">
        <f>E27-'LZ77'!E27</f>
        <v>-6.2154600788496106E-2</v>
      </c>
      <c r="N96">
        <f>E27-LZW!E27</f>
        <v>-0.42100401168659207</v>
      </c>
      <c r="O96">
        <f>E27-'PPM2'!E27</f>
        <v>-0.5744439770948162</v>
      </c>
      <c r="P96">
        <f>E27-'PPM3'!E27</f>
        <v>-1.1400524357677511</v>
      </c>
      <c r="Q96">
        <f>E27-'PPM4'!E27</f>
        <v>-1.4587128406258096</v>
      </c>
      <c r="R96">
        <f>E27-'PPM5'!E27</f>
        <v>-1.3137863580383442</v>
      </c>
    </row>
    <row r="97" spans="7:18">
      <c r="G97">
        <f>E28-ART!E28</f>
        <v>3.6709199830647687E-2</v>
      </c>
      <c r="H97">
        <f>E28-DEFLATE!E28</f>
        <v>-0.57971405844747714</v>
      </c>
      <c r="I97">
        <f>E28-GGZnoRLE!E28</f>
        <v>-1.2632203335555952</v>
      </c>
      <c r="J97">
        <f>E28-GGZRLE!E28</f>
        <v>-0.77929744621653896</v>
      </c>
      <c r="K97">
        <f>E28-HUF!E28</f>
        <v>1.5072452811989212E-2</v>
      </c>
      <c r="L97">
        <f>E28-'LZ78'!E28</f>
        <v>0</v>
      </c>
      <c r="M97">
        <f>E28-'LZ77'!E28</f>
        <v>-6.3869404954244757E-2</v>
      </c>
      <c r="N97">
        <f>E28-LZW!E28</f>
        <v>-0.42038842333524018</v>
      </c>
      <c r="O97">
        <f>E28-'PPM2'!E28</f>
        <v>-0.5444609525929458</v>
      </c>
      <c r="P97">
        <f>E28-'PPM3'!E28</f>
        <v>-1.1387046580115991</v>
      </c>
      <c r="Q97">
        <f>E28-'PPM4'!E28</f>
        <v>-1.4772300311647157</v>
      </c>
      <c r="R97">
        <f>E28-'PPM5'!E28</f>
        <v>-1.3231024922804586</v>
      </c>
    </row>
    <row r="98" spans="7:18">
      <c r="G98">
        <f>E29-ART!E29</f>
        <v>1.7646890083708431</v>
      </c>
      <c r="H98">
        <f>E29-DEFLATE!E29</f>
        <v>-10.979571326870817</v>
      </c>
      <c r="I98">
        <f>E29-GGZnoRLE!E29</f>
        <v>-22.869221991576389</v>
      </c>
      <c r="J98">
        <f>E29-GGZRLE!E29</f>
        <v>-19.397067079312656</v>
      </c>
      <c r="K98">
        <f>E29-HUF!E29</f>
        <v>1.7490101608709003</v>
      </c>
      <c r="L98">
        <f>E29-'LZ78'!E29</f>
        <v>0</v>
      </c>
      <c r="M98">
        <f>E29-'LZ77'!E29</f>
        <v>-10.053112773851822</v>
      </c>
      <c r="N98">
        <f>E29-LZW!E29</f>
        <v>-1.2531577514778545</v>
      </c>
      <c r="O98">
        <f>E29-'PPM2'!E29</f>
        <v>3.0294310445861061E-2</v>
      </c>
      <c r="P98">
        <f>E29-'PPM3'!E29</f>
        <v>-3.6537677170018141</v>
      </c>
      <c r="Q98">
        <f>E29-'PPM4'!E29</f>
        <v>-10.605391904547695</v>
      </c>
      <c r="R98">
        <f>E29-'PPM5'!E29</f>
        <v>-11.752221877033723</v>
      </c>
    </row>
    <row r="99" spans="7:18">
      <c r="G99">
        <f>E30-ART!E30</f>
        <v>-0.10141174355347993</v>
      </c>
      <c r="H99">
        <f>E30-DEFLATE!E30</f>
        <v>-0.11696628753868576</v>
      </c>
      <c r="I99">
        <f>E30-GGZnoRLE!E30</f>
        <v>-0.35488562859879147</v>
      </c>
      <c r="J99">
        <f>E30-GGZRLE!E30</f>
        <v>-8.3166047014780475E-2</v>
      </c>
      <c r="K99">
        <f>E30-HUF!E30</f>
        <v>-0.1071045269244032</v>
      </c>
      <c r="L99">
        <f>E30-'LZ78'!E30</f>
        <v>0</v>
      </c>
      <c r="M99">
        <f>E30-'LZ77'!E30</f>
        <v>2.3043473141912685E-3</v>
      </c>
      <c r="N99">
        <f>E30-LZW!E30</f>
        <v>3.6149674600027715E-2</v>
      </c>
      <c r="O99">
        <f>E30-'PPM2'!E30</f>
        <v>-0.21839540699840898</v>
      </c>
      <c r="P99">
        <f>E30-'PPM3'!E30</f>
        <v>-0.16900087482992243</v>
      </c>
      <c r="Q99">
        <f>E30-'PPM4'!E30</f>
        <v>-5.0551059419978728E-2</v>
      </c>
      <c r="R99">
        <f>E30-'PPM5'!E30</f>
        <v>5.298998682595446E-2</v>
      </c>
    </row>
    <row r="100" spans="7:18">
      <c r="G100">
        <f>E31-ART!E31</f>
        <v>5.8762507677697862E-2</v>
      </c>
      <c r="H100">
        <f>E31-DEFLATE!E31</f>
        <v>-0.42611918386189984</v>
      </c>
      <c r="I100">
        <f>E31-GGZnoRLE!E31</f>
        <v>-1.1139093075584641</v>
      </c>
      <c r="J100">
        <f>E31-GGZRLE!E31</f>
        <v>-0.63768394921435689</v>
      </c>
      <c r="K100">
        <f>E31-HUF!E31</f>
        <v>4.7109831827169435E-2</v>
      </c>
      <c r="L100">
        <f>E31-'LZ78'!E31</f>
        <v>0</v>
      </c>
      <c r="M100">
        <f>E31-'LZ77'!E31</f>
        <v>8.5114546060075735E-2</v>
      </c>
      <c r="N100">
        <f>E31-LZW!E31</f>
        <v>-0.46105964999959292</v>
      </c>
      <c r="O100">
        <f>E31-'PPM2'!E31</f>
        <v>-0.52198411252499977</v>
      </c>
      <c r="P100">
        <f>E31-'PPM3'!E31</f>
        <v>-1.0319227399744646</v>
      </c>
      <c r="Q100">
        <f>E31-'PPM4'!E31</f>
        <v>-1.4093339985390938</v>
      </c>
      <c r="R100">
        <f>E31-'PPM5'!E31</f>
        <v>-1.3237561715042174</v>
      </c>
    </row>
    <row r="101" spans="7:18">
      <c r="G101">
        <f>E32-ART!E32</f>
        <v>0.35443932881498696</v>
      </c>
      <c r="H101">
        <f>E32-DEFLATE!E32</f>
        <v>-0.92808097971096526</v>
      </c>
      <c r="I101">
        <f>E32-GGZnoRLE!E32</f>
        <v>-1.2180874366895935</v>
      </c>
      <c r="J101">
        <f>E32-GGZRLE!E32</f>
        <v>-0.83131680208209691</v>
      </c>
      <c r="K101">
        <f>E32-HUF!E32</f>
        <v>0.34905280099836955</v>
      </c>
      <c r="L101">
        <f>E32-'LZ78'!E32</f>
        <v>0</v>
      </c>
      <c r="M101">
        <f>E32-'LZ77'!E32</f>
        <v>-0.58317684050021867</v>
      </c>
      <c r="N101">
        <f>E32-LZW!E32</f>
        <v>-0.1884790242933081</v>
      </c>
      <c r="O101">
        <f>E32-'PPM2'!E32</f>
        <v>-0.31549741421522826</v>
      </c>
      <c r="P101">
        <f>E32-'PPM3'!E32</f>
        <v>-0.82063667807826501</v>
      </c>
      <c r="Q101">
        <f>E32-'PPM4'!E32</f>
        <v>-0.89923707586420765</v>
      </c>
      <c r="R101">
        <f>E32-'PPM5'!E32</f>
        <v>-0.80639750937774179</v>
      </c>
    </row>
    <row r="102" spans="7:18">
      <c r="G102">
        <f>E33-ART!E33</f>
        <v>2.0973344991492615E-2</v>
      </c>
      <c r="H102">
        <f>E33-DEFLATE!E33</f>
        <v>-0.42975449905799645</v>
      </c>
      <c r="I102">
        <f>E33-GGZnoRLE!E33</f>
        <v>-1.0742867083728938</v>
      </c>
      <c r="J102">
        <f>E33-GGZRLE!E33</f>
        <v>-0.5917303213941183</v>
      </c>
      <c r="K102">
        <f>E33-HUF!E33</f>
        <v>8.0655560204345722E-3</v>
      </c>
      <c r="L102">
        <f>E33-'LZ78'!E33</f>
        <v>0</v>
      </c>
      <c r="M102">
        <f>E33-'LZ77'!E33</f>
        <v>0.10583775128059969</v>
      </c>
      <c r="N102">
        <f>E33-LZW!E33</f>
        <v>-0.4656503329773074</v>
      </c>
      <c r="O102">
        <f>E33-'PPM2'!E33</f>
        <v>-0.52030012640334289</v>
      </c>
      <c r="P102">
        <f>E33-'PPM3'!E33</f>
        <v>-0.9915584399281141</v>
      </c>
      <c r="Q102">
        <f>E33-'PPM4'!E33</f>
        <v>-1.3598278858434731</v>
      </c>
      <c r="R102">
        <f>E33-'PPM5'!E33</f>
        <v>-1.3162102775319069</v>
      </c>
    </row>
    <row r="103" spans="7:18">
      <c r="G103">
        <f>E34-ART!E34</f>
        <v>6.5554119720667714E-3</v>
      </c>
      <c r="H103">
        <f>E34-DEFLATE!E34</f>
        <v>-2.8995117057750708E-2</v>
      </c>
      <c r="I103">
        <f>E34-GGZnoRLE!E34</f>
        <v>-0.3981842006115055</v>
      </c>
      <c r="J103">
        <f>E34-GGZRLE!E34</f>
        <v>-2.1490251799110016E-3</v>
      </c>
      <c r="K103">
        <f>E34-HUF!E34</f>
        <v>1.9141549019439097E-3</v>
      </c>
      <c r="L103">
        <f>E34-'LZ78'!E34</f>
        <v>0</v>
      </c>
      <c r="M103">
        <f>E34-'LZ77'!E34</f>
        <v>0.10719850848336565</v>
      </c>
      <c r="N103">
        <f>E34-LZW!E34</f>
        <v>-4.4470796821114211E-2</v>
      </c>
      <c r="O103">
        <f>E34-'PPM2'!E34</f>
        <v>-0.46683480347475248</v>
      </c>
      <c r="P103">
        <f>E34-'PPM3'!E34</f>
        <v>-0.38689537691424891</v>
      </c>
      <c r="Q103">
        <f>E34-'PPM4'!E34</f>
        <v>-0.22899416503571612</v>
      </c>
      <c r="R103">
        <f>E34-'PPM5'!E34</f>
        <v>-6.0768481690651743E-2</v>
      </c>
    </row>
    <row r="104" spans="7:18">
      <c r="G104">
        <f>E35-ART!E35</f>
        <v>0.17440604191983167</v>
      </c>
      <c r="H104">
        <f>E35-DEFLATE!E35</f>
        <v>-0.10281405416491407</v>
      </c>
      <c r="I104">
        <f>E35-GGZnoRLE!E35</f>
        <v>-0.58217852023361982</v>
      </c>
      <c r="J104">
        <f>E35-GGZRLE!E35</f>
        <v>-0.13497339763043525</v>
      </c>
      <c r="K104">
        <f>E35-HUF!E35</f>
        <v>0.17117030452789117</v>
      </c>
      <c r="L104">
        <f>E35-'LZ78'!E35</f>
        <v>0</v>
      </c>
      <c r="M104">
        <f>E35-'LZ77'!E35</f>
        <v>5.0861458072199106E-2</v>
      </c>
      <c r="N104">
        <f>E35-LZW!E35</f>
        <v>-9.249601152043474E-2</v>
      </c>
      <c r="O104">
        <f>E35-'PPM2'!E35</f>
        <v>-0.59881307260603278</v>
      </c>
      <c r="P104">
        <f>E35-'PPM3'!E35</f>
        <v>-0.5903030286537263</v>
      </c>
      <c r="Q104">
        <f>E35-'PPM4'!E35</f>
        <v>-0.4469147846745376</v>
      </c>
      <c r="R104">
        <f>E35-'PPM5'!E35</f>
        <v>-0.27518558223759526</v>
      </c>
    </row>
    <row r="105" spans="7:18">
      <c r="G105">
        <f>E36-ART!E36</f>
        <v>-3.9590669717327387E-2</v>
      </c>
      <c r="H105">
        <f>E36-DEFLATE!E36</f>
        <v>-6.5060379794656509E-2</v>
      </c>
      <c r="I105">
        <f>E36-GGZnoRLE!E36</f>
        <v>-0.33702554343124302</v>
      </c>
      <c r="J105">
        <f>E36-GGZRLE!E36</f>
        <v>3.0586584300904773E-2</v>
      </c>
      <c r="K105">
        <f>E36-HUF!E36</f>
        <v>-4.3083884603879463E-2</v>
      </c>
      <c r="L105">
        <f>E36-'LZ78'!E36</f>
        <v>0</v>
      </c>
      <c r="M105">
        <f>E36-'LZ77'!E36</f>
        <v>8.8913801059086861E-2</v>
      </c>
      <c r="N105">
        <f>E36-LZW!E36</f>
        <v>1.4621397225582644E-3</v>
      </c>
      <c r="O105">
        <f>E36-'PPM2'!E36</f>
        <v>-0.38765973677276389</v>
      </c>
      <c r="P105">
        <f>E36-'PPM3'!E36</f>
        <v>-0.30748400279166122</v>
      </c>
      <c r="Q105">
        <f>E36-'PPM4'!E36</f>
        <v>-0.16399899165575427</v>
      </c>
      <c r="R105">
        <f>E36-'PPM5'!E36</f>
        <v>-1.4690795142477286E-2</v>
      </c>
    </row>
    <row r="106" spans="7:18">
      <c r="G106">
        <f>E37-ART!E37</f>
        <v>-6.9438039711681832E-2</v>
      </c>
      <c r="H106">
        <f>E37-DEFLATE!E37</f>
        <v>-8.1924573525281597E-2</v>
      </c>
      <c r="I106">
        <f>E37-GGZnoRLE!E37</f>
        <v>-0.33870436525995995</v>
      </c>
      <c r="J106">
        <f>E37-GGZRLE!E37</f>
        <v>3.4235258334804897E-3</v>
      </c>
      <c r="K106">
        <f>E37-HUF!E37</f>
        <v>-7.3625880568132906E-2</v>
      </c>
      <c r="L106">
        <f>E37-'LZ78'!E37</f>
        <v>0</v>
      </c>
      <c r="M106">
        <f>E37-'LZ77'!E37</f>
        <v>8.8625285133422826E-2</v>
      </c>
      <c r="N106">
        <f>E37-LZW!E37</f>
        <v>-1.3589059746248244E-2</v>
      </c>
      <c r="O106">
        <f>E37-'PPM2'!E37</f>
        <v>-0.30916709536993525</v>
      </c>
      <c r="P106">
        <f>E37-'PPM3'!E37</f>
        <v>-0.2684231412436866</v>
      </c>
      <c r="Q106">
        <f>E37-'PPM4'!E37</f>
        <v>-0.12283639868463592</v>
      </c>
      <c r="R106">
        <f>E37-'PPM5'!E37</f>
        <v>1.4517719589946187E-2</v>
      </c>
    </row>
    <row r="107" spans="7:18">
      <c r="G107">
        <f>E38-ART!E38</f>
        <v>-2.2053197099451971E-2</v>
      </c>
      <c r="H107">
        <f>E38-DEFLATE!E38</f>
        <v>-5.0764383435625504E-2</v>
      </c>
      <c r="I107">
        <f>E38-GGZnoRLE!E38</f>
        <v>-0.32924337119055602</v>
      </c>
      <c r="J107">
        <f>E38-GGZRLE!E38</f>
        <v>3.6997840362295031E-2</v>
      </c>
      <c r="K107">
        <f>E38-HUF!E38</f>
        <v>-2.6176133270134239E-2</v>
      </c>
      <c r="L107">
        <f>E38-'LZ78'!E38</f>
        <v>0</v>
      </c>
      <c r="M107">
        <f>E38-'LZ77'!E38</f>
        <v>0.10742908482221236</v>
      </c>
      <c r="N107">
        <f>E38-LZW!E38</f>
        <v>-3.8221518727533876E-2</v>
      </c>
      <c r="O107">
        <f>E38-'PPM2'!E38</f>
        <v>-0.43243734127991917</v>
      </c>
      <c r="P107">
        <f>E38-'PPM3'!E38</f>
        <v>-0.34864194508343727</v>
      </c>
      <c r="Q107">
        <f>E38-'PPM4'!E38</f>
        <v>-0.18965366290755337</v>
      </c>
      <c r="R107">
        <f>E38-'PPM5'!E38</f>
        <v>-3.1414266040855621E-2</v>
      </c>
    </row>
    <row r="108" spans="7:18">
      <c r="G108">
        <f>E39-ART!E39</f>
        <v>-4.3811493081097552E-2</v>
      </c>
      <c r="H108">
        <f>E39-DEFLATE!E39</f>
        <v>-7.4468014277530026E-2</v>
      </c>
      <c r="I108">
        <f>E39-GGZnoRLE!E39</f>
        <v>-0.32666734912620643</v>
      </c>
      <c r="J108">
        <f>E39-GGZRLE!E39</f>
        <v>4.8172603461885899E-2</v>
      </c>
      <c r="K108">
        <f>E39-HUF!E39</f>
        <v>-4.7470245037336545E-2</v>
      </c>
      <c r="L108">
        <f>E39-'LZ78'!E39</f>
        <v>0</v>
      </c>
      <c r="M108">
        <f>E39-'LZ77'!E39</f>
        <v>0.12345654629868574</v>
      </c>
      <c r="N108">
        <f>E39-LZW!E39</f>
        <v>-4.5900752574395964E-2</v>
      </c>
      <c r="O108">
        <f>E39-'PPM2'!E39</f>
        <v>-0.42585249205938247</v>
      </c>
      <c r="P108">
        <f>E39-'PPM3'!E39</f>
        <v>-0.34329049360207775</v>
      </c>
      <c r="Q108">
        <f>E39-'PPM4'!E39</f>
        <v>-0.19174204654050309</v>
      </c>
      <c r="R108">
        <f>E39-'PPM5'!E39</f>
        <v>-2.7527174832456591E-2</v>
      </c>
    </row>
    <row r="109" spans="7:18">
      <c r="G109">
        <f>E40-ART!E40</f>
        <v>0.12958654239940826</v>
      </c>
      <c r="H109">
        <f>E40-DEFLATE!E40</f>
        <v>3.4211474538061726E-2</v>
      </c>
      <c r="I109">
        <f>E40-GGZnoRLE!E40</f>
        <v>-0.57762584867329525</v>
      </c>
      <c r="J109">
        <f>E40-GGZRLE!E40</f>
        <v>-8.125904585098831E-2</v>
      </c>
      <c r="K109">
        <f>E40-HUF!E40</f>
        <v>0.12533536405363765</v>
      </c>
      <c r="L109">
        <f>E40-'LZ78'!E40</f>
        <v>0</v>
      </c>
      <c r="M109">
        <f>E40-'LZ77'!E40</f>
        <v>0.14949154789000652</v>
      </c>
      <c r="N109">
        <f>E40-LZW!E40</f>
        <v>-0.11532584125279532</v>
      </c>
      <c r="O109">
        <f>E40-'PPM2'!E40</f>
        <v>-0.73627077572708033</v>
      </c>
      <c r="P109">
        <f>E40-'PPM3'!E40</f>
        <v>-0.64830762669757624</v>
      </c>
      <c r="Q109">
        <f>E40-'PPM4'!E40</f>
        <v>-0.455551467848337</v>
      </c>
      <c r="R109">
        <f>E40-'PPM5'!E40</f>
        <v>-0.23339647096809268</v>
      </c>
    </row>
    <row r="110" spans="7:18">
      <c r="G110">
        <f>E41-ART!E41</f>
        <v>6.3731337175547687E-3</v>
      </c>
      <c r="H110">
        <f>E41-DEFLATE!E41</f>
        <v>-0.35886146412952691</v>
      </c>
      <c r="I110">
        <f>E41-GGZnoRLE!E41</f>
        <v>-0.95314525506816539</v>
      </c>
      <c r="J110">
        <f>E41-GGZRLE!E41</f>
        <v>-0.48079641546426499</v>
      </c>
      <c r="K110">
        <f>E41-HUF!E41</f>
        <v>-1.4879624114865209E-3</v>
      </c>
      <c r="L110">
        <f>E41-'LZ78'!E41</f>
        <v>0</v>
      </c>
      <c r="M110">
        <f>E41-'LZ77'!E41</f>
        <v>0.14961636583837379</v>
      </c>
      <c r="N110">
        <f>E41-LZW!E41</f>
        <v>-0.43932322103615418</v>
      </c>
      <c r="O110">
        <f>E41-'PPM2'!E41</f>
        <v>-0.5235143790730401</v>
      </c>
      <c r="P110">
        <f>E41-'PPM3'!E41</f>
        <v>-0.94479127715203548</v>
      </c>
      <c r="Q110">
        <f>E41-'PPM4'!E41</f>
        <v>-1.2647978505319788</v>
      </c>
      <c r="R110">
        <f>E41-'PPM5'!E41</f>
        <v>-1.1843540657393916</v>
      </c>
    </row>
    <row r="111" spans="7:18">
      <c r="G111">
        <f>E42-ART!E42</f>
        <v>4.8955551873462788E-2</v>
      </c>
      <c r="H111">
        <f>E42-DEFLATE!E42</f>
        <v>-0.35818957975415722</v>
      </c>
      <c r="I111">
        <f>E42-GGZnoRLE!E42</f>
        <v>-0.96339574646460968</v>
      </c>
      <c r="J111">
        <f>E42-GGZRLE!E42</f>
        <v>-0.49561726944840623</v>
      </c>
      <c r="K111">
        <f>E42-HUF!E42</f>
        <v>4.2072830917572857E-2</v>
      </c>
      <c r="L111">
        <f>E42-'LZ78'!E42</f>
        <v>0</v>
      </c>
      <c r="M111">
        <f>E42-'LZ77'!E42</f>
        <v>0.14818738691081834</v>
      </c>
      <c r="N111">
        <f>E42-LZW!E42</f>
        <v>-0.44978062448841682</v>
      </c>
      <c r="O111">
        <f>E42-'PPM2'!E42</f>
        <v>-0.48886200201136165</v>
      </c>
      <c r="P111">
        <f>E42-'PPM3'!E42</f>
        <v>-0.97450741648222272</v>
      </c>
      <c r="Q111">
        <f>E42-'PPM4'!E42</f>
        <v>-1.301029955099634</v>
      </c>
      <c r="R111">
        <f>E42-'PPM5'!E42</f>
        <v>-1.2226388855277797</v>
      </c>
    </row>
    <row r="112" spans="7:18">
      <c r="G112">
        <f>E43-ART!E43</f>
        <v>6.4315318416244383E-2</v>
      </c>
      <c r="H112">
        <f>E43-DEFLATE!E43</f>
        <v>-0.32857539132198554</v>
      </c>
      <c r="I112">
        <f>E43-GGZnoRLE!E43</f>
        <v>-0.91905781116679486</v>
      </c>
      <c r="J112">
        <f>E43-GGZRLE!E43</f>
        <v>-0.44039342423407901</v>
      </c>
      <c r="K112">
        <f>E43-HUF!E43</f>
        <v>5.8959498122669318E-2</v>
      </c>
      <c r="L112">
        <f>E43-'LZ78'!E43</f>
        <v>0</v>
      </c>
      <c r="M112">
        <f>E43-'LZ77'!E43</f>
        <v>0.18499303570713344</v>
      </c>
      <c r="N112">
        <f>E43-LZW!E43</f>
        <v>-0.46535016035446097</v>
      </c>
      <c r="O112">
        <f>E43-'PPM2'!E43</f>
        <v>-0.46955566759879619</v>
      </c>
      <c r="P112">
        <f>E43-'PPM3'!E43</f>
        <v>-0.93703426526280098</v>
      </c>
      <c r="Q112">
        <f>E43-'PPM4'!E43</f>
        <v>-1.2782333442222249</v>
      </c>
      <c r="R112">
        <f>E43-'PPM5'!E43</f>
        <v>-1.2196729320595068</v>
      </c>
    </row>
    <row r="113" spans="7:18">
      <c r="G113">
        <f>E44-ART!E44</f>
        <v>0.18413591838469534</v>
      </c>
      <c r="H113">
        <f>E44-DEFLATE!E44</f>
        <v>-0.5338474502044368</v>
      </c>
      <c r="I113">
        <f>E44-GGZnoRLE!E44</f>
        <v>-0.91319741785710229</v>
      </c>
      <c r="J113">
        <f>E44-GGZRLE!E44</f>
        <v>-0.4465946227497033</v>
      </c>
      <c r="K113">
        <f>E44-HUF!E44</f>
        <v>0.18303824420703863</v>
      </c>
      <c r="L113">
        <f>E44-'LZ78'!E44</f>
        <v>0</v>
      </c>
      <c r="M113">
        <f>E44-'LZ77'!E44</f>
        <v>-3.8118938185965012E-2</v>
      </c>
      <c r="N113">
        <f>E44-LZW!E44</f>
        <v>-0.3069245861499954</v>
      </c>
      <c r="O113">
        <f>E44-'PPM2'!E44</f>
        <v>-0.20882727175403915</v>
      </c>
      <c r="P113">
        <f>E44-'PPM3'!E44</f>
        <v>-0.69680260703273533</v>
      </c>
      <c r="Q113">
        <f>E44-'PPM4'!E44</f>
        <v>-1.0617190389250213</v>
      </c>
      <c r="R113">
        <f>E44-'PPM5'!E44</f>
        <v>-0.98917634891105588</v>
      </c>
    </row>
    <row r="114" spans="7:18">
      <c r="G114">
        <f>E45-ART!E45</f>
        <v>0.10054447654207377</v>
      </c>
      <c r="H114">
        <f>E45-DEFLATE!E45</f>
        <v>-0.29181676755486241</v>
      </c>
      <c r="I114">
        <f>E45-GGZnoRLE!E45</f>
        <v>-0.88225053424536903</v>
      </c>
      <c r="J114">
        <f>E45-GGZRLE!E45</f>
        <v>-0.42528399377767934</v>
      </c>
      <c r="K114">
        <f>E45-HUF!E45</f>
        <v>9.3973947901998311E-2</v>
      </c>
      <c r="L114">
        <f>E45-'LZ78'!E45</f>
        <v>0</v>
      </c>
      <c r="M114">
        <f>E45-'LZ77'!E45</f>
        <v>0.19903195973197585</v>
      </c>
      <c r="N114">
        <f>E45-LZW!E45</f>
        <v>-0.4551949757609679</v>
      </c>
      <c r="O114">
        <f>E45-'PPM2'!E45</f>
        <v>-0.42299061711435226</v>
      </c>
      <c r="P114">
        <f>E45-'PPM3'!E45</f>
        <v>-0.85079840888613023</v>
      </c>
      <c r="Q114">
        <f>E45-'PPM4'!E45</f>
        <v>-1.221770837260389</v>
      </c>
      <c r="R114">
        <f>E45-'PPM5'!E45</f>
        <v>-1.185578969046609</v>
      </c>
    </row>
    <row r="115" spans="7:18">
      <c r="G115">
        <f>E46-ART!E46</f>
        <v>0.20288086116894677</v>
      </c>
      <c r="H115">
        <f>E46-DEFLATE!E46</f>
        <v>-0.41240935662159539</v>
      </c>
      <c r="I115">
        <f>E46-GGZnoRLE!E46</f>
        <v>-1.1361202873502674</v>
      </c>
      <c r="J115">
        <f>E46-GGZRLE!E46</f>
        <v>-0.67311609548394569</v>
      </c>
      <c r="K115">
        <f>E46-HUF!E46</f>
        <v>0.20014331528576035</v>
      </c>
      <c r="L115">
        <f>E46-'LZ78'!E46</f>
        <v>0</v>
      </c>
      <c r="M115">
        <f>E46-'LZ77'!E46</f>
        <v>0.13670354488572545</v>
      </c>
      <c r="N115">
        <f>E46-LZW!E46</f>
        <v>-0.57515397015332037</v>
      </c>
      <c r="O115">
        <f>E46-'PPM2'!E46</f>
        <v>-0.38587436801789488</v>
      </c>
      <c r="P115">
        <f>E46-'PPM3'!E46</f>
        <v>-0.98009931445148868</v>
      </c>
      <c r="Q115">
        <f>E46-'PPM4'!E46</f>
        <v>-1.570273624352492</v>
      </c>
      <c r="R115">
        <f>E46-'PPM5'!E46</f>
        <v>-1.6143964311814043</v>
      </c>
    </row>
    <row r="116" spans="7:18">
      <c r="G116">
        <f>E47-ART!E47</f>
        <v>0.19300967764572108</v>
      </c>
      <c r="H116">
        <f>E47-DEFLATE!E47</f>
        <v>-0.44058860175306847</v>
      </c>
      <c r="I116">
        <f>E47-GGZnoRLE!E47</f>
        <v>-1.129773746393637</v>
      </c>
      <c r="J116">
        <f>E47-GGZRLE!E47</f>
        <v>-0.64229754384032733</v>
      </c>
      <c r="K116">
        <f>E47-HUF!E47</f>
        <v>0.18830759571587463</v>
      </c>
      <c r="L116">
        <f>E47-'LZ78'!E47</f>
        <v>0</v>
      </c>
      <c r="M116">
        <f>E47-'LZ77'!E47</f>
        <v>0.10670142036972186</v>
      </c>
      <c r="N116">
        <f>E47-LZW!E47</f>
        <v>-0.52252719360062705</v>
      </c>
      <c r="O116">
        <f>E47-'PPM2'!E47</f>
        <v>-0.34101320455000939</v>
      </c>
      <c r="P116">
        <f>E47-'PPM3'!E47</f>
        <v>-0.89487680209032683</v>
      </c>
      <c r="Q116">
        <f>E47-'PPM4'!E47</f>
        <v>-1.4584916707325737</v>
      </c>
      <c r="R116">
        <f>E47-'PPM5'!E47</f>
        <v>-1.5413575299489526</v>
      </c>
    </row>
    <row r="117" spans="7:18">
      <c r="G117">
        <f>E48-ART!E48</f>
        <v>0.27574097262737607</v>
      </c>
      <c r="H117">
        <f>E48-DEFLATE!E48</f>
        <v>-0.46025660147854741</v>
      </c>
      <c r="I117">
        <f>E48-GGZnoRLE!E48</f>
        <v>-1.1172385914466718</v>
      </c>
      <c r="J117">
        <f>E48-GGZRLE!E48</f>
        <v>-0.64657257389445921</v>
      </c>
      <c r="K117">
        <f>E48-HUF!E48</f>
        <v>0.27264270590261086</v>
      </c>
      <c r="L117">
        <f>E48-'LZ78'!E48</f>
        <v>0</v>
      </c>
      <c r="M117">
        <f>E48-'LZ77'!E48</f>
        <v>7.1548757331596269E-2</v>
      </c>
      <c r="N117">
        <f>E48-LZW!E48</f>
        <v>-0.51162962407583756</v>
      </c>
      <c r="O117">
        <f>E48-'PPM2'!E48</f>
        <v>-0.28612294779595859</v>
      </c>
      <c r="P117">
        <f>E48-'PPM3'!E48</f>
        <v>-0.89273718199896357</v>
      </c>
      <c r="Q117">
        <f>E48-'PPM4'!E48</f>
        <v>-1.4983614093648618</v>
      </c>
      <c r="R117">
        <f>E48-'PPM5'!E48</f>
        <v>-1.5689194575913452</v>
      </c>
    </row>
    <row r="118" spans="7:18">
      <c r="G118">
        <f>E49-ART!E49</f>
        <v>0.13911164787243524</v>
      </c>
      <c r="H118">
        <f>E49-DEFLATE!E49</f>
        <v>-0.22644922281779922</v>
      </c>
      <c r="I118">
        <f>E49-GGZnoRLE!E49</f>
        <v>-0.77169668055418739</v>
      </c>
      <c r="J118">
        <f>E49-GGZRLE!E49</f>
        <v>-0.33434157442381207</v>
      </c>
      <c r="K118">
        <f>E49-HUF!E49</f>
        <v>0.14354826447751878</v>
      </c>
      <c r="L118">
        <f>E49-'LZ78'!E49</f>
        <v>0</v>
      </c>
      <c r="M118">
        <f>E49-'LZ77'!E49</f>
        <v>0.28399132595894661</v>
      </c>
      <c r="N118">
        <f>E49-LZW!E49</f>
        <v>-0.46068557995002535</v>
      </c>
      <c r="O118">
        <f>E49-'PPM2'!E49</f>
        <v>-0.46708654636600877</v>
      </c>
      <c r="P118">
        <f>E49-'PPM3'!E49</f>
        <v>-0.92689631652963933</v>
      </c>
      <c r="Q118">
        <f>E49-'PPM4'!E49</f>
        <v>-1.2859755066579537</v>
      </c>
      <c r="R118">
        <f>E49-'PPM5'!E49</f>
        <v>-1.2447195406914602</v>
      </c>
    </row>
    <row r="119" spans="7:18">
      <c r="G119">
        <f>E50-ART!E50</f>
        <v>3.2330909764333171E-4</v>
      </c>
      <c r="H119">
        <f>E50-DEFLATE!E50</f>
        <v>-2.4024131124113151</v>
      </c>
      <c r="I119">
        <f>E50-GGZnoRLE!E50</f>
        <v>-0.79074961560884116</v>
      </c>
      <c r="J119">
        <f>E50-GGZRLE!E50</f>
        <v>-1.6115395387652036</v>
      </c>
      <c r="K119">
        <f>E50-HUF!E50</f>
        <v>1.6321671538451241</v>
      </c>
      <c r="L119">
        <f>E50-'LZ78'!E50</f>
        <v>0</v>
      </c>
      <c r="M119">
        <f>E50-'LZ77'!E50</f>
        <v>-0.44107511602670257</v>
      </c>
      <c r="N119">
        <f>E50-LZW!E50</f>
        <v>-0.87872545121092216</v>
      </c>
      <c r="O119">
        <f>E50-'PPM2'!E50</f>
        <v>-2.870252075709649</v>
      </c>
      <c r="P119">
        <f>E50-'PPM3'!E50</f>
        <v>-3.0421246405682094</v>
      </c>
      <c r="Q119">
        <f>E50-'PPM4'!E50</f>
        <v>-2.6251767192474169</v>
      </c>
      <c r="R119">
        <f>E50-'PPM5'!E50</f>
        <v>-1.8672935812965168</v>
      </c>
    </row>
    <row r="120" spans="7:18">
      <c r="G120">
        <f>E51-ART!E51</f>
        <v>3.2330909764333171E-4</v>
      </c>
      <c r="H120">
        <f>E51-DEFLATE!E51</f>
        <v>-2.4024131124113151</v>
      </c>
      <c r="I120">
        <f>E51-GGZnoRLE!E51</f>
        <v>-0.79074961560884116</v>
      </c>
      <c r="J120">
        <f>E51-GGZRLE!E51</f>
        <v>-1.6115395387652036</v>
      </c>
      <c r="K120">
        <f>E51-HUF!E51</f>
        <v>1.6321671538451241</v>
      </c>
      <c r="L120">
        <f>E51-'LZ78'!E51</f>
        <v>0</v>
      </c>
      <c r="M120">
        <f>E51-'LZ77'!E51</f>
        <v>-0.44107511602670257</v>
      </c>
      <c r="N120">
        <f>E51-LZW!E51</f>
        <v>-0.87872545121092216</v>
      </c>
      <c r="O120">
        <f>E51-'PPM2'!E51</f>
        <v>-2.870252075709649</v>
      </c>
      <c r="P120">
        <f>E51-'PPM3'!E51</f>
        <v>-3.0421246405682094</v>
      </c>
      <c r="Q120">
        <f>E51-'PPM4'!E51</f>
        <v>-2.6251767192474169</v>
      </c>
      <c r="R120">
        <f>E51-'PPM5'!E51</f>
        <v>-1.8672935812965168</v>
      </c>
    </row>
    <row r="121" spans="7:18">
      <c r="G121">
        <f>E52-ART!E52</f>
        <v>0.80316360814824783</v>
      </c>
      <c r="H121">
        <f>E52-DEFLATE!E52</f>
        <v>-0.33342811462986477</v>
      </c>
      <c r="I121">
        <f>E52-GGZnoRLE!E52</f>
        <v>-0.96300129245388488</v>
      </c>
      <c r="J121">
        <f>E52-GGZRLE!E52</f>
        <v>-1.2730759677506156</v>
      </c>
      <c r="K121">
        <f>E52-HUF!E52</f>
        <v>0.79699881730012212</v>
      </c>
      <c r="L121">
        <f>E52-'LZ78'!E52</f>
        <v>0</v>
      </c>
      <c r="M121">
        <f>E52-'LZ77'!E52</f>
        <v>0.20216866408660739</v>
      </c>
      <c r="N121">
        <f>E52-LZW!E52</f>
        <v>-0.4604465654656491</v>
      </c>
      <c r="O121">
        <f>E52-'PPM2'!E52</f>
        <v>8.5638682485376094E-2</v>
      </c>
      <c r="P121">
        <f>E52-'PPM3'!E52</f>
        <v>-2.1462737348660981</v>
      </c>
      <c r="Q121">
        <f>E52-'PPM4'!E52</f>
        <v>-1.8271609776401907</v>
      </c>
      <c r="R121">
        <f>E52-'PPM5'!E52</f>
        <v>-1.9190568530273979</v>
      </c>
    </row>
    <row r="122" spans="7:18">
      <c r="G122">
        <f>E53-ART!E53</f>
        <v>0.25839642463994528</v>
      </c>
      <c r="H122">
        <f>E53-DEFLATE!E53</f>
        <v>-0.15388197949200366</v>
      </c>
      <c r="I122">
        <f>E53-GGZnoRLE!E53</f>
        <v>-0.39382344387916968</v>
      </c>
      <c r="J122">
        <f>E53-GGZRLE!E53</f>
        <v>-0.40219472374961107</v>
      </c>
      <c r="K122">
        <f>E53-HUF!E53</f>
        <v>0.25346139965670123</v>
      </c>
      <c r="L122">
        <f>E53-'LZ78'!E53</f>
        <v>0</v>
      </c>
      <c r="M122">
        <f>E53-'LZ77'!E53</f>
        <v>0.26988486708437986</v>
      </c>
      <c r="N122">
        <f>E53-LZW!E53</f>
        <v>-0.23812334092047216</v>
      </c>
      <c r="O122">
        <f>E53-'PPM2'!E53</f>
        <v>-0.2915588277033927</v>
      </c>
      <c r="P122">
        <f>E53-'PPM3'!E53</f>
        <v>-1.3950400322326226</v>
      </c>
      <c r="Q122">
        <f>E53-'PPM4'!E53</f>
        <v>-1.1730962632298927</v>
      </c>
      <c r="R122">
        <f>E53-'PPM5'!E53</f>
        <v>-0.99427574420068998</v>
      </c>
    </row>
    <row r="123" spans="7:18">
      <c r="G123">
        <f>E54-ART!E54</f>
        <v>0.13486768910971536</v>
      </c>
      <c r="H123">
        <f>E54-DEFLATE!E54</f>
        <v>-9.9236131876150324E-2</v>
      </c>
      <c r="I123">
        <f>E54-GGZnoRLE!E54</f>
        <v>-0.29877753607751045</v>
      </c>
      <c r="J123">
        <f>E54-GGZRLE!E54</f>
        <v>-0.27907916885479822</v>
      </c>
      <c r="K123">
        <f>E54-HUF!E54</f>
        <v>0.13083637528195657</v>
      </c>
      <c r="L123">
        <f>E54-'LZ78'!E54</f>
        <v>0</v>
      </c>
      <c r="M123">
        <f>E54-'LZ77'!E54</f>
        <v>0.28995404478260789</v>
      </c>
      <c r="N123">
        <f>E54-LZW!E54</f>
        <v>-0.11941819355760641</v>
      </c>
      <c r="O123">
        <f>E54-'PPM2'!E54</f>
        <v>-0.31732013861124764</v>
      </c>
      <c r="P123">
        <f>E54-'PPM3'!E54</f>
        <v>-1.0391039143015177</v>
      </c>
      <c r="Q123">
        <f>E54-'PPM4'!E54</f>
        <v>-0.82785389451432123</v>
      </c>
      <c r="R123">
        <f>E54-'PPM5'!E54</f>
        <v>-0.64973095859227148</v>
      </c>
    </row>
    <row r="124" spans="7:18">
      <c r="G124">
        <f>E55-ART!E55</f>
        <v>0.56273818371600637</v>
      </c>
      <c r="H124">
        <f>E55-DEFLATE!E55</f>
        <v>-0.41283002357344545</v>
      </c>
      <c r="I124">
        <f>E55-GGZnoRLE!E55</f>
        <v>-1.0416639996369113</v>
      </c>
      <c r="J124">
        <f>E55-GGZRLE!E55</f>
        <v>-1.0625452861449682</v>
      </c>
      <c r="K124">
        <f>E55-HUF!E55</f>
        <v>0.55701267713326508</v>
      </c>
      <c r="L124">
        <f>E55-'LZ78'!E55</f>
        <v>0</v>
      </c>
      <c r="M124">
        <f>E55-'LZ77'!E55</f>
        <v>2.7638000874082636E-2</v>
      </c>
      <c r="N124">
        <f>E55-LZW!E55</f>
        <v>-0.40509106912570481</v>
      </c>
      <c r="O124">
        <f>E55-'PPM2'!E55</f>
        <v>1.7042416906996039E-2</v>
      </c>
      <c r="P124">
        <f>E55-'PPM3'!E55</f>
        <v>-2.0257147516127474</v>
      </c>
      <c r="Q124">
        <f>E55-'PPM4'!E55</f>
        <v>-1.8325261701745661</v>
      </c>
      <c r="R124">
        <f>E55-'PPM5'!E55</f>
        <v>-2.0674408591605062</v>
      </c>
    </row>
    <row r="125" spans="7:18">
      <c r="G125">
        <f>E56-ART!E56</f>
        <v>6.9713934052738846E-2</v>
      </c>
      <c r="H125">
        <f>E56-DEFLATE!E56</f>
        <v>-9.0677666386234979E-2</v>
      </c>
      <c r="I125">
        <f>E56-GGZnoRLE!E56</f>
        <v>-0.24757553647901642</v>
      </c>
      <c r="J125">
        <f>E56-GGZRLE!E56</f>
        <v>-0.21845119897527865</v>
      </c>
      <c r="K125">
        <f>E56-HUF!E56</f>
        <v>6.5366278791766597E-2</v>
      </c>
      <c r="L125">
        <f>E56-'LZ78'!E56</f>
        <v>0</v>
      </c>
      <c r="M125">
        <f>E56-'LZ77'!E56</f>
        <v>0.30155033835800849</v>
      </c>
      <c r="N125">
        <f>E56-LZW!E56</f>
        <v>-3.0543375958714591E-2</v>
      </c>
      <c r="O125">
        <f>E56-'PPM2'!E56</f>
        <v>-0.35601047801102137</v>
      </c>
      <c r="P125">
        <f>E56-'PPM3'!E56</f>
        <v>-0.82294918363433078</v>
      </c>
      <c r="Q125">
        <f>E56-'PPM4'!E56</f>
        <v>-0.6117588780483163</v>
      </c>
      <c r="R125">
        <f>E56-'PPM5'!E56</f>
        <v>-0.44102759412441817</v>
      </c>
    </row>
    <row r="126" spans="7:18">
      <c r="G126">
        <f>E57-ART!E57</f>
        <v>0.53661689516154665</v>
      </c>
      <c r="H126">
        <f>E57-DEFLATE!E57</f>
        <v>-0.33772286963685971</v>
      </c>
      <c r="I126">
        <f>E57-GGZnoRLE!E57</f>
        <v>-1.0842314576255498</v>
      </c>
      <c r="J126">
        <f>E57-GGZRLE!E57</f>
        <v>-1.0874087442342617</v>
      </c>
      <c r="K126">
        <f>E57-HUF!E57</f>
        <v>0.53262938944906102</v>
      </c>
      <c r="L126">
        <f>E57-'LZ78'!E57</f>
        <v>0</v>
      </c>
      <c r="M126">
        <f>E57-'LZ77'!E57</f>
        <v>1.4070154672636725E-2</v>
      </c>
      <c r="N126">
        <f>E57-LZW!E57</f>
        <v>-0.29401609037356069</v>
      </c>
      <c r="O126">
        <f>E57-'PPM2'!E57</f>
        <v>0.10525248701742029</v>
      </c>
      <c r="P126">
        <f>E57-'PPM3'!E57</f>
        <v>-2.0495239191941819</v>
      </c>
      <c r="Q126">
        <f>E57-'PPM4'!E57</f>
        <v>-1.8024882882151845</v>
      </c>
      <c r="R126">
        <f>E57-'PPM5'!E57</f>
        <v>-1.8949882122310244</v>
      </c>
    </row>
    <row r="127" spans="7:18">
      <c r="G127">
        <f>E58-ART!E58</f>
        <v>0.31416266383449742</v>
      </c>
      <c r="H127">
        <f>E58-DEFLATE!E58</f>
        <v>-0.47990738885903395</v>
      </c>
      <c r="I127">
        <f>E58-GGZnoRLE!E58</f>
        <v>-1.0961105566126854</v>
      </c>
      <c r="J127">
        <f>E58-GGZRLE!E58</f>
        <v>-0.61490976513332929</v>
      </c>
      <c r="K127">
        <f>E58-HUF!E58</f>
        <v>0.31600996946548099</v>
      </c>
      <c r="L127">
        <f>E58-'LZ78'!E58</f>
        <v>0</v>
      </c>
      <c r="M127">
        <f>E58-'LZ77'!E58</f>
        <v>4.79364029594469E-2</v>
      </c>
      <c r="N127">
        <f>E58-LZW!E58</f>
        <v>-0.41679355255143258</v>
      </c>
      <c r="O127">
        <f>E58-'PPM2'!E58</f>
        <v>-0.14016346899573917</v>
      </c>
      <c r="P127">
        <f>E58-'PPM3'!E58</f>
        <v>-0.75467713162932593</v>
      </c>
      <c r="Q127">
        <f>E58-'PPM4'!E58</f>
        <v>-1.3548633890811768</v>
      </c>
      <c r="R127">
        <f>E58-'PPM5'!E58</f>
        <v>-1.447556480144893</v>
      </c>
    </row>
    <row r="128" spans="7:18">
      <c r="G128">
        <f>E59-ART!E59</f>
        <v>0.27203338415260236</v>
      </c>
      <c r="H128">
        <f>E59-DEFLATE!E59</f>
        <v>-0.30652234011341317</v>
      </c>
      <c r="I128">
        <f>E59-GGZnoRLE!E59</f>
        <v>-1.0017061058781032</v>
      </c>
      <c r="J128">
        <f>E59-GGZRLE!E59</f>
        <v>-0.49122444392940467</v>
      </c>
      <c r="K128">
        <f>E59-HUF!E59</f>
        <v>0.27713323700180625</v>
      </c>
      <c r="L128">
        <f>E59-'LZ78'!E59</f>
        <v>0</v>
      </c>
      <c r="M128">
        <f>E59-'LZ77'!E59</f>
        <v>0.23113968171352006</v>
      </c>
      <c r="N128">
        <f>E59-LZW!E59</f>
        <v>-0.51811089602024207</v>
      </c>
      <c r="O128">
        <f>E59-'PPM2'!E59</f>
        <v>-0.33614662219952329</v>
      </c>
      <c r="P128">
        <f>E59-'PPM3'!E59</f>
        <v>-0.93828626736070309</v>
      </c>
      <c r="Q128">
        <f>E59-'PPM4'!E59</f>
        <v>-1.4601846606109015</v>
      </c>
      <c r="R128">
        <f>E59-'PPM5'!E59</f>
        <v>-1.5418702120480168</v>
      </c>
    </row>
    <row r="129" spans="5:18">
      <c r="G129">
        <f>E60-ART!E60</f>
        <v>0.16087760232063997</v>
      </c>
      <c r="H129">
        <f>E60-DEFLATE!E60</f>
        <v>-0.17774647124412635</v>
      </c>
      <c r="I129">
        <f>E60-GGZnoRLE!E60</f>
        <v>-0.73068547975901454</v>
      </c>
      <c r="J129">
        <f>E60-GGZRLE!E60</f>
        <v>-0.25561280155063493</v>
      </c>
      <c r="K129">
        <f>E60-HUF!E60</f>
        <v>0.16641710770873819</v>
      </c>
      <c r="L129">
        <f>E60-'LZ78'!E60</f>
        <v>0</v>
      </c>
      <c r="M129">
        <f>E60-'LZ77'!E60</f>
        <v>0.33178028586388053</v>
      </c>
      <c r="N129">
        <f>E60-LZW!E60</f>
        <v>-0.44550114702463883</v>
      </c>
      <c r="O129">
        <f>E60-'PPM2'!E60</f>
        <v>-0.29816817967089015</v>
      </c>
      <c r="P129">
        <f>E60-'PPM3'!E60</f>
        <v>-0.81203674357313282</v>
      </c>
      <c r="Q129">
        <f>E60-'PPM4'!E60</f>
        <v>-1.2151077217978941</v>
      </c>
      <c r="R129">
        <f>E60-'PPM5'!E60</f>
        <v>-1.238676063363076</v>
      </c>
    </row>
    <row r="130" spans="5:18">
      <c r="G130">
        <f>E61-ART!E61</f>
        <v>-2.082140178595937E-2</v>
      </c>
      <c r="H130">
        <f>E61-DEFLATE!E61</f>
        <v>-6.7802439530901593E-2</v>
      </c>
      <c r="I130">
        <f>E61-GGZnoRLE!E61</f>
        <v>-0.42510259460808775</v>
      </c>
      <c r="J130">
        <f>E61-GGZRLE!E61</f>
        <v>-0.15782855416183383</v>
      </c>
      <c r="K130">
        <f>E61-HUF!E61</f>
        <v>-1.8969450894997353E-2</v>
      </c>
      <c r="L130">
        <f>E61-'LZ78'!E61</f>
        <v>0</v>
      </c>
      <c r="M130">
        <f>E61-'LZ77'!E61</f>
        <v>0.12166363460270646</v>
      </c>
      <c r="N130">
        <f>E61-LZW!E61</f>
        <v>6.951904417886734E-4</v>
      </c>
      <c r="O130">
        <f>E61-'PPM2'!E61</f>
        <v>-0.20558313640273917</v>
      </c>
      <c r="P130">
        <f>E61-'PPM3'!E61</f>
        <v>-0.56299104610330808</v>
      </c>
      <c r="Q130">
        <f>E61-'PPM4'!E61</f>
        <v>-0.42714870150044804</v>
      </c>
      <c r="R130">
        <f>E61-'PPM5'!E61</f>
        <v>-0.22725412663488553</v>
      </c>
    </row>
    <row r="131" spans="5:18">
      <c r="G131">
        <f>E62-ART!E62</f>
        <v>-4.6771174915426816E-2</v>
      </c>
      <c r="H131">
        <f>E62-DEFLATE!E62</f>
        <v>-5.9428726574803359E-2</v>
      </c>
      <c r="I131">
        <f>E62-GGZnoRLE!E62</f>
        <v>-0.30429294021483233</v>
      </c>
      <c r="J131">
        <f>E62-GGZRLE!E62</f>
        <v>-2.7263500746816161E-2</v>
      </c>
      <c r="K131">
        <f>E62-HUF!E62</f>
        <v>-4.5137884113013338E-2</v>
      </c>
      <c r="L131">
        <f>E62-'LZ78'!E62</f>
        <v>0</v>
      </c>
      <c r="M131">
        <f>E62-'LZ77'!E62</f>
        <v>6.098253999016412E-2</v>
      </c>
      <c r="N131">
        <f>E62-LZW!E62</f>
        <v>0.14377499480561706</v>
      </c>
      <c r="O131">
        <f>E62-'PPM2'!E62</f>
        <v>-0.16564133090374578</v>
      </c>
      <c r="P131">
        <f>E62-'PPM3'!E62</f>
        <v>-0.16958581353184898</v>
      </c>
      <c r="Q131">
        <f>E62-'PPM4'!E62</f>
        <v>-4.9110005738238205E-2</v>
      </c>
      <c r="R131">
        <f>E62-'PPM5'!E62</f>
        <v>-1.0529504102523957E-2</v>
      </c>
    </row>
    <row r="132" spans="5:18">
      <c r="G132">
        <f>E63-ART!E63</f>
        <v>0.23114674137969105</v>
      </c>
      <c r="H132">
        <f>E63-DEFLATE!E63</f>
        <v>-0.13964782848042301</v>
      </c>
      <c r="I132">
        <f>E63-GGZnoRLE!E63</f>
        <v>-0.76363073351114696</v>
      </c>
      <c r="J132">
        <f>E63-GGZRLE!E63</f>
        <v>-0.29257783897509393</v>
      </c>
      <c r="K132">
        <f>E63-HUF!E63</f>
        <v>0.2398767112506337</v>
      </c>
      <c r="L132">
        <f>E63-'LZ78'!E63</f>
        <v>0</v>
      </c>
      <c r="M132">
        <f>E63-'LZ77'!E63</f>
        <v>0.37383843256975324</v>
      </c>
      <c r="N132">
        <f>E63-LZW!E63</f>
        <v>-0.49236970385649981</v>
      </c>
      <c r="O132">
        <f>E63-'PPM2'!E63</f>
        <v>-0.31376574595169071</v>
      </c>
      <c r="P132">
        <f>E63-'PPM3'!E63</f>
        <v>-0.8565349563392286</v>
      </c>
      <c r="Q132">
        <f>E63-'PPM4'!E63</f>
        <v>-1.34500961100564</v>
      </c>
      <c r="R132">
        <f>E63-'PPM5'!E63</f>
        <v>-1.4371857435767663</v>
      </c>
    </row>
    <row r="133" spans="5:18">
      <c r="G133">
        <f>E64-ART!E64</f>
        <v>1.5247092591318654</v>
      </c>
      <c r="H133">
        <f>E64-DEFLATE!E64</f>
        <v>-0.14124179305526674</v>
      </c>
      <c r="I133">
        <f>E64-GGZnoRLE!E64</f>
        <v>-0.56802578405970783</v>
      </c>
      <c r="J133">
        <f>E64-GGZRLE!E64</f>
        <v>-5.5701842790311265</v>
      </c>
      <c r="K133">
        <f>E64-HUF!E64</f>
        <v>1.5284608171027259</v>
      </c>
      <c r="L133">
        <f>E64-'LZ78'!E64</f>
        <v>0</v>
      </c>
      <c r="M133">
        <f>E64-'LZ77'!E64</f>
        <v>0.65510022441806193</v>
      </c>
      <c r="N133">
        <f>E64-LZW!E64</f>
        <v>0.82480384398344153</v>
      </c>
      <c r="O133">
        <f>E64-'PPM2'!E64</f>
        <v>0.89517128936744417</v>
      </c>
      <c r="P133">
        <f>E64-'PPM3'!E64</f>
        <v>-0.9012871424713107</v>
      </c>
      <c r="Q133">
        <f>E64-'PPM4'!E64</f>
        <v>-1.0186807175313457</v>
      </c>
      <c r="R133">
        <f>E64-'PPM5'!E64</f>
        <v>-0.72792384470917115</v>
      </c>
    </row>
    <row r="134" spans="5:18">
      <c r="G134">
        <f>E65-ART!E65</f>
        <v>0.8007028237018381</v>
      </c>
      <c r="H134">
        <f>E65-DEFLATE!E65</f>
        <v>-0.49747128652086392</v>
      </c>
      <c r="I134">
        <f>E65-GGZnoRLE!E65</f>
        <v>-1.0460810528903468</v>
      </c>
      <c r="J134">
        <f>E65-GGZRLE!E65</f>
        <v>-0.52144737629485638</v>
      </c>
      <c r="K134">
        <f>E65-HUF!E65</f>
        <v>0.812293781479279</v>
      </c>
      <c r="L134">
        <f>E65-'LZ78'!E65</f>
        <v>0</v>
      </c>
      <c r="M134">
        <f>E65-'LZ77'!E65</f>
        <v>6.8953853560679068E-2</v>
      </c>
      <c r="N134">
        <f>E65-LZW!E65</f>
        <v>-0.24990424338806694</v>
      </c>
      <c r="O134">
        <f>E65-'PPM2'!E65</f>
        <v>0.221130376178861</v>
      </c>
      <c r="P134">
        <f>E65-'PPM3'!E65</f>
        <v>-0.4101372148489828</v>
      </c>
      <c r="Q134">
        <f>E65-'PPM4'!E65</f>
        <v>-1.2693330570740899</v>
      </c>
      <c r="R134">
        <f>E65-'PPM5'!E65</f>
        <v>-1.8788005119016868</v>
      </c>
    </row>
    <row r="135" spans="5:18">
      <c r="G135">
        <f>E66-ART!E66</f>
        <v>0.50496010790768109</v>
      </c>
      <c r="H135">
        <f>E66-DEFLATE!E66</f>
        <v>-0.15848963716807996</v>
      </c>
      <c r="I135">
        <f>E66-GGZnoRLE!E66</f>
        <v>-0.85166304165605222</v>
      </c>
      <c r="J135">
        <f>E66-GGZRLE!E66</f>
        <v>-0.38051624511564164</v>
      </c>
      <c r="K135">
        <f>E66-HUF!E66</f>
        <v>0.51608863810442474</v>
      </c>
      <c r="L135">
        <f>E66-'LZ78'!E66</f>
        <v>0</v>
      </c>
      <c r="M135">
        <f>E66-'LZ77'!E66</f>
        <v>0.39198123313666855</v>
      </c>
      <c r="N135">
        <f>E66-LZW!E66</f>
        <v>-0.40436739639490993</v>
      </c>
      <c r="O135">
        <f>E66-'PPM2'!E66</f>
        <v>-0.12539798440313144</v>
      </c>
      <c r="P135">
        <f>E66-'PPM3'!E66</f>
        <v>-0.78639463404414967</v>
      </c>
      <c r="Q135">
        <f>E66-'PPM4'!E66</f>
        <v>-1.5351919693317266</v>
      </c>
      <c r="R135">
        <f>E66-'PPM5'!E66</f>
        <v>-1.8980241913081155</v>
      </c>
    </row>
    <row r="136" spans="5:18">
      <c r="G136">
        <f>E67-ART!E67</f>
        <v>0.61028773274014281</v>
      </c>
      <c r="H136">
        <f>E67-DEFLATE!E67</f>
        <v>-0.36562594990808472</v>
      </c>
      <c r="I136">
        <f>E67-GGZnoRLE!E67</f>
        <v>-1.1237682280602774</v>
      </c>
      <c r="J136">
        <f>E67-GGZRLE!E67</f>
        <v>-0.63655527071260476</v>
      </c>
      <c r="K136">
        <f>E67-HUF!E67</f>
        <v>0.6263615285172055</v>
      </c>
      <c r="L136">
        <f>E67-'LZ78'!E67</f>
        <v>0</v>
      </c>
      <c r="M136">
        <f>E67-'LZ77'!E67</f>
        <v>0.23629593910225344</v>
      </c>
      <c r="N136">
        <f>E67-LZW!E67</f>
        <v>-0.38828889500537001</v>
      </c>
      <c r="O136">
        <f>E67-'PPM2'!E67</f>
        <v>6.3451136132970376E-3</v>
      </c>
      <c r="P136">
        <f>E67-'PPM3'!E67</f>
        <v>-0.74865357836404911</v>
      </c>
      <c r="Q136">
        <f>E67-'PPM4'!E67</f>
        <v>-1.5690251007766189</v>
      </c>
      <c r="R136">
        <f>E67-'PPM5'!E67</f>
        <v>-2.0665905554548525</v>
      </c>
    </row>
    <row r="137" spans="5:18">
      <c r="G137">
        <f>E68-ART!E68</f>
        <v>-1.1403586773663799</v>
      </c>
      <c r="H137">
        <f>E68-DEFLATE!E68</f>
        <v>-0.40814208996944901</v>
      </c>
      <c r="I137">
        <f>E68-GGZnoRLE!E68</f>
        <v>-1.1567755643489988</v>
      </c>
      <c r="J137">
        <f>E68-GGZRLE!E68</f>
        <v>0.37449540462443842</v>
      </c>
      <c r="K137">
        <f>E68-HUF!E68</f>
        <v>-1.1470320615164327</v>
      </c>
      <c r="L137">
        <f>E68-'LZ78'!E68</f>
        <v>0</v>
      </c>
      <c r="M137">
        <f>E68-'LZ77'!E68</f>
        <v>0.68832818366462201</v>
      </c>
      <c r="N137">
        <f>E68-LZW!E68</f>
        <v>-0.94466282499382359</v>
      </c>
      <c r="O137">
        <f>E68-'PPM2'!E68</f>
        <v>-1.1843172599886027</v>
      </c>
      <c r="P137">
        <f>E68-'PPM3'!E68</f>
        <v>-1.2210800266776762</v>
      </c>
      <c r="Q137">
        <f>E68-'PPM4'!E68</f>
        <v>-1.2450574824537939</v>
      </c>
      <c r="R137">
        <f>E68-'PPM5'!E68</f>
        <v>-1.2539065108153662</v>
      </c>
    </row>
    <row r="138" spans="5:18">
      <c r="E138" t="s">
        <v>156</v>
      </c>
      <c r="F138">
        <f>COUNT(G71:G137)</f>
        <v>67</v>
      </c>
      <c r="G138">
        <f t="shared" ref="G138:N138" si="3">COUNT(H71:H137)</f>
        <v>67</v>
      </c>
      <c r="H138">
        <f t="shared" si="3"/>
        <v>67</v>
      </c>
      <c r="I138">
        <f t="shared" si="3"/>
        <v>67</v>
      </c>
      <c r="J138">
        <f t="shared" si="3"/>
        <v>67</v>
      </c>
      <c r="K138">
        <f t="shared" si="3"/>
        <v>67</v>
      </c>
      <c r="L138">
        <f t="shared" si="3"/>
        <v>67</v>
      </c>
      <c r="M138">
        <f t="shared" si="3"/>
        <v>67</v>
      </c>
      <c r="N138">
        <f t="shared" si="3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5:18">
      <c r="F139" t="s">
        <v>157</v>
      </c>
      <c r="G139">
        <f>AVERAGE(G71:G137)</f>
        <v>0.24703541269877766</v>
      </c>
      <c r="H139">
        <f t="shared" ref="H139:R139" si="4">AVERAGE(H71:H137)</f>
        <v>-0.95188698391899884</v>
      </c>
      <c r="I139">
        <f t="shared" si="4"/>
        <v>-1.5916714642695264</v>
      </c>
      <c r="J139">
        <f t="shared" si="4"/>
        <v>-1.269405711926838</v>
      </c>
      <c r="K139">
        <f t="shared" si="4"/>
        <v>0.217181380859965</v>
      </c>
      <c r="L139">
        <f t="shared" si="4"/>
        <v>0</v>
      </c>
      <c r="M139">
        <f t="shared" si="4"/>
        <v>-0.4130518226563496</v>
      </c>
      <c r="N139">
        <f t="shared" si="4"/>
        <v>-0.32278158060214618</v>
      </c>
      <c r="O139">
        <f>AVERAGE(O71:O137)</f>
        <v>-0.57893428102770106</v>
      </c>
      <c r="P139">
        <f>AVERAGE(P71:P137)</f>
        <v>-1.2617347431190729</v>
      </c>
      <c r="Q139">
        <f>AVERAGE(Q71:Q137)</f>
        <v>-1.5248259291861972</v>
      </c>
      <c r="R139">
        <f>AVERAGE(R71:R137)</f>
        <v>-1.4223111288224444</v>
      </c>
    </row>
    <row r="140" spans="5:18">
      <c r="F140" t="s">
        <v>158</v>
      </c>
      <c r="G140">
        <f>VARA(G71:G137)</f>
        <v>0.34616745917434677</v>
      </c>
      <c r="H140">
        <f t="shared" ref="H140:R140" si="5">VARA(H71:H137)</f>
        <v>2.8573293089061367</v>
      </c>
      <c r="I140">
        <f t="shared" si="5"/>
        <v>8.8210277995572834</v>
      </c>
      <c r="J140">
        <f t="shared" si="5"/>
        <v>7.7186773127154238</v>
      </c>
      <c r="K140">
        <f t="shared" si="5"/>
        <v>0.43353483617501187</v>
      </c>
      <c r="L140">
        <f t="shared" si="5"/>
        <v>0</v>
      </c>
      <c r="M140">
        <f t="shared" si="5"/>
        <v>2.3290443986037439</v>
      </c>
      <c r="N140">
        <f t="shared" si="5"/>
        <v>0.17111521947494296</v>
      </c>
      <c r="O140">
        <f>VARA(O71:O137)</f>
        <v>0.56949309124637282</v>
      </c>
      <c r="P140">
        <f>VARA(P71:P137)</f>
        <v>2.0555190539609711</v>
      </c>
      <c r="Q140">
        <f>VARA(Q71:Q137)</f>
        <v>3.7443069599802925</v>
      </c>
      <c r="R140">
        <f>VARA(R71:R137)</f>
        <v>4.0680362084881194</v>
      </c>
    </row>
    <row r="141" spans="5:18">
      <c r="F141" t="s">
        <v>159</v>
      </c>
      <c r="G141">
        <f>STDEVA(G71:G137)</f>
        <v>0.58835997414367569</v>
      </c>
      <c r="H141">
        <f t="shared" ref="H141:R141" si="6">STDEVA(H71:H137)</f>
        <v>1.6903636617326274</v>
      </c>
      <c r="I141">
        <f t="shared" si="6"/>
        <v>2.9700215149990554</v>
      </c>
      <c r="J141">
        <f t="shared" si="6"/>
        <v>2.7782507649086363</v>
      </c>
      <c r="K141">
        <f t="shared" si="6"/>
        <v>0.65843362321118737</v>
      </c>
      <c r="L141">
        <f t="shared" si="6"/>
        <v>0</v>
      </c>
      <c r="M141">
        <f t="shared" si="6"/>
        <v>1.5261207025015235</v>
      </c>
      <c r="N141">
        <f t="shared" si="6"/>
        <v>0.41366075409076813</v>
      </c>
      <c r="O141">
        <f>STDEVA(O71:O137)</f>
        <v>0.75464766033319997</v>
      </c>
      <c r="P141">
        <f>STDEVA(P71:P137)</f>
        <v>1.4337081481113829</v>
      </c>
      <c r="Q141">
        <f>STDEVA(Q71:Q137)</f>
        <v>1.935021178173586</v>
      </c>
      <c r="R141">
        <f>STDEVA(R71:R137)</f>
        <v>2.0169373338029417</v>
      </c>
    </row>
    <row r="142" spans="5:18">
      <c r="E142" t="s">
        <v>163</v>
      </c>
    </row>
    <row r="143" spans="5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</row>
    <row r="144" spans="5:18">
      <c r="F144" t="s">
        <v>161</v>
      </c>
      <c r="G144">
        <f>G139+F143*(G141/SQRT(F138))</f>
        <v>0.43823517828495473</v>
      </c>
      <c r="H144">
        <f>H139+F143*(H141/SQRT(F138))</f>
        <v>-0.40256828434385317</v>
      </c>
      <c r="I144">
        <f>I139+F143*(I141/SQRT(F138))</f>
        <v>-0.62650142822106736</v>
      </c>
      <c r="J144">
        <f t="shared" ref="J144:N144" si="7">J139+I143*(J141/SQRT(I138))</f>
        <v>-0.36655555499139902</v>
      </c>
      <c r="K144">
        <f t="shared" si="7"/>
        <v>0.43115303077592915</v>
      </c>
      <c r="L144">
        <f t="shared" si="7"/>
        <v>0</v>
      </c>
      <c r="M144">
        <f t="shared" si="7"/>
        <v>8.2892723876056118E-2</v>
      </c>
      <c r="N144">
        <f t="shared" si="7"/>
        <v>-0.1883539466872631</v>
      </c>
      <c r="O144">
        <f>O139+N143*(O141/SQRT(N138))</f>
        <v>-0.33369588600283817</v>
      </c>
      <c r="P144">
        <f>P139+O143*(P141/SQRT(O138))</f>
        <v>-0.79582157110756535</v>
      </c>
      <c r="Q144">
        <f>Q139+P143*(Q141/SQRT(P138))</f>
        <v>-0.89600069985349795</v>
      </c>
      <c r="R144">
        <f>R139+Q143*(R141/SQRT(Q138))</f>
        <v>-0.76686554725241074</v>
      </c>
    </row>
    <row r="145" spans="6:18">
      <c r="F145" t="s">
        <v>162</v>
      </c>
      <c r="G145">
        <f>G139-F143*(G141/SQRT(F138))</f>
        <v>5.5835647112600556E-2</v>
      </c>
      <c r="H145">
        <f t="shared" ref="H145:N145" si="8">H139-G143*(H141/SQRT(G138))</f>
        <v>-1.5012056834941445</v>
      </c>
      <c r="I145">
        <f t="shared" si="8"/>
        <v>-2.5568415003179856</v>
      </c>
      <c r="J145">
        <f t="shared" si="8"/>
        <v>-2.1722558688622771</v>
      </c>
      <c r="K145">
        <f t="shared" si="8"/>
        <v>3.2097309440008714E-3</v>
      </c>
      <c r="L145">
        <f t="shared" si="8"/>
        <v>0</v>
      </c>
      <c r="M145">
        <f t="shared" si="8"/>
        <v>-0.90899636918875526</v>
      </c>
      <c r="N145">
        <f t="shared" si="8"/>
        <v>-0.45720921451702923</v>
      </c>
      <c r="O145">
        <f>O139-N143*(O141/SQRT(N138))</f>
        <v>-0.82417267605256395</v>
      </c>
      <c r="P145">
        <f>P139-O143*(P141/SQRT(O138))</f>
        <v>-1.7276479151305804</v>
      </c>
      <c r="Q145">
        <f>Q139-P143*(Q141/SQRT(P138))</f>
        <v>-2.1536511585188967</v>
      </c>
      <c r="R145">
        <f>R139-Q143*(R141/SQRT(Q138))</f>
        <v>-2.0777567103924781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6:18"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6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6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6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3" spans="6:18"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6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N154" si="9">J149+I153*(J151/SQRT(I148))</f>
        <v>-0.63616489950143118</v>
      </c>
      <c r="K154">
        <f t="shared" si="9"/>
        <v>0.13392887110076115</v>
      </c>
      <c r="L154">
        <f t="shared" si="9"/>
        <v>-1.1715523373256681E-2</v>
      </c>
      <c r="M154">
        <f t="shared" si="9"/>
        <v>-9.90235328807203E-2</v>
      </c>
      <c r="N154">
        <f t="shared" si="9"/>
        <v>-0.26179134785222841</v>
      </c>
      <c r="O154">
        <f>O149+N153*(O151/SQRT(N148))</f>
        <v>-0.47841206112856216</v>
      </c>
      <c r="P154">
        <f>P149+O153*(P151/SQRT(O148))</f>
        <v>-0.95081574161110238</v>
      </c>
      <c r="Q154">
        <f>Q149+P153*(Q151/SQRT(P148))</f>
        <v>-1.0873792717450916</v>
      </c>
      <c r="R154">
        <f>R149+Q153*(R151/SQRT(Q148))</f>
        <v>-0.96393781206305218</v>
      </c>
    </row>
    <row r="155" spans="6:18">
      <c r="F155" t="s">
        <v>162</v>
      </c>
      <c r="G155">
        <f>G149-F153*(G151/SQRT(F148))</f>
        <v>4.8476020586610102E-2</v>
      </c>
      <c r="H155">
        <f t="shared" ref="H155:N155" si="10">H149-G153*(H151/SQRT(G148))</f>
        <v>-1.6205490744379776</v>
      </c>
      <c r="I155">
        <f t="shared" si="10"/>
        <v>-2.5669692833987097</v>
      </c>
      <c r="J155">
        <f t="shared" si="10"/>
        <v>-2.2175368219843303</v>
      </c>
      <c r="K155">
        <f t="shared" si="10"/>
        <v>-1.4456407012916374E-2</v>
      </c>
      <c r="L155">
        <f t="shared" si="10"/>
        <v>-0.30317477425882855</v>
      </c>
      <c r="M155">
        <f t="shared" si="10"/>
        <v>-1.0419704100640639</v>
      </c>
      <c r="N155">
        <f t="shared" si="10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conditionalFormatting sqref="A37:B37">
    <cfRule type="duplicateValues" dxfId="106" priority="16"/>
  </conditionalFormatting>
  <conditionalFormatting sqref="A3:B3 D3">
    <cfRule type="duplicateValues" dxfId="105" priority="15"/>
  </conditionalFormatting>
  <conditionalFormatting sqref="A17:B17 D17">
    <cfRule type="duplicateValues" dxfId="104" priority="14"/>
  </conditionalFormatting>
  <conditionalFormatting sqref="A16:B16 D16">
    <cfRule type="duplicateValues" dxfId="103" priority="13"/>
  </conditionalFormatting>
  <conditionalFormatting sqref="A51:D51">
    <cfRule type="duplicateValues" dxfId="102" priority="12"/>
  </conditionalFormatting>
  <conditionalFormatting sqref="D2 D4:D15 D18:D50 D52:D68">
    <cfRule type="duplicateValues" dxfId="101" priority="11"/>
  </conditionalFormatting>
  <conditionalFormatting sqref="A37">
    <cfRule type="duplicateValues" dxfId="100" priority="10"/>
  </conditionalFormatting>
  <conditionalFormatting sqref="A3">
    <cfRule type="duplicateValues" dxfId="99" priority="9"/>
  </conditionalFormatting>
  <conditionalFormatting sqref="A17">
    <cfRule type="duplicateValues" dxfId="98" priority="8"/>
  </conditionalFormatting>
  <conditionalFormatting sqref="A16">
    <cfRule type="duplicateValues" dxfId="97" priority="7"/>
  </conditionalFormatting>
  <conditionalFormatting sqref="A51">
    <cfRule type="duplicateValues" dxfId="96" priority="6"/>
  </conditionalFormatting>
  <conditionalFormatting sqref="A37">
    <cfRule type="duplicateValues" dxfId="95" priority="5"/>
  </conditionalFormatting>
  <conditionalFormatting sqref="A3">
    <cfRule type="duplicateValues" dxfId="94" priority="4"/>
  </conditionalFormatting>
  <conditionalFormatting sqref="A17">
    <cfRule type="duplicateValues" dxfId="93" priority="3"/>
  </conditionalFormatting>
  <conditionalFormatting sqref="A16">
    <cfRule type="duplicateValues" dxfId="92" priority="2"/>
  </conditionalFormatting>
  <conditionalFormatting sqref="A51">
    <cfRule type="duplicateValues" dxfId="91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55"/>
  <sheetViews>
    <sheetView topLeftCell="A126" workbookViewId="0">
      <selection activeCell="F143" sqref="F143:R143"/>
    </sheetView>
  </sheetViews>
  <sheetFormatPr defaultRowHeight="15"/>
  <cols>
    <col min="1" max="1" width="57.140625" bestFit="1" customWidth="1"/>
    <col min="2" max="2" width="5.7109375" bestFit="1" customWidth="1"/>
  </cols>
  <sheetData>
    <row r="1" spans="1:5">
      <c r="A1" t="s">
        <v>0</v>
      </c>
      <c r="C1" t="s">
        <v>1</v>
      </c>
      <c r="D1" t="s">
        <v>86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1783</v>
      </c>
      <c r="E2">
        <f t="shared" ref="E2:E33" si="0">C2/D2</f>
        <v>1.7975322490185082</v>
      </c>
    </row>
    <row r="3" spans="1:5">
      <c r="A3" t="s">
        <v>107</v>
      </c>
      <c r="B3" t="s">
        <v>23</v>
      </c>
      <c r="C3">
        <v>3205</v>
      </c>
      <c r="D3">
        <v>2425</v>
      </c>
      <c r="E3">
        <f t="shared" si="0"/>
        <v>1.3216494845360824</v>
      </c>
    </row>
    <row r="4" spans="1:5">
      <c r="A4" t="s">
        <v>108</v>
      </c>
      <c r="B4" t="s">
        <v>29</v>
      </c>
      <c r="C4">
        <v>3721</v>
      </c>
      <c r="D4">
        <v>2030</v>
      </c>
      <c r="E4">
        <f t="shared" si="0"/>
        <v>1.8330049261083743</v>
      </c>
    </row>
    <row r="5" spans="1:5">
      <c r="A5" t="s">
        <v>109</v>
      </c>
      <c r="B5" t="s">
        <v>78</v>
      </c>
      <c r="C5">
        <v>4227</v>
      </c>
      <c r="D5">
        <v>2835</v>
      </c>
      <c r="E5">
        <f t="shared" si="0"/>
        <v>1.4910052910052911</v>
      </c>
    </row>
    <row r="6" spans="1:5">
      <c r="A6" t="s">
        <v>110</v>
      </c>
      <c r="B6" t="s">
        <v>21</v>
      </c>
      <c r="C6">
        <v>11150</v>
      </c>
      <c r="D6">
        <v>5020</v>
      </c>
      <c r="E6">
        <f t="shared" si="0"/>
        <v>2.2211155378486054</v>
      </c>
    </row>
    <row r="7" spans="1:5">
      <c r="A7" t="s">
        <v>57</v>
      </c>
      <c r="C7">
        <v>11954</v>
      </c>
      <c r="D7">
        <v>8014</v>
      </c>
      <c r="E7">
        <f t="shared" si="0"/>
        <v>1.4916396306463688</v>
      </c>
    </row>
    <row r="8" spans="1:5">
      <c r="A8" t="s">
        <v>56</v>
      </c>
      <c r="C8">
        <v>13286</v>
      </c>
      <c r="D8">
        <v>8911</v>
      </c>
      <c r="E8">
        <f t="shared" si="0"/>
        <v>1.4909662215239592</v>
      </c>
    </row>
    <row r="9" spans="1:5">
      <c r="A9" t="s">
        <v>51</v>
      </c>
      <c r="C9">
        <v>21504</v>
      </c>
      <c r="D9">
        <v>14032</v>
      </c>
      <c r="E9">
        <f t="shared" si="0"/>
        <v>1.5324971493728621</v>
      </c>
    </row>
    <row r="10" spans="1:5">
      <c r="A10" t="s">
        <v>111</v>
      </c>
      <c r="B10" t="s">
        <v>17</v>
      </c>
      <c r="C10">
        <v>24603</v>
      </c>
      <c r="D10">
        <v>11868</v>
      </c>
      <c r="E10">
        <f t="shared" si="0"/>
        <v>2.0730535894843274</v>
      </c>
    </row>
    <row r="11" spans="1:5">
      <c r="A11" t="s">
        <v>58</v>
      </c>
      <c r="C11">
        <v>38105</v>
      </c>
      <c r="D11">
        <v>20761</v>
      </c>
      <c r="E11">
        <f t="shared" si="0"/>
        <v>1.8354125523818698</v>
      </c>
    </row>
    <row r="12" spans="1:5">
      <c r="A12" t="s">
        <v>71</v>
      </c>
      <c r="C12">
        <v>38240</v>
      </c>
      <c r="D12">
        <v>18341</v>
      </c>
      <c r="E12">
        <f t="shared" si="0"/>
        <v>2.0849462951856497</v>
      </c>
    </row>
    <row r="13" spans="1:5">
      <c r="A13" t="s">
        <v>65</v>
      </c>
      <c r="C13">
        <v>39611</v>
      </c>
      <c r="D13">
        <v>20785</v>
      </c>
      <c r="E13">
        <f t="shared" si="0"/>
        <v>1.9057493384652393</v>
      </c>
    </row>
    <row r="14" spans="1:5">
      <c r="A14" t="s">
        <v>112</v>
      </c>
      <c r="B14" t="s">
        <v>23</v>
      </c>
      <c r="C14">
        <v>40498</v>
      </c>
      <c r="D14">
        <v>9308</v>
      </c>
      <c r="E14">
        <f t="shared" si="0"/>
        <v>4.3508809626128064</v>
      </c>
    </row>
    <row r="15" spans="1:5">
      <c r="A15" t="s">
        <v>55</v>
      </c>
      <c r="C15">
        <v>46526</v>
      </c>
      <c r="D15">
        <v>28264</v>
      </c>
      <c r="E15">
        <f t="shared" si="0"/>
        <v>1.6461222756863856</v>
      </c>
    </row>
    <row r="16" spans="1:5">
      <c r="A16" t="s">
        <v>67</v>
      </c>
      <c r="C16">
        <v>49379</v>
      </c>
      <c r="D16">
        <v>17486</v>
      </c>
      <c r="E16">
        <f t="shared" si="0"/>
        <v>2.8239162758778451</v>
      </c>
    </row>
    <row r="17" spans="1:5">
      <c r="A17" t="s">
        <v>53</v>
      </c>
      <c r="C17">
        <v>53161</v>
      </c>
      <c r="D17">
        <v>28719</v>
      </c>
      <c r="E17">
        <f t="shared" si="0"/>
        <v>1.8510742017479718</v>
      </c>
    </row>
    <row r="18" spans="1:5">
      <c r="A18" t="s">
        <v>113</v>
      </c>
      <c r="B18" t="s">
        <v>15</v>
      </c>
      <c r="C18">
        <v>65798</v>
      </c>
      <c r="D18">
        <v>70635</v>
      </c>
      <c r="E18">
        <f t="shared" si="0"/>
        <v>0.93152120053797693</v>
      </c>
    </row>
    <row r="19" spans="1:5">
      <c r="A19" t="s">
        <v>66</v>
      </c>
      <c r="C19">
        <v>71646</v>
      </c>
      <c r="D19">
        <v>25118</v>
      </c>
      <c r="E19">
        <f t="shared" si="0"/>
        <v>2.8523767815908911</v>
      </c>
    </row>
    <row r="20" spans="1:5">
      <c r="A20" t="s">
        <v>54</v>
      </c>
      <c r="C20">
        <v>82199</v>
      </c>
      <c r="D20">
        <v>46061</v>
      </c>
      <c r="E20">
        <f t="shared" si="0"/>
        <v>1.7845682898764681</v>
      </c>
    </row>
    <row r="21" spans="1:5">
      <c r="A21" t="s">
        <v>72</v>
      </c>
      <c r="C21">
        <v>93695</v>
      </c>
      <c r="D21">
        <v>28028</v>
      </c>
      <c r="E21">
        <f t="shared" si="0"/>
        <v>3.342907092907093</v>
      </c>
    </row>
    <row r="22" spans="1:5">
      <c r="A22" t="s">
        <v>26</v>
      </c>
      <c r="C22">
        <v>102400</v>
      </c>
      <c r="D22">
        <v>93379</v>
      </c>
      <c r="E22">
        <f t="shared" si="0"/>
        <v>1.0966063033444351</v>
      </c>
    </row>
    <row r="23" spans="1:5">
      <c r="A23" t="s">
        <v>10</v>
      </c>
      <c r="C23">
        <v>111261</v>
      </c>
      <c r="D23">
        <v>50523</v>
      </c>
      <c r="E23">
        <f t="shared" si="0"/>
        <v>2.2021851434000355</v>
      </c>
    </row>
    <row r="24" spans="1:5">
      <c r="A24" t="s">
        <v>114</v>
      </c>
      <c r="B24" t="s">
        <v>23</v>
      </c>
      <c r="C24">
        <v>116884</v>
      </c>
      <c r="D24">
        <v>14567</v>
      </c>
      <c r="E24">
        <f t="shared" si="0"/>
        <v>8.0238896135099882</v>
      </c>
    </row>
    <row r="25" spans="1:5">
      <c r="A25" t="s">
        <v>115</v>
      </c>
      <c r="B25" t="s">
        <v>3</v>
      </c>
      <c r="C25">
        <v>119574</v>
      </c>
      <c r="D25">
        <v>9968</v>
      </c>
      <c r="E25">
        <f t="shared" si="0"/>
        <v>11.995786516853933</v>
      </c>
    </row>
    <row r="26" spans="1:5">
      <c r="A26" t="s">
        <v>116</v>
      </c>
      <c r="B26" t="s">
        <v>5</v>
      </c>
      <c r="C26">
        <v>125179</v>
      </c>
      <c r="D26">
        <v>75619</v>
      </c>
      <c r="E26">
        <f t="shared" si="0"/>
        <v>1.6553908409262224</v>
      </c>
    </row>
    <row r="27" spans="1:5">
      <c r="A27" t="s">
        <v>117</v>
      </c>
      <c r="B27" t="s">
        <v>5</v>
      </c>
      <c r="C27">
        <v>150261</v>
      </c>
      <c r="D27">
        <v>84276</v>
      </c>
      <c r="E27">
        <f t="shared" si="0"/>
        <v>1.7829631211732877</v>
      </c>
    </row>
    <row r="28" spans="1:5">
      <c r="A28" t="s">
        <v>118</v>
      </c>
      <c r="B28" t="s">
        <v>5</v>
      </c>
      <c r="C28">
        <v>152089</v>
      </c>
      <c r="D28">
        <v>83953</v>
      </c>
      <c r="E28">
        <f t="shared" si="0"/>
        <v>1.8115969649684942</v>
      </c>
    </row>
    <row r="29" spans="1:5">
      <c r="A29" t="s">
        <v>119</v>
      </c>
      <c r="B29" t="s">
        <v>3</v>
      </c>
      <c r="C29">
        <v>190566</v>
      </c>
      <c r="D29">
        <v>14248</v>
      </c>
      <c r="E29">
        <f t="shared" si="0"/>
        <v>13.374929814710837</v>
      </c>
    </row>
    <row r="30" spans="1:5">
      <c r="A30" t="s">
        <v>120</v>
      </c>
      <c r="B30" t="s">
        <v>15</v>
      </c>
      <c r="C30">
        <v>197020</v>
      </c>
      <c r="D30">
        <v>214342</v>
      </c>
      <c r="E30">
        <f t="shared" si="0"/>
        <v>0.91918522734695018</v>
      </c>
    </row>
    <row r="31" spans="1:5">
      <c r="A31" t="s">
        <v>121</v>
      </c>
      <c r="B31" t="s">
        <v>5</v>
      </c>
      <c r="C31">
        <v>233252</v>
      </c>
      <c r="D31">
        <v>136830</v>
      </c>
      <c r="E31">
        <f t="shared" si="0"/>
        <v>1.7046846451801505</v>
      </c>
    </row>
    <row r="32" spans="1:5">
      <c r="A32" t="s">
        <v>52</v>
      </c>
      <c r="C32">
        <v>246814</v>
      </c>
      <c r="D32">
        <v>112083</v>
      </c>
      <c r="E32">
        <f t="shared" si="0"/>
        <v>2.2020645414558855</v>
      </c>
    </row>
    <row r="33" spans="1:5">
      <c r="A33" t="s">
        <v>122</v>
      </c>
      <c r="B33" t="s">
        <v>5</v>
      </c>
      <c r="C33">
        <v>249399</v>
      </c>
      <c r="D33">
        <v>146378</v>
      </c>
      <c r="E33">
        <f t="shared" si="0"/>
        <v>1.7038011176542922</v>
      </c>
    </row>
    <row r="34" spans="1:5">
      <c r="A34" t="s">
        <v>123</v>
      </c>
      <c r="B34" t="s">
        <v>15</v>
      </c>
      <c r="C34">
        <v>262598</v>
      </c>
      <c r="D34">
        <v>272460</v>
      </c>
      <c r="E34">
        <f t="shared" ref="E34:E65" si="1">C34/D34</f>
        <v>0.96380386111722827</v>
      </c>
    </row>
    <row r="35" spans="1:5">
      <c r="A35" t="s">
        <v>124</v>
      </c>
      <c r="B35" t="s">
        <v>15</v>
      </c>
      <c r="C35">
        <v>262750</v>
      </c>
      <c r="D35">
        <v>210611</v>
      </c>
      <c r="E35">
        <f t="shared" si="1"/>
        <v>1.247560668721007</v>
      </c>
    </row>
    <row r="36" spans="1:5">
      <c r="A36" t="s">
        <v>125</v>
      </c>
      <c r="B36" t="s">
        <v>15</v>
      </c>
      <c r="C36">
        <v>262750</v>
      </c>
      <c r="D36">
        <v>274266</v>
      </c>
      <c r="E36">
        <f t="shared" si="1"/>
        <v>0.95801156541459753</v>
      </c>
    </row>
    <row r="37" spans="1:5">
      <c r="A37" t="s">
        <v>126</v>
      </c>
      <c r="B37" t="s">
        <v>15</v>
      </c>
      <c r="C37">
        <v>262750</v>
      </c>
      <c r="D37">
        <v>283084</v>
      </c>
      <c r="E37">
        <f t="shared" si="1"/>
        <v>0.92816973053934526</v>
      </c>
    </row>
    <row r="38" spans="1:5">
      <c r="A38" t="s">
        <v>127</v>
      </c>
      <c r="B38" t="s">
        <v>15</v>
      </c>
      <c r="C38">
        <v>262750</v>
      </c>
      <c r="D38">
        <v>272289</v>
      </c>
      <c r="E38">
        <f t="shared" si="1"/>
        <v>0.96496736922901771</v>
      </c>
    </row>
    <row r="39" spans="1:5">
      <c r="A39" t="s">
        <v>128</v>
      </c>
      <c r="B39" t="s">
        <v>15</v>
      </c>
      <c r="C39">
        <v>262750</v>
      </c>
      <c r="D39">
        <v>270255</v>
      </c>
      <c r="E39">
        <f t="shared" si="1"/>
        <v>0.972229930991101</v>
      </c>
    </row>
    <row r="40" spans="1:5">
      <c r="A40" t="s">
        <v>129</v>
      </c>
      <c r="B40" t="s">
        <v>15</v>
      </c>
      <c r="C40">
        <v>262750</v>
      </c>
      <c r="D40">
        <v>245873</v>
      </c>
      <c r="E40">
        <f t="shared" si="1"/>
        <v>1.068641127736677</v>
      </c>
    </row>
    <row r="41" spans="1:5">
      <c r="A41" t="s">
        <v>130</v>
      </c>
      <c r="B41" t="s">
        <v>5</v>
      </c>
      <c r="C41">
        <v>268855</v>
      </c>
      <c r="D41">
        <v>166924</v>
      </c>
      <c r="E41">
        <f t="shared" si="1"/>
        <v>1.6106431669502288</v>
      </c>
    </row>
    <row r="42" spans="1:5">
      <c r="A42" t="s">
        <v>131</v>
      </c>
      <c r="B42" t="s">
        <v>5</v>
      </c>
      <c r="C42">
        <v>278717</v>
      </c>
      <c r="D42">
        <v>171562</v>
      </c>
      <c r="E42">
        <f t="shared" si="1"/>
        <v>1.6245846982432006</v>
      </c>
    </row>
    <row r="43" spans="1:5">
      <c r="A43" t="s">
        <v>132</v>
      </c>
      <c r="B43" t="s">
        <v>5</v>
      </c>
      <c r="C43">
        <v>336939</v>
      </c>
      <c r="D43">
        <v>206711</v>
      </c>
      <c r="E43">
        <f t="shared" si="1"/>
        <v>1.6300003386370343</v>
      </c>
    </row>
    <row r="44" spans="1:5">
      <c r="A44" t="s">
        <v>49</v>
      </c>
      <c r="C44">
        <v>377109</v>
      </c>
      <c r="D44">
        <v>215371</v>
      </c>
      <c r="E44">
        <f t="shared" si="1"/>
        <v>1.7509739008501608</v>
      </c>
    </row>
    <row r="45" spans="1:5">
      <c r="A45" t="s">
        <v>133</v>
      </c>
      <c r="B45" t="s">
        <v>5</v>
      </c>
      <c r="C45">
        <v>387466</v>
      </c>
      <c r="D45">
        <v>238616</v>
      </c>
      <c r="E45">
        <f t="shared" si="1"/>
        <v>1.6238056123646361</v>
      </c>
    </row>
    <row r="46" spans="1:5">
      <c r="A46" t="s">
        <v>134</v>
      </c>
      <c r="B46" t="s">
        <v>5</v>
      </c>
      <c r="C46">
        <v>390937</v>
      </c>
      <c r="D46">
        <v>210461</v>
      </c>
      <c r="E46">
        <f t="shared" si="1"/>
        <v>1.8575270477665695</v>
      </c>
    </row>
    <row r="47" spans="1:5">
      <c r="A47" t="s">
        <v>135</v>
      </c>
      <c r="B47" t="s">
        <v>5</v>
      </c>
      <c r="C47">
        <v>424691</v>
      </c>
      <c r="D47">
        <v>227106</v>
      </c>
      <c r="E47">
        <f t="shared" si="1"/>
        <v>1.8700122409799829</v>
      </c>
    </row>
    <row r="48" spans="1:5">
      <c r="A48" t="s">
        <v>136</v>
      </c>
      <c r="B48" t="s">
        <v>5</v>
      </c>
      <c r="C48">
        <v>426754</v>
      </c>
      <c r="D48">
        <v>224184</v>
      </c>
      <c r="E48">
        <f t="shared" si="1"/>
        <v>1.9035881240409664</v>
      </c>
    </row>
    <row r="49" spans="1:5">
      <c r="A49" t="s">
        <v>137</v>
      </c>
      <c r="B49" t="s">
        <v>5</v>
      </c>
      <c r="C49">
        <v>481861</v>
      </c>
      <c r="D49">
        <v>299772</v>
      </c>
      <c r="E49">
        <f t="shared" si="1"/>
        <v>1.607424976315333</v>
      </c>
    </row>
    <row r="50" spans="1:5">
      <c r="A50" t="s">
        <v>61</v>
      </c>
      <c r="C50">
        <v>513216</v>
      </c>
      <c r="D50">
        <v>74575</v>
      </c>
      <c r="E50">
        <f t="shared" si="1"/>
        <v>6.8818773047267854</v>
      </c>
    </row>
    <row r="51" spans="1:5">
      <c r="A51" t="s">
        <v>68</v>
      </c>
      <c r="C51">
        <v>513216</v>
      </c>
      <c r="D51">
        <v>74575</v>
      </c>
      <c r="E51">
        <f t="shared" si="1"/>
        <v>6.8818773047267854</v>
      </c>
    </row>
    <row r="52" spans="1:5">
      <c r="A52" t="s">
        <v>138</v>
      </c>
      <c r="B52" t="s">
        <v>15</v>
      </c>
      <c r="C52">
        <v>525106</v>
      </c>
      <c r="D52">
        <v>198777</v>
      </c>
      <c r="E52">
        <f t="shared" si="1"/>
        <v>2.6416838970303407</v>
      </c>
    </row>
    <row r="53" spans="1:5">
      <c r="A53" t="s">
        <v>139</v>
      </c>
      <c r="B53" t="s">
        <v>15</v>
      </c>
      <c r="C53">
        <v>525106</v>
      </c>
      <c r="D53">
        <v>290686</v>
      </c>
      <c r="E53">
        <f t="shared" si="1"/>
        <v>1.8064371865174105</v>
      </c>
    </row>
    <row r="54" spans="1:5">
      <c r="A54" t="s">
        <v>140</v>
      </c>
      <c r="B54" t="s">
        <v>15</v>
      </c>
      <c r="C54">
        <v>525106</v>
      </c>
      <c r="D54">
        <v>346067</v>
      </c>
      <c r="E54">
        <f t="shared" si="1"/>
        <v>1.5173535760416335</v>
      </c>
    </row>
    <row r="55" spans="1:5">
      <c r="A55" t="s">
        <v>141</v>
      </c>
      <c r="B55" t="s">
        <v>15</v>
      </c>
      <c r="C55">
        <v>525106</v>
      </c>
      <c r="D55">
        <v>224123</v>
      </c>
      <c r="E55">
        <f t="shared" si="1"/>
        <v>2.3429366910134166</v>
      </c>
    </row>
    <row r="56" spans="1:5">
      <c r="A56" t="s">
        <v>142</v>
      </c>
      <c r="B56" t="s">
        <v>15</v>
      </c>
      <c r="C56">
        <v>525106</v>
      </c>
      <c r="D56">
        <v>372754</v>
      </c>
      <c r="E56">
        <f t="shared" si="1"/>
        <v>1.4087199600809113</v>
      </c>
    </row>
    <row r="57" spans="1:5">
      <c r="A57" t="s">
        <v>143</v>
      </c>
      <c r="B57" t="s">
        <v>15</v>
      </c>
      <c r="C57">
        <v>526654</v>
      </c>
      <c r="D57">
        <v>242113</v>
      </c>
      <c r="E57">
        <f t="shared" si="1"/>
        <v>2.1752404868800932</v>
      </c>
    </row>
    <row r="58" spans="1:5">
      <c r="A58" t="s">
        <v>13</v>
      </c>
      <c r="C58">
        <v>610856</v>
      </c>
      <c r="D58">
        <v>317138</v>
      </c>
      <c r="E58">
        <f t="shared" si="1"/>
        <v>1.926152022148087</v>
      </c>
    </row>
    <row r="59" spans="1:5">
      <c r="A59" t="s">
        <v>146</v>
      </c>
      <c r="B59" t="s">
        <v>5</v>
      </c>
      <c r="C59">
        <v>666997</v>
      </c>
      <c r="D59">
        <v>365690</v>
      </c>
      <c r="E59">
        <f t="shared" si="1"/>
        <v>1.8239410429598841</v>
      </c>
    </row>
    <row r="60" spans="1:5">
      <c r="A60" t="s">
        <v>12</v>
      </c>
      <c r="C60">
        <v>768771</v>
      </c>
      <c r="D60">
        <v>484137</v>
      </c>
      <c r="E60">
        <f t="shared" si="1"/>
        <v>1.5879203613853103</v>
      </c>
    </row>
    <row r="61" spans="1:5">
      <c r="A61" t="s">
        <v>144</v>
      </c>
      <c r="B61" t="s">
        <v>15</v>
      </c>
      <c r="C61">
        <v>787420</v>
      </c>
      <c r="D61">
        <v>804168</v>
      </c>
      <c r="E61">
        <f t="shared" si="1"/>
        <v>0.97917350603356512</v>
      </c>
    </row>
    <row r="62" spans="1:5">
      <c r="A62" t="s">
        <v>145</v>
      </c>
      <c r="B62" t="s">
        <v>15</v>
      </c>
      <c r="C62">
        <v>787460</v>
      </c>
      <c r="D62">
        <v>854930</v>
      </c>
      <c r="E62">
        <f t="shared" si="1"/>
        <v>0.92108125811469943</v>
      </c>
    </row>
    <row r="63" spans="1:5">
      <c r="A63" t="s">
        <v>147</v>
      </c>
      <c r="B63" t="s">
        <v>5</v>
      </c>
      <c r="C63">
        <v>1022125</v>
      </c>
      <c r="D63">
        <v>631634</v>
      </c>
      <c r="E63">
        <f t="shared" si="1"/>
        <v>1.6182235281824602</v>
      </c>
    </row>
    <row r="64" spans="1:5">
      <c r="A64" t="s">
        <v>148</v>
      </c>
      <c r="B64" t="s">
        <v>34</v>
      </c>
      <c r="C64">
        <v>1029744</v>
      </c>
      <c r="D64">
        <v>332348</v>
      </c>
      <c r="E64">
        <f t="shared" si="1"/>
        <v>3.0983908433328922</v>
      </c>
    </row>
    <row r="65" spans="1:18">
      <c r="A65" t="s">
        <v>149</v>
      </c>
      <c r="B65" t="s">
        <v>5</v>
      </c>
      <c r="C65">
        <v>2473400</v>
      </c>
      <c r="D65">
        <v>1061469</v>
      </c>
      <c r="E65">
        <f t="shared" si="1"/>
        <v>2.3301669667225324</v>
      </c>
    </row>
    <row r="66" spans="1:18">
      <c r="A66" t="s">
        <v>150</v>
      </c>
      <c r="B66" t="s">
        <v>5</v>
      </c>
      <c r="C66">
        <v>3711999</v>
      </c>
      <c r="D66">
        <v>1981475</v>
      </c>
      <c r="E66">
        <f t="shared" ref="E66:E68" si="2">C66/D66</f>
        <v>1.8733514175046366</v>
      </c>
    </row>
    <row r="67" spans="1:18">
      <c r="A67" t="s">
        <v>151</v>
      </c>
      <c r="B67" t="s">
        <v>5</v>
      </c>
      <c r="C67">
        <v>4047392</v>
      </c>
      <c r="D67">
        <v>1827741</v>
      </c>
      <c r="E67">
        <f t="shared" si="2"/>
        <v>2.2144231595176778</v>
      </c>
    </row>
    <row r="68" spans="1:18">
      <c r="A68" t="s">
        <v>152</v>
      </c>
      <c r="B68" t="s">
        <v>19</v>
      </c>
      <c r="C68">
        <v>4638690</v>
      </c>
      <c r="D68">
        <v>2142971</v>
      </c>
      <c r="E68">
        <f t="shared" si="2"/>
        <v>2.1646069872154126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1.0163964946924053</v>
      </c>
      <c r="H71">
        <f>E2-DEFLATE!E2</f>
        <v>-0.4128125785676986</v>
      </c>
      <c r="I71">
        <f>E2-GGZnoRLE!E2</f>
        <v>-0.76237190433612434</v>
      </c>
      <c r="J71">
        <f>E2-GGZRLE!E2</f>
        <v>-0.26887651951792013</v>
      </c>
      <c r="K71">
        <f>E2-HUF!E2</f>
        <v>0.30752760001804336</v>
      </c>
      <c r="L71">
        <f>E2-'LZ78'!E2</f>
        <v>0.64340909453525286</v>
      </c>
      <c r="M71">
        <f>E2-'LZ77'!E2</f>
        <v>0</v>
      </c>
      <c r="N71">
        <f>E2-LZW!E2</f>
        <v>0.58626996632765405</v>
      </c>
      <c r="O71">
        <f>E2-'PPM2'!E2</f>
        <v>-0.36362756217501846</v>
      </c>
      <c r="P71">
        <f>E2-'PPM3'!E2</f>
        <v>-0.63049805401179504</v>
      </c>
      <c r="Q71">
        <f>E2-'PPM4'!E2</f>
        <v>-0.45475165821972108</v>
      </c>
      <c r="R71">
        <f>E2-'PPM5'!E2</f>
        <v>-0.19810909593790527</v>
      </c>
    </row>
    <row r="72" spans="1:18">
      <c r="G72">
        <f>E3-ART!E3</f>
        <v>0.54051373020997961</v>
      </c>
      <c r="H72">
        <f>E3-DEFLATE!E3</f>
        <v>-0.40704522959552492</v>
      </c>
      <c r="I72">
        <f>E3-GGZnoRLE!E3</f>
        <v>-0.70426707677870914</v>
      </c>
      <c r="J72">
        <f>E3-GGZRLE!E3</f>
        <v>-0.42589686224690548</v>
      </c>
      <c r="K72">
        <f>E3-HUF!E3</f>
        <v>-0.16835516446438237</v>
      </c>
      <c r="L72">
        <f>E3-'LZ78'!E3</f>
        <v>7.1649484536082442E-2</v>
      </c>
      <c r="M72">
        <f>E3-'LZ77'!E3</f>
        <v>0</v>
      </c>
      <c r="N72">
        <f>E3-LZW!E3</f>
        <v>7.359652503452474E-2</v>
      </c>
      <c r="O72">
        <f>E3-'PPM2'!E3</f>
        <v>-1.0845066716200737</v>
      </c>
      <c r="P72">
        <f>E3-'PPM3'!E3</f>
        <v>-0.88109965635738852</v>
      </c>
      <c r="Q72">
        <f>E3-'PPM4'!E3</f>
        <v>-0.61490640670258823</v>
      </c>
      <c r="R72">
        <f>E3-'PPM5'!E3</f>
        <v>-0.36164883479164867</v>
      </c>
    </row>
    <row r="73" spans="1:18">
      <c r="G73">
        <f>E4-ART!E4</f>
        <v>0.94810599626295222</v>
      </c>
      <c r="H73">
        <f>E4-DEFLATE!E4</f>
        <v>-0.50871942883183952</v>
      </c>
      <c r="I73">
        <f>E4-GGZnoRLE!E4</f>
        <v>-0.8930023998989518</v>
      </c>
      <c r="J73">
        <f>E4-GGZRLE!E4</f>
        <v>-0.40451762350076592</v>
      </c>
      <c r="K73">
        <f>E4-HUF!E4</f>
        <v>0.18581590441736062</v>
      </c>
      <c r="L73">
        <f>E4-'LZ78'!E4</f>
        <v>0.57463495654462715</v>
      </c>
      <c r="M73">
        <f>E4-'LZ77'!E4</f>
        <v>0</v>
      </c>
      <c r="N73">
        <f>E4-LZW!E4</f>
        <v>0.51256489771944591</v>
      </c>
      <c r="O73">
        <f>E4-'PPM2'!E4</f>
        <v>-0.40182990872646052</v>
      </c>
      <c r="P73">
        <f>E4-'PPM3'!E4</f>
        <v>-0.7510228516694033</v>
      </c>
      <c r="Q73">
        <f>E4-'PPM4'!E4</f>
        <v>-0.60061181686088672</v>
      </c>
      <c r="R73">
        <f>E4-'PPM5'!E4</f>
        <v>-0.33036716691488133</v>
      </c>
    </row>
    <row r="74" spans="1:18">
      <c r="G74">
        <f>E5-ART!E5</f>
        <v>0.57962107367023286</v>
      </c>
      <c r="H74">
        <f>E5-DEFLATE!E5</f>
        <v>-0.5009833989098833</v>
      </c>
      <c r="I74">
        <f>E5-GGZnoRLE!E5</f>
        <v>-0.82262360883050545</v>
      </c>
      <c r="J74">
        <f>E5-GGZRLE!E5</f>
        <v>-0.37357344741552945</v>
      </c>
      <c r="K74">
        <f>E5-HUF!E5</f>
        <v>-8.0954545365106823E-2</v>
      </c>
      <c r="L74">
        <f>E5-'LZ78'!E5</f>
        <v>0.37156673168325716</v>
      </c>
      <c r="M74">
        <f>E5-'LZ77'!E5</f>
        <v>0</v>
      </c>
      <c r="N74">
        <f>E5-LZW!E5</f>
        <v>0.3115968088624339</v>
      </c>
      <c r="O74">
        <f>E5-'PPM2'!E5</f>
        <v>-0.49257049501066374</v>
      </c>
      <c r="P74">
        <f>E5-'PPM3'!E5</f>
        <v>-0.73022434640931722</v>
      </c>
      <c r="Q74">
        <f>E5-'PPM4'!E5</f>
        <v>-0.58716580044013678</v>
      </c>
      <c r="R74">
        <f>E5-'PPM5'!E5</f>
        <v>-0.32784152482947659</v>
      </c>
    </row>
    <row r="75" spans="1:18">
      <c r="G75">
        <f>E6-ART!E6</f>
        <v>0.98634255888958</v>
      </c>
      <c r="H75">
        <f>E6-DEFLATE!E6</f>
        <v>-0.58674142513301142</v>
      </c>
      <c r="I75">
        <f>E6-GGZnoRLE!E6</f>
        <v>-1.1772386224683711</v>
      </c>
      <c r="J75">
        <f>E6-GGZRLE!E6</f>
        <v>-0.55597038992225389</v>
      </c>
      <c r="K75">
        <f>E6-HUF!E6</f>
        <v>0.65730067108843704</v>
      </c>
      <c r="L75">
        <f>E6-'LZ78'!E6</f>
        <v>0.84440236338262187</v>
      </c>
      <c r="M75">
        <f>E6-'LZ77'!E6</f>
        <v>0</v>
      </c>
      <c r="N75">
        <f>E6-LZW!E6</f>
        <v>0.64714602909648788</v>
      </c>
      <c r="O75">
        <f>E6-'PPM2'!E6</f>
        <v>-9.5526888912250474E-2</v>
      </c>
      <c r="P75">
        <f>E6-'PPM3'!E6</f>
        <v>-0.76655863149758963</v>
      </c>
      <c r="Q75">
        <f>E6-'PPM4'!E6</f>
        <v>-0.73487597858829812</v>
      </c>
      <c r="R75">
        <f>E6-'PPM5'!E6</f>
        <v>-0.44125313454872028</v>
      </c>
    </row>
    <row r="76" spans="1:18">
      <c r="G76">
        <f>E7-ART!E7</f>
        <v>0.22344527460987407</v>
      </c>
      <c r="H76">
        <f>E7-DEFLATE!E7</f>
        <v>-0.52693517516247934</v>
      </c>
      <c r="I76">
        <f>E7-GGZnoRLE!E7</f>
        <v>-0.86801295522019273</v>
      </c>
      <c r="J76">
        <f>E7-GGZRLE!E7</f>
        <v>-0.4076295145712987</v>
      </c>
      <c r="K76">
        <f>E7-HUF!E7</f>
        <v>-9.4613023281444386E-2</v>
      </c>
      <c r="L76">
        <f>E7-'LZ78'!E7</f>
        <v>0.29312348867724913</v>
      </c>
      <c r="M76">
        <f>E7-'LZ77'!E7</f>
        <v>0</v>
      </c>
      <c r="N76">
        <f>E7-LZW!E7</f>
        <v>0.1806065093478384</v>
      </c>
      <c r="O76">
        <f>E7-'PPM2'!E7</f>
        <v>-0.47804235979686727</v>
      </c>
      <c r="P76">
        <f>E7-'PPM3'!E7</f>
        <v>-0.74609904400731897</v>
      </c>
      <c r="Q76">
        <f>E7-'PPM4'!E7</f>
        <v>-0.66924250962839626</v>
      </c>
      <c r="R76">
        <f>E7-'PPM5'!E7</f>
        <v>-0.41429149180261082</v>
      </c>
    </row>
    <row r="77" spans="1:18">
      <c r="G77">
        <f>E8-ART!E8</f>
        <v>0.14281807337581109</v>
      </c>
      <c r="H77">
        <f>E8-DEFLATE!E8</f>
        <v>-0.56569012522526685</v>
      </c>
      <c r="I77">
        <f>E8-GGZnoRLE!E8</f>
        <v>-0.92247610363498711</v>
      </c>
      <c r="J77">
        <f>E8-GGZRLE!E8</f>
        <v>-0.4528523593099838</v>
      </c>
      <c r="K77">
        <f>E8-HUF!E8</f>
        <v>-0.17938831707297309</v>
      </c>
      <c r="L77">
        <f>E8-'LZ78'!E8</f>
        <v>0.24823869369681484</v>
      </c>
      <c r="M77">
        <f>E8-'LZ77'!E8</f>
        <v>0</v>
      </c>
      <c r="N77">
        <f>E8-LZW!E8</f>
        <v>0.10440809169720078</v>
      </c>
      <c r="O77">
        <f>E8-'PPM2'!E8</f>
        <v>-0.55649871914486515</v>
      </c>
      <c r="P77">
        <f>E8-'PPM3'!E8</f>
        <v>-0.82528203510086651</v>
      </c>
      <c r="Q77">
        <f>E8-'PPM4'!E8</f>
        <v>-0.7836442903746883</v>
      </c>
      <c r="R77">
        <f>E8-'PPM5'!E8</f>
        <v>-0.50963609740391314</v>
      </c>
    </row>
    <row r="78" spans="1:18">
      <c r="G78">
        <f>E9-ART!E9</f>
        <v>0.34041333097938131</v>
      </c>
      <c r="H78">
        <f>E9-DEFLATE!E9</f>
        <v>-0.24425241685038834</v>
      </c>
      <c r="I78">
        <f>E9-GGZnoRLE!E9</f>
        <v>-0.32883756888213656</v>
      </c>
      <c r="J78">
        <f>E9-GGZRLE!E9</f>
        <v>-7.0604088140183929E-2</v>
      </c>
      <c r="K78">
        <f>E9-HUF!E9</f>
        <v>0.21501154711823633</v>
      </c>
      <c r="L78">
        <f>E9-'LZ78'!E9</f>
        <v>0.34173354119965205</v>
      </c>
      <c r="M78">
        <f>E9-'LZ77'!E9</f>
        <v>0</v>
      </c>
      <c r="N78">
        <f>E9-LZW!E9</f>
        <v>0.34678916525287962</v>
      </c>
      <c r="O78">
        <f>E9-'PPM2'!E9</f>
        <v>-0.1741695172938047</v>
      </c>
      <c r="P78">
        <f>E9-'PPM3'!E9</f>
        <v>-0.23577848585450401</v>
      </c>
      <c r="Q78">
        <f>E9-'PPM4'!E9</f>
        <v>-0.10316117572031502</v>
      </c>
      <c r="R78">
        <f>E9-'PPM5'!E9</f>
        <v>6.3745014955814083E-2</v>
      </c>
    </row>
    <row r="79" spans="1:18">
      <c r="G79">
        <f>E10-ART!E10</f>
        <v>0.71617073045057489</v>
      </c>
      <c r="H79">
        <f>E10-DEFLATE!E10</f>
        <v>-0.60905695232315127</v>
      </c>
      <c r="I79">
        <f>E10-GGZnoRLE!E10</f>
        <v>-0.79042406414695732</v>
      </c>
      <c r="J79">
        <f>E10-GGZRLE!E10</f>
        <v>-0.37768851630310163</v>
      </c>
      <c r="K79">
        <f>E10-HUF!E10</f>
        <v>0.56357448033652702</v>
      </c>
      <c r="L79">
        <f>E10-'LZ78'!E10</f>
        <v>0.60850212808781579</v>
      </c>
      <c r="M79">
        <f>E10-'LZ77'!E10</f>
        <v>0</v>
      </c>
      <c r="N79">
        <f>E10-LZW!E10</f>
        <v>0.42714778268743148</v>
      </c>
      <c r="O79">
        <f>E10-'PPM2'!E10</f>
        <v>-2.7791769579800452E-2</v>
      </c>
      <c r="P79">
        <f>E10-'PPM3'!E10</f>
        <v>-0.66152460324658291</v>
      </c>
      <c r="Q79">
        <f>E10-'PPM4'!E10</f>
        <v>-0.65273856650946849</v>
      </c>
      <c r="R79">
        <f>E10-'PPM5'!E10</f>
        <v>-0.36144077030193822</v>
      </c>
    </row>
    <row r="80" spans="1:18">
      <c r="G80">
        <f>E11-ART!E11</f>
        <v>0.36480161494217245</v>
      </c>
      <c r="H80">
        <f>E11-DEFLATE!E11</f>
        <v>-0.51921885094260656</v>
      </c>
      <c r="I80">
        <f>E11-GGZnoRLE!E11</f>
        <v>-1.0410877873176849</v>
      </c>
      <c r="J80">
        <f>E11-GGZRLE!E11</f>
        <v>-0.51413733046435039</v>
      </c>
      <c r="K80">
        <f>E11-HUF!E11</f>
        <v>0.25638884941485518</v>
      </c>
      <c r="L80">
        <f>E11-'LZ78'!E11</f>
        <v>0.43402974189310517</v>
      </c>
      <c r="M80">
        <f>E11-'LZ77'!E11</f>
        <v>0</v>
      </c>
      <c r="N80">
        <f>E11-LZW!E11</f>
        <v>0.21018863358975182</v>
      </c>
      <c r="O80">
        <f>E11-'PPM2'!E11</f>
        <v>-0.2276627047919253</v>
      </c>
      <c r="P80">
        <f>E11-'PPM3'!E11</f>
        <v>-0.720083390210847</v>
      </c>
      <c r="Q80">
        <f>E11-'PPM4'!E11</f>
        <v>-0.846904778323466</v>
      </c>
      <c r="R80">
        <f>E11-'PPM5'!E11</f>
        <v>-0.60159179655647765</v>
      </c>
    </row>
    <row r="81" spans="7:18">
      <c r="G81">
        <f>E12-ART!E12</f>
        <v>0.69556287041364073</v>
      </c>
      <c r="H81">
        <f>E12-DEFLATE!E12</f>
        <v>-0.36288368817115479</v>
      </c>
      <c r="I81">
        <f>E12-GGZnoRLE!E12</f>
        <v>-0.65117276606220376</v>
      </c>
      <c r="J81">
        <f>E12-GGZRLE!E12</f>
        <v>-0.21852939904963753</v>
      </c>
      <c r="K81">
        <f>E12-HUF!E12</f>
        <v>0.60929606750949006</v>
      </c>
      <c r="L81">
        <f>E12-'LZ78'!E12</f>
        <v>0.62529288652850035</v>
      </c>
      <c r="M81">
        <f>E12-'LZ77'!E12</f>
        <v>0</v>
      </c>
      <c r="N81">
        <f>E12-LZW!E12</f>
        <v>0.55864311006550915</v>
      </c>
      <c r="O81">
        <f>E12-'PPM2'!E12</f>
        <v>1.4767517618730075E-3</v>
      </c>
      <c r="P81">
        <f>E12-'PPM3'!E12</f>
        <v>-0.32190164036319224</v>
      </c>
      <c r="Q81">
        <f>E12-'PPM4'!E12</f>
        <v>-0.2623620345669746</v>
      </c>
      <c r="R81">
        <f>E12-'PPM5'!E12</f>
        <v>-4.0442766619597226E-2</v>
      </c>
    </row>
    <row r="82" spans="7:18">
      <c r="G82">
        <f>E13-ART!E13</f>
        <v>0.48053435627547936</v>
      </c>
      <c r="H82">
        <f>E13-DEFLATE!E13</f>
        <v>-0.51753464538402061</v>
      </c>
      <c r="I82">
        <f>E13-GGZnoRLE!E13</f>
        <v>-1.0154158532751738</v>
      </c>
      <c r="J82">
        <f>E13-GGZRLE!E13</f>
        <v>-0.4941900738340641</v>
      </c>
      <c r="K82">
        <f>E13-HUF!E13</f>
        <v>0.3834788646171936</v>
      </c>
      <c r="L82">
        <f>E13-'LZ78'!E13</f>
        <v>0.49715789434874269</v>
      </c>
      <c r="M82">
        <f>E13-'LZ77'!E13</f>
        <v>0</v>
      </c>
      <c r="N82">
        <f>E13-LZW!E13</f>
        <v>0.25239763965899509</v>
      </c>
      <c r="O82">
        <f>E13-'PPM2'!E13</f>
        <v>-0.15410505571052791</v>
      </c>
      <c r="P82">
        <f>E13-'PPM3'!E13</f>
        <v>-0.69408001307059686</v>
      </c>
      <c r="Q82">
        <f>E13-'PPM4'!E13</f>
        <v>-0.78649561497729459</v>
      </c>
      <c r="R82">
        <f>E13-'PPM5'!E13</f>
        <v>-0.53681093778807498</v>
      </c>
    </row>
    <row r="83" spans="7:18">
      <c r="G83">
        <f>E14-ART!E14</f>
        <v>2.9172219425051882</v>
      </c>
      <c r="H83">
        <f>E14-DEFLATE!E14</f>
        <v>-0.84650096757199833</v>
      </c>
      <c r="I83">
        <f>E14-GGZnoRLE!E14</f>
        <v>-1.62491953908411</v>
      </c>
      <c r="J83">
        <f>E14-GGZRLE!E14</f>
        <v>-0.96521250023833538</v>
      </c>
      <c r="K83">
        <f>E14-HUF!E14</f>
        <v>2.8234038759006275</v>
      </c>
      <c r="L83">
        <f>E14-'LZ78'!E14</f>
        <v>2.3422508663921935</v>
      </c>
      <c r="M83">
        <f>E14-'LZ77'!E14</f>
        <v>0</v>
      </c>
      <c r="N83">
        <f>E14-LZW!E14</f>
        <v>1.9428657408266248</v>
      </c>
      <c r="O83">
        <f>E14-'PPM2'!E14</f>
        <v>1.6940548785086276</v>
      </c>
      <c r="P83">
        <f>E14-'PPM3'!E14</f>
        <v>8.7484815649967906E-2</v>
      </c>
      <c r="Q83">
        <f>E14-'PPM4'!E14</f>
        <v>-0.31424978269303416</v>
      </c>
      <c r="R83">
        <f>E14-'PPM5'!E14</f>
        <v>1.0724494924455819E-2</v>
      </c>
    </row>
    <row r="84" spans="7:18">
      <c r="G84">
        <f>E15-ART!E15</f>
        <v>5.1783299605239641E-2</v>
      </c>
      <c r="H84">
        <f>E15-DEFLATE!E15</f>
        <v>-0.51616800641613803</v>
      </c>
      <c r="I84">
        <f>E15-GGZnoRLE!E15</f>
        <v>-1.0454200128708282</v>
      </c>
      <c r="J84">
        <f>E15-GGZRLE!E15</f>
        <v>-0.5665566609189312</v>
      </c>
      <c r="K84">
        <f>E15-HUF!E15</f>
        <v>-5.3581812283511665E-2</v>
      </c>
      <c r="L84">
        <f>E15-'LZ78'!E15</f>
        <v>0.21274478408159192</v>
      </c>
      <c r="M84">
        <f>E15-'LZ77'!E15</f>
        <v>0</v>
      </c>
      <c r="N84">
        <f>E15-LZW!E15</f>
        <v>-5.1287428801027879E-2</v>
      </c>
      <c r="O84">
        <f>E15-'PPM2'!E15</f>
        <v>-0.49241421999296731</v>
      </c>
      <c r="P84">
        <f>E15-'PPM3'!E15</f>
        <v>-0.84629750253186065</v>
      </c>
      <c r="Q84">
        <f>E15-'PPM4'!E15</f>
        <v>-0.98692809216873623</v>
      </c>
      <c r="R84">
        <f>E15-'PPM5'!E15</f>
        <v>-0.75894363281710375</v>
      </c>
    </row>
    <row r="85" spans="7:18">
      <c r="G85">
        <f>E16-ART!E16</f>
        <v>1.2857255089474358</v>
      </c>
      <c r="H85">
        <f>E16-DEFLATE!E16</f>
        <v>-0.68485939384431793</v>
      </c>
      <c r="I85">
        <f>E16-GGZnoRLE!E16</f>
        <v>-1.3753353611661212</v>
      </c>
      <c r="J85">
        <f>E16-GGZRLE!E16</f>
        <v>-0.67541049047464607</v>
      </c>
      <c r="K85">
        <f>E16-HUF!E16</f>
        <v>1.1952138548738211</v>
      </c>
      <c r="L85">
        <f>E16-'LZ78'!E16</f>
        <v>1.1316955767688663</v>
      </c>
      <c r="M85">
        <f>E16-'LZ77'!E16</f>
        <v>0</v>
      </c>
      <c r="N85">
        <f>E16-LZW!E16</f>
        <v>0.7693685518202602</v>
      </c>
      <c r="O85">
        <f>E16-'PPM2'!E16</f>
        <v>0.46748582968361951</v>
      </c>
      <c r="P85">
        <f>E16-'PPM3'!E16</f>
        <v>-0.47593670460865578</v>
      </c>
      <c r="Q85">
        <f>E16-'PPM4'!E16</f>
        <v>-0.79651044162343787</v>
      </c>
      <c r="R85">
        <f>E16-'PPM5'!E16</f>
        <v>-0.5140814257377837</v>
      </c>
    </row>
    <row r="86" spans="7:18">
      <c r="G86">
        <f>E17-ART!E17</f>
        <v>0.339229364845546</v>
      </c>
      <c r="H86">
        <f>E17-DEFLATE!E17</f>
        <v>-0.50817667474428418</v>
      </c>
      <c r="I86">
        <f>E17-GGZnoRLE!E17</f>
        <v>-1.0850243291257717</v>
      </c>
      <c r="J86">
        <f>E17-GGZRLE!E17</f>
        <v>-0.58270320977974865</v>
      </c>
      <c r="K86">
        <f>E17-HUF!E17</f>
        <v>0.2616640902282541</v>
      </c>
      <c r="L86">
        <f>E17-'LZ78'!E17</f>
        <v>0.38436155172727937</v>
      </c>
      <c r="M86">
        <f>E17-'LZ77'!E17</f>
        <v>0</v>
      </c>
      <c r="N86">
        <f>E17-LZW!E17</f>
        <v>0.12169879511166726</v>
      </c>
      <c r="O86">
        <f>E17-'PPM2'!E17</f>
        <v>-0.22350140800812568</v>
      </c>
      <c r="P86">
        <f>E17-'PPM3'!E17</f>
        <v>-0.76588946862713891</v>
      </c>
      <c r="Q86">
        <f>E17-'PPM4'!E17</f>
        <v>-0.94584272359532262</v>
      </c>
      <c r="R86">
        <f>E17-'PPM5'!E17</f>
        <v>-0.72642882855505864</v>
      </c>
    </row>
    <row r="87" spans="7:18">
      <c r="G87">
        <f>E18-ART!E18</f>
        <v>-0.1065149898480644</v>
      </c>
      <c r="H87">
        <f>E18-DEFLATE!E18</f>
        <v>-0.14503437137910291</v>
      </c>
      <c r="I87">
        <f>E18-GGZnoRLE!E18</f>
        <v>-0.38107854411570963</v>
      </c>
      <c r="J87">
        <f>E18-GGZRLE!E18</f>
        <v>-4.5972002855126926E-2</v>
      </c>
      <c r="K87">
        <f>E18-HUF!E18</f>
        <v>-0.13386092381435466</v>
      </c>
      <c r="L87">
        <f>E18-'LZ78'!E18</f>
        <v>2.3135635747961181E-2</v>
      </c>
      <c r="M87">
        <f>E18-'LZ77'!E18</f>
        <v>0</v>
      </c>
      <c r="N87">
        <f>E18-LZW!E18</f>
        <v>2.6260070165405214E-2</v>
      </c>
      <c r="O87">
        <f>E18-'PPM2'!E18</f>
        <v>-0.38309788799172284</v>
      </c>
      <c r="P87">
        <f>E18-'PPM3'!E18</f>
        <v>-0.28056316899320111</v>
      </c>
      <c r="Q87">
        <f>E18-'PPM4'!E18</f>
        <v>-0.13718332129154498</v>
      </c>
      <c r="R87">
        <f>E18-'PPM5'!E18</f>
        <v>-1.387952936805481E-2</v>
      </c>
    </row>
    <row r="88" spans="7:18">
      <c r="G88">
        <f>E19-ART!E19</f>
        <v>1.2520640721872727</v>
      </c>
      <c r="H88">
        <f>E19-DEFLATE!E19</f>
        <v>-0.75444963806275345</v>
      </c>
      <c r="I88">
        <f>E19-GGZnoRLE!E19</f>
        <v>-1.2806488890177041</v>
      </c>
      <c r="J88">
        <f>E19-GGZRLE!E19</f>
        <v>-0.580918215533893</v>
      </c>
      <c r="K88">
        <f>E19-HUF!E19</f>
        <v>1.1894392641830367</v>
      </c>
      <c r="L88">
        <f>E19-'LZ78'!E19</f>
        <v>1.088392144994476</v>
      </c>
      <c r="M88">
        <f>E19-'LZ77'!E19</f>
        <v>0</v>
      </c>
      <c r="N88">
        <f>E19-LZW!E19</f>
        <v>0.68457042758181386</v>
      </c>
      <c r="O88">
        <f>E19-'PPM2'!E19</f>
        <v>0.4637786819076104</v>
      </c>
      <c r="P88">
        <f>E19-'PPM3'!E19</f>
        <v>-0.33599934764234263</v>
      </c>
      <c r="Q88">
        <f>E19-'PPM4'!E19</f>
        <v>-0.77435062919118947</v>
      </c>
      <c r="R88">
        <f>E19-'PPM5'!E19</f>
        <v>-0.59794828462630134</v>
      </c>
    </row>
    <row r="89" spans="7:18">
      <c r="G89">
        <f>E20-ART!E20</f>
        <v>0.11825975551603829</v>
      </c>
      <c r="H89">
        <f>E20-DEFLATE!E20</f>
        <v>-0.52393846441341885</v>
      </c>
      <c r="I89">
        <f>E20-GGZnoRLE!E20</f>
        <v>-1.1462952913828917</v>
      </c>
      <c r="J89">
        <f>E20-GGZRLE!E20</f>
        <v>-0.68394427806851543</v>
      </c>
      <c r="K89">
        <f>E20-HUF!E20</f>
        <v>6.2149330464863706E-2</v>
      </c>
      <c r="L89">
        <f>E20-'LZ78'!E20</f>
        <v>0.19633526891231012</v>
      </c>
      <c r="M89">
        <f>E20-'LZ77'!E20</f>
        <v>0</v>
      </c>
      <c r="N89">
        <f>E20-LZW!E20</f>
        <v>-0.14209118884095173</v>
      </c>
      <c r="O89">
        <f>E20-'PPM2'!E20</f>
        <v>-0.40939423614712678</v>
      </c>
      <c r="P89">
        <f>E20-'PPM3'!E20</f>
        <v>-0.9157043687089923</v>
      </c>
      <c r="Q89">
        <f>E20-'PPM4'!E20</f>
        <v>-1.1763841253823484</v>
      </c>
      <c r="R89">
        <f>E20-'PPM5'!E20</f>
        <v>-0.99120586336703975</v>
      </c>
    </row>
    <row r="90" spans="7:18">
      <c r="G90">
        <f>E21-ART!E21</f>
        <v>1.9413364122788208</v>
      </c>
      <c r="H90">
        <f>E21-DEFLATE!E21</f>
        <v>-0.71174930314622209</v>
      </c>
      <c r="I90">
        <f>E21-GGZnoRLE!E21</f>
        <v>-1.4979608998596339</v>
      </c>
      <c r="J90">
        <f>E21-GGZRLE!E21</f>
        <v>-0.53857101306249966</v>
      </c>
      <c r="K90">
        <f>E21-HUF!E21</f>
        <v>1.9087926331394411</v>
      </c>
      <c r="L90">
        <f>E21-'LZ78'!E21</f>
        <v>1.6187977156069311</v>
      </c>
      <c r="M90">
        <f>E21-'LZ77'!E21</f>
        <v>0</v>
      </c>
      <c r="N90">
        <f>E21-LZW!E21</f>
        <v>1.2553218694322035</v>
      </c>
      <c r="O90">
        <f>E21-'PPM2'!E21</f>
        <v>1.0665465486894061</v>
      </c>
      <c r="P90">
        <f>E21-'PPM3'!E21</f>
        <v>0.13615098365936884</v>
      </c>
      <c r="Q90">
        <f>E21-'PPM4'!E21</f>
        <v>-0.45980405608434349</v>
      </c>
      <c r="R90">
        <f>E21-'PPM5'!E21</f>
        <v>-0.37411595624591998</v>
      </c>
    </row>
    <row r="91" spans="7:18">
      <c r="G91">
        <f>E22-ART!E22</f>
        <v>-0.28114516320741889</v>
      </c>
      <c r="H91">
        <f>E22-DEFLATE!E22</f>
        <v>-0.34434832909955904</v>
      </c>
      <c r="I91">
        <f>E22-GGZnoRLE!E22</f>
        <v>-0.3947571873782354</v>
      </c>
      <c r="J91">
        <f>E22-GGZRLE!E22</f>
        <v>-0.2439359355181987</v>
      </c>
      <c r="K91">
        <f>E22-HUF!E22</f>
        <v>-0.30950423561883311</v>
      </c>
      <c r="L91">
        <f>E22-'LZ78'!E22</f>
        <v>-0.20400844034301091</v>
      </c>
      <c r="M91">
        <f>E22-'LZ77'!E22</f>
        <v>0</v>
      </c>
      <c r="N91">
        <f>E22-LZW!E22</f>
        <v>-9.8566319732667607E-2</v>
      </c>
      <c r="O91">
        <f>E22-'PPM2'!E22</f>
        <v>-0.57326747768031949</v>
      </c>
      <c r="P91">
        <f>E22-'PPM3'!E22</f>
        <v>-0.52072951495799402</v>
      </c>
      <c r="Q91">
        <f>E22-'PPM4'!E22</f>
        <v>-0.37014821580645152</v>
      </c>
      <c r="R91">
        <f>E22-'PPM5'!E22</f>
        <v>-0.17553820432073253</v>
      </c>
    </row>
    <row r="92" spans="7:18">
      <c r="G92">
        <f>E23-ART!E23</f>
        <v>0.70633948596524121</v>
      </c>
      <c r="H92">
        <f>E23-DEFLATE!E23</f>
        <v>-0.50885286829587084</v>
      </c>
      <c r="I92">
        <f>E23-GGZnoRLE!E23</f>
        <v>-1.2679976274813818</v>
      </c>
      <c r="J92">
        <f>E23-GGZRLE!E23</f>
        <v>-0.84547694880146018</v>
      </c>
      <c r="K92">
        <f>E23-HUF!E23</f>
        <v>0.67509134450355179</v>
      </c>
      <c r="L92">
        <f>E23-'LZ78'!E23</f>
        <v>0.46701257902954851</v>
      </c>
      <c r="M92">
        <f>E23-'LZ77'!E23</f>
        <v>0</v>
      </c>
      <c r="N92">
        <f>E23-LZW!E23</f>
        <v>0.13113417731537735</v>
      </c>
      <c r="O92">
        <f>E23-'PPM2'!E23</f>
        <v>-9.8735133717118728E-2</v>
      </c>
      <c r="P92">
        <f>E23-'PPM3'!E23</f>
        <v>-0.72535070714594552</v>
      </c>
      <c r="Q92">
        <f>E23-'PPM4'!E23</f>
        <v>-1.1673181879143195</v>
      </c>
      <c r="R92">
        <f>E23-'PPM5'!E23</f>
        <v>-1.0139154491711455</v>
      </c>
    </row>
    <row r="93" spans="7:18">
      <c r="G93">
        <f>E24-ART!E24</f>
        <v>6.5686967647263419</v>
      </c>
      <c r="H93">
        <f>E24-DEFLATE!E24</f>
        <v>-1.2013668979343688</v>
      </c>
      <c r="I93">
        <f>E24-GGZnoRLE!E24</f>
        <v>-2.3501229896674332</v>
      </c>
      <c r="J93">
        <f>E24-GGZRLE!E24</f>
        <v>-1.3283267411067499</v>
      </c>
      <c r="K93">
        <f>E24-HUF!E24</f>
        <v>6.5406842331407224</v>
      </c>
      <c r="L93">
        <f>E24-'LZ78'!E24</f>
        <v>5.3236170080486378</v>
      </c>
      <c r="M93">
        <f>E24-'LZ77'!E24</f>
        <v>0</v>
      </c>
      <c r="N93">
        <f>E24-LZW!E24</f>
        <v>4.5816702708312276</v>
      </c>
      <c r="O93">
        <f>E24-'PPM2'!E24</f>
        <v>5.2082218547896186</v>
      </c>
      <c r="P93">
        <f>E24-'PPM3'!E24</f>
        <v>2.4460323002196036</v>
      </c>
      <c r="Q93">
        <f>E24-'PPM4'!E24</f>
        <v>1.0373982805751405</v>
      </c>
      <c r="R93">
        <f>E24-'PPM5'!E24</f>
        <v>1.1292986856506122</v>
      </c>
    </row>
    <row r="94" spans="7:18">
      <c r="G94">
        <f>E25-ART!E25</f>
        <v>8.1009948162578613</v>
      </c>
      <c r="H94">
        <f>E25-DEFLATE!E25</f>
        <v>-1.4138804114851951</v>
      </c>
      <c r="I94">
        <f>E25-GGZnoRLE!E25</f>
        <v>-4.0824708449855187</v>
      </c>
      <c r="J94">
        <f>E25-GGZRLE!E25</f>
        <v>-6.3437840352933073</v>
      </c>
      <c r="K94">
        <f>E25-HUF!E25</f>
        <v>8.0086574738395946</v>
      </c>
      <c r="L94">
        <f>E25-'LZ78'!E25</f>
        <v>4.3376591952195023</v>
      </c>
      <c r="M94">
        <f>E25-'LZ77'!E25</f>
        <v>0</v>
      </c>
      <c r="N94">
        <f>E25-LZW!E25</f>
        <v>1.6805691255495852</v>
      </c>
      <c r="O94">
        <f>E25-'PPM2'!E25</f>
        <v>-0.56714687251358065</v>
      </c>
      <c r="P94">
        <f>E25-'PPM3'!E25</f>
        <v>-7.0750268802752529</v>
      </c>
      <c r="Q94">
        <f>E25-'PPM4'!E25</f>
        <v>-8.3676331016746772</v>
      </c>
      <c r="R94">
        <f>E25-'PPM5'!E25</f>
        <v>-8.013249627724381</v>
      </c>
    </row>
    <row r="95" spans="7:18">
      <c r="G95">
        <f>E26-ART!E26</f>
        <v>3.5684558982766346E-2</v>
      </c>
      <c r="H95">
        <f>E26-DEFLATE!E26</f>
        <v>-0.50618468013195295</v>
      </c>
      <c r="I95">
        <f>E26-GGZnoRLE!E26</f>
        <v>-1.1298307681873412</v>
      </c>
      <c r="J95">
        <f>E26-GGZRLE!E26</f>
        <v>-0.68983922502101991</v>
      </c>
      <c r="K95">
        <f>E26-HUF!E26</f>
        <v>5.8895956864641885E-3</v>
      </c>
      <c r="L95">
        <f>E26-'LZ78'!E26</f>
        <v>1.9427590929489646E-2</v>
      </c>
      <c r="M95">
        <f>E26-'LZ77'!E26</f>
        <v>0</v>
      </c>
      <c r="N95">
        <f>E26-LZW!E26</f>
        <v>-0.33955720522664312</v>
      </c>
      <c r="O95">
        <f>E26-'PPM2'!E26</f>
        <v>-0.63144304350717984</v>
      </c>
      <c r="P95">
        <f>E26-'PPM3'!E26</f>
        <v>-1.1430308706002015</v>
      </c>
      <c r="Q95">
        <f>E26-'PPM4'!E26</f>
        <v>-1.2977798677649168</v>
      </c>
      <c r="R95">
        <f>E26-'PPM5'!E26</f>
        <v>-1.0895218860275537</v>
      </c>
    </row>
    <row r="96" spans="7:18">
      <c r="G96">
        <f>E27-ART!E27</f>
        <v>8.2331585114616024E-2</v>
      </c>
      <c r="H96">
        <f>E27-DEFLATE!E27</f>
        <v>-0.51608213724955276</v>
      </c>
      <c r="I96">
        <f>E27-GGZnoRLE!E27</f>
        <v>-1.1983467734716597</v>
      </c>
      <c r="J96">
        <f>E27-GGZRLE!E27</f>
        <v>-0.71381332361086725</v>
      </c>
      <c r="K96">
        <f>E27-HUF!E27</f>
        <v>5.6737906918755687E-2</v>
      </c>
      <c r="L96">
        <f>E27-'LZ78'!E27</f>
        <v>6.2154600788496106E-2</v>
      </c>
      <c r="M96">
        <f>E27-'LZ77'!E27</f>
        <v>0</v>
      </c>
      <c r="N96">
        <f>E27-LZW!E27</f>
        <v>-0.35884941089809597</v>
      </c>
      <c r="O96">
        <f>E27-'PPM2'!E27</f>
        <v>-0.5122893763063201</v>
      </c>
      <c r="P96">
        <f>E27-'PPM3'!E27</f>
        <v>-1.077897834979255</v>
      </c>
      <c r="Q96">
        <f>E27-'PPM4'!E27</f>
        <v>-1.3965582398373135</v>
      </c>
      <c r="R96">
        <f>E27-'PPM5'!E27</f>
        <v>-1.2516317572498481</v>
      </c>
    </row>
    <row r="97" spans="7:18">
      <c r="G97">
        <f>E28-ART!E28</f>
        <v>0.10057860478489244</v>
      </c>
      <c r="H97">
        <f>E28-DEFLATE!E28</f>
        <v>-0.51584465349323239</v>
      </c>
      <c r="I97">
        <f>E28-GGZnoRLE!E28</f>
        <v>-1.1993509286013504</v>
      </c>
      <c r="J97">
        <f>E28-GGZRLE!E28</f>
        <v>-0.7154280412622942</v>
      </c>
      <c r="K97">
        <f>E28-HUF!E28</f>
        <v>7.8941857766233969E-2</v>
      </c>
      <c r="L97">
        <f>E28-'LZ78'!E28</f>
        <v>6.3869404954244757E-2</v>
      </c>
      <c r="M97">
        <f>E28-'LZ77'!E28</f>
        <v>0</v>
      </c>
      <c r="N97">
        <f>E28-LZW!E28</f>
        <v>-0.35651901838099542</v>
      </c>
      <c r="O97">
        <f>E28-'PPM2'!E28</f>
        <v>-0.48059154763870104</v>
      </c>
      <c r="P97">
        <f>E28-'PPM3'!E28</f>
        <v>-1.0748352530573544</v>
      </c>
      <c r="Q97">
        <f>E28-'PPM4'!E28</f>
        <v>-1.413360626210471</v>
      </c>
      <c r="R97">
        <f>E28-'PPM5'!E28</f>
        <v>-1.2592330873262139</v>
      </c>
    </row>
    <row r="98" spans="7:18">
      <c r="G98">
        <f>E29-ART!E29</f>
        <v>11.817801782222665</v>
      </c>
      <c r="H98">
        <f>E29-DEFLATE!E29</f>
        <v>-0.92645855301899438</v>
      </c>
      <c r="I98">
        <f>E29-GGZnoRLE!E29</f>
        <v>-12.816109217724568</v>
      </c>
      <c r="J98">
        <f>E29-GGZRLE!E29</f>
        <v>-9.3439543054608354</v>
      </c>
      <c r="K98">
        <f>E29-HUF!E29</f>
        <v>11.802122934722721</v>
      </c>
      <c r="L98">
        <f>E29-'LZ78'!E29</f>
        <v>10.053112773851822</v>
      </c>
      <c r="M98">
        <f>E29-'LZ77'!E29</f>
        <v>0</v>
      </c>
      <c r="N98">
        <f>E29-LZW!E29</f>
        <v>8.7999550223739682</v>
      </c>
      <c r="O98">
        <f>E29-'PPM2'!E29</f>
        <v>10.083407084297683</v>
      </c>
      <c r="P98">
        <f>E29-'PPM3'!E29</f>
        <v>6.3993450568500077</v>
      </c>
      <c r="Q98">
        <f>E29-'PPM4'!E29</f>
        <v>-0.55227913069587231</v>
      </c>
      <c r="R98">
        <f>E29-'PPM5'!E29</f>
        <v>-1.6991091031819003</v>
      </c>
    </row>
    <row r="99" spans="7:18">
      <c r="G99">
        <f>E30-ART!E30</f>
        <v>-0.1037160908676712</v>
      </c>
      <c r="H99">
        <f>E30-DEFLATE!E30</f>
        <v>-0.11927063485287703</v>
      </c>
      <c r="I99">
        <f>E30-GGZnoRLE!E30</f>
        <v>-0.35718997591298274</v>
      </c>
      <c r="J99">
        <f>E30-GGZRLE!E30</f>
        <v>-8.5470394328971744E-2</v>
      </c>
      <c r="K99">
        <f>E30-HUF!E30</f>
        <v>-0.10940887423859447</v>
      </c>
      <c r="L99">
        <f>E30-'LZ78'!E30</f>
        <v>-2.3043473141912685E-3</v>
      </c>
      <c r="M99">
        <f>E30-'LZ77'!E30</f>
        <v>0</v>
      </c>
      <c r="N99">
        <f>E30-LZW!E30</f>
        <v>3.3845327285836446E-2</v>
      </c>
      <c r="O99">
        <f>E30-'PPM2'!E30</f>
        <v>-0.22069975431260025</v>
      </c>
      <c r="P99">
        <f>E30-'PPM3'!E30</f>
        <v>-0.1713052221441137</v>
      </c>
      <c r="Q99">
        <f>E30-'PPM4'!E30</f>
        <v>-5.2855406734169996E-2</v>
      </c>
      <c r="R99">
        <f>E30-'PPM5'!E30</f>
        <v>5.0685639511763192E-2</v>
      </c>
    </row>
    <row r="100" spans="7:18">
      <c r="G100">
        <f>E31-ART!E31</f>
        <v>-2.6352038382377874E-2</v>
      </c>
      <c r="H100">
        <f>E31-DEFLATE!E31</f>
        <v>-0.51123372992197558</v>
      </c>
      <c r="I100">
        <f>E31-GGZnoRLE!E31</f>
        <v>-1.1990238536185398</v>
      </c>
      <c r="J100">
        <f>E31-GGZRLE!E31</f>
        <v>-0.72279849527443263</v>
      </c>
      <c r="K100">
        <f>E31-HUF!E31</f>
        <v>-3.80047142329063E-2</v>
      </c>
      <c r="L100">
        <f>E31-'LZ78'!E31</f>
        <v>-8.5114546060075735E-2</v>
      </c>
      <c r="M100">
        <f>E31-'LZ77'!E31</f>
        <v>0</v>
      </c>
      <c r="N100">
        <f>E31-LZW!E31</f>
        <v>-0.54617419605966866</v>
      </c>
      <c r="O100">
        <f>E31-'PPM2'!E31</f>
        <v>-0.6070986585850755</v>
      </c>
      <c r="P100">
        <f>E31-'PPM3'!E31</f>
        <v>-1.1170372860345403</v>
      </c>
      <c r="Q100">
        <f>E31-'PPM4'!E31</f>
        <v>-1.4944485445991695</v>
      </c>
      <c r="R100">
        <f>E31-'PPM5'!E31</f>
        <v>-1.4088707175642932</v>
      </c>
    </row>
    <row r="101" spans="7:18">
      <c r="G101">
        <f>E32-ART!E32</f>
        <v>0.93761616931520564</v>
      </c>
      <c r="H101">
        <f>E32-DEFLATE!E32</f>
        <v>-0.34490413921074659</v>
      </c>
      <c r="I101">
        <f>E32-GGZnoRLE!E32</f>
        <v>-0.63491059618937484</v>
      </c>
      <c r="J101">
        <f>E32-GGZRLE!E32</f>
        <v>-0.24813996158187823</v>
      </c>
      <c r="K101">
        <f>E32-HUF!E32</f>
        <v>0.93222964149858822</v>
      </c>
      <c r="L101">
        <f>E32-'LZ78'!E32</f>
        <v>0.58317684050021867</v>
      </c>
      <c r="M101">
        <f>E32-'LZ77'!E32</f>
        <v>0</v>
      </c>
      <c r="N101">
        <f>E32-LZW!E32</f>
        <v>0.39469781620691058</v>
      </c>
      <c r="O101">
        <f>E32-'PPM2'!E32</f>
        <v>0.26767942628499042</v>
      </c>
      <c r="P101">
        <f>E32-'PPM3'!E32</f>
        <v>-0.23745983757804634</v>
      </c>
      <c r="Q101">
        <f>E32-'PPM4'!E32</f>
        <v>-0.31606023536398897</v>
      </c>
      <c r="R101">
        <f>E32-'PPM5'!E32</f>
        <v>-0.22322066887752312</v>
      </c>
    </row>
    <row r="102" spans="7:18">
      <c r="G102">
        <f>E33-ART!E33</f>
        <v>-8.4864406289107075E-2</v>
      </c>
      <c r="H102">
        <f>E33-DEFLATE!E33</f>
        <v>-0.53559225033859614</v>
      </c>
      <c r="I102">
        <f>E33-GGZnoRLE!E33</f>
        <v>-1.1801244596534934</v>
      </c>
      <c r="J102">
        <f>E33-GGZRLE!E33</f>
        <v>-0.69756807267471799</v>
      </c>
      <c r="K102">
        <f>E33-HUF!E33</f>
        <v>-9.7772195260165118E-2</v>
      </c>
      <c r="L102">
        <f>E33-'LZ78'!E33</f>
        <v>-0.10583775128059969</v>
      </c>
      <c r="M102">
        <f>E33-'LZ77'!E33</f>
        <v>0</v>
      </c>
      <c r="N102">
        <f>E33-LZW!E33</f>
        <v>-0.57148808425790709</v>
      </c>
      <c r="O102">
        <f>E33-'PPM2'!E33</f>
        <v>-0.62613787768394258</v>
      </c>
      <c r="P102">
        <f>E33-'PPM3'!E33</f>
        <v>-1.0973961912087138</v>
      </c>
      <c r="Q102">
        <f>E33-'PPM4'!E33</f>
        <v>-1.4656656371240728</v>
      </c>
      <c r="R102">
        <f>E33-'PPM5'!E33</f>
        <v>-1.4220480288125066</v>
      </c>
    </row>
    <row r="103" spans="7:18">
      <c r="G103">
        <f>E34-ART!E34</f>
        <v>-0.10064309651129888</v>
      </c>
      <c r="H103">
        <f>E34-DEFLATE!E34</f>
        <v>-0.13619362554111636</v>
      </c>
      <c r="I103">
        <f>E34-GGZnoRLE!E34</f>
        <v>-0.50538270909487115</v>
      </c>
      <c r="J103">
        <f>E34-GGZRLE!E34</f>
        <v>-0.10934753366327665</v>
      </c>
      <c r="K103">
        <f>E34-HUF!E34</f>
        <v>-0.10528435358142174</v>
      </c>
      <c r="L103">
        <f>E34-'LZ78'!E34</f>
        <v>-0.10719850848336565</v>
      </c>
      <c r="M103">
        <f>E34-'LZ77'!E34</f>
        <v>0</v>
      </c>
      <c r="N103">
        <f>E34-LZW!E34</f>
        <v>-0.15166930530447986</v>
      </c>
      <c r="O103">
        <f>E34-'PPM2'!E34</f>
        <v>-0.57403331195811813</v>
      </c>
      <c r="P103">
        <f>E34-'PPM3'!E34</f>
        <v>-0.49409388539761456</v>
      </c>
      <c r="Q103">
        <f>E34-'PPM4'!E34</f>
        <v>-0.33619267351908177</v>
      </c>
      <c r="R103">
        <f>E34-'PPM5'!E34</f>
        <v>-0.16796699017401739</v>
      </c>
    </row>
    <row r="104" spans="7:18">
      <c r="G104">
        <f>E35-ART!E35</f>
        <v>0.12354458384763256</v>
      </c>
      <c r="H104">
        <f>E35-DEFLATE!E35</f>
        <v>-0.15367551223711318</v>
      </c>
      <c r="I104">
        <f>E35-GGZnoRLE!E35</f>
        <v>-0.63303997830581893</v>
      </c>
      <c r="J104">
        <f>E35-GGZRLE!E35</f>
        <v>-0.18583485570263436</v>
      </c>
      <c r="K104">
        <f>E35-HUF!E35</f>
        <v>0.12030884645569206</v>
      </c>
      <c r="L104">
        <f>E35-'LZ78'!E35</f>
        <v>-5.0861458072199106E-2</v>
      </c>
      <c r="M104">
        <f>E35-'LZ77'!E35</f>
        <v>0</v>
      </c>
      <c r="N104">
        <f>E35-LZW!E35</f>
        <v>-0.14335746959263385</v>
      </c>
      <c r="O104">
        <f>E35-'PPM2'!E35</f>
        <v>-0.64967453067823189</v>
      </c>
      <c r="P104">
        <f>E35-'PPM3'!E35</f>
        <v>-0.64116448672592541</v>
      </c>
      <c r="Q104">
        <f>E35-'PPM4'!E35</f>
        <v>-0.49777624274673671</v>
      </c>
      <c r="R104">
        <f>E35-'PPM5'!E35</f>
        <v>-0.32604704030979437</v>
      </c>
    </row>
    <row r="105" spans="7:18">
      <c r="G105">
        <f>E36-ART!E36</f>
        <v>-0.12850447077641425</v>
      </c>
      <c r="H105">
        <f>E36-DEFLATE!E36</f>
        <v>-0.15397418085374337</v>
      </c>
      <c r="I105">
        <f>E36-GGZnoRLE!E36</f>
        <v>-0.42593934449032989</v>
      </c>
      <c r="J105">
        <f>E36-GGZRLE!E36</f>
        <v>-5.8327216758182088E-2</v>
      </c>
      <c r="K105">
        <f>E36-HUF!E36</f>
        <v>-0.13199768566296632</v>
      </c>
      <c r="L105">
        <f>E36-'LZ78'!E36</f>
        <v>-8.8913801059086861E-2</v>
      </c>
      <c r="M105">
        <f>E36-'LZ77'!E36</f>
        <v>0</v>
      </c>
      <c r="N105">
        <f>E36-LZW!E36</f>
        <v>-8.7451661336528597E-2</v>
      </c>
      <c r="O105">
        <f>E36-'PPM2'!E36</f>
        <v>-0.47657353783185075</v>
      </c>
      <c r="P105">
        <f>E36-'PPM3'!E36</f>
        <v>-0.39639780385074808</v>
      </c>
      <c r="Q105">
        <f>E36-'PPM4'!E36</f>
        <v>-0.25291279271484113</v>
      </c>
      <c r="R105">
        <f>E36-'PPM5'!E36</f>
        <v>-0.10360459620156415</v>
      </c>
    </row>
    <row r="106" spans="7:18">
      <c r="G106">
        <f>E37-ART!E37</f>
        <v>-0.15806332484510466</v>
      </c>
      <c r="H106">
        <f>E37-DEFLATE!E37</f>
        <v>-0.17054985865870442</v>
      </c>
      <c r="I106">
        <f>E37-GGZnoRLE!E37</f>
        <v>-0.42732965039338278</v>
      </c>
      <c r="J106">
        <f>E37-GGZRLE!E37</f>
        <v>-8.5201759299942337E-2</v>
      </c>
      <c r="K106">
        <f>E37-HUF!E37</f>
        <v>-0.16225116570155573</v>
      </c>
      <c r="L106">
        <f>E37-'LZ78'!E37</f>
        <v>-8.8625285133422826E-2</v>
      </c>
      <c r="M106">
        <f>E37-'LZ77'!E37</f>
        <v>0</v>
      </c>
      <c r="N106">
        <f>E37-LZW!E37</f>
        <v>-0.10221434487967107</v>
      </c>
      <c r="O106">
        <f>E37-'PPM2'!E37</f>
        <v>-0.39779238050335808</v>
      </c>
      <c r="P106">
        <f>E37-'PPM3'!E37</f>
        <v>-0.35704842637710943</v>
      </c>
      <c r="Q106">
        <f>E37-'PPM4'!E37</f>
        <v>-0.21146168381805874</v>
      </c>
      <c r="R106">
        <f>E37-'PPM5'!E37</f>
        <v>-7.4107565543476639E-2</v>
      </c>
    </row>
    <row r="107" spans="7:18">
      <c r="G107">
        <f>E38-ART!E38</f>
        <v>-0.12948228192166433</v>
      </c>
      <c r="H107">
        <f>E38-DEFLATE!E38</f>
        <v>-0.15819346825783787</v>
      </c>
      <c r="I107">
        <f>E38-GGZnoRLE!E38</f>
        <v>-0.43667245601276838</v>
      </c>
      <c r="J107">
        <f>E38-GGZRLE!E38</f>
        <v>-7.043124445991733E-2</v>
      </c>
      <c r="K107">
        <f>E38-HUF!E38</f>
        <v>-0.1336052180923466</v>
      </c>
      <c r="L107">
        <f>E38-'LZ78'!E38</f>
        <v>-0.10742908482221236</v>
      </c>
      <c r="M107">
        <f>E38-'LZ77'!E38</f>
        <v>0</v>
      </c>
      <c r="N107">
        <f>E38-LZW!E38</f>
        <v>-0.14565060354974624</v>
      </c>
      <c r="O107">
        <f>E38-'PPM2'!E38</f>
        <v>-0.53986642610213154</v>
      </c>
      <c r="P107">
        <f>E38-'PPM3'!E38</f>
        <v>-0.45607102990564963</v>
      </c>
      <c r="Q107">
        <f>E38-'PPM4'!E38</f>
        <v>-0.29708274772976573</v>
      </c>
      <c r="R107">
        <f>E38-'PPM5'!E38</f>
        <v>-0.13884335086306798</v>
      </c>
    </row>
    <row r="108" spans="7:18">
      <c r="G108">
        <f>E39-ART!E39</f>
        <v>-0.1672680393797833</v>
      </c>
      <c r="H108">
        <f>E39-DEFLATE!E39</f>
        <v>-0.19792456057621577</v>
      </c>
      <c r="I108">
        <f>E39-GGZnoRLE!E39</f>
        <v>-0.45012389542489217</v>
      </c>
      <c r="J108">
        <f>E39-GGZRLE!E39</f>
        <v>-7.5283942836799844E-2</v>
      </c>
      <c r="K108">
        <f>E39-HUF!E39</f>
        <v>-0.17092679133602229</v>
      </c>
      <c r="L108">
        <f>E39-'LZ78'!E39</f>
        <v>-0.12345654629868574</v>
      </c>
      <c r="M108">
        <f>E39-'LZ77'!E39</f>
        <v>0</v>
      </c>
      <c r="N108">
        <f>E39-LZW!E39</f>
        <v>-0.16935729887308171</v>
      </c>
      <c r="O108">
        <f>E39-'PPM2'!E39</f>
        <v>-0.54930903835806821</v>
      </c>
      <c r="P108">
        <f>E39-'PPM3'!E39</f>
        <v>-0.46674703990076349</v>
      </c>
      <c r="Q108">
        <f>E39-'PPM4'!E39</f>
        <v>-0.31519859283918883</v>
      </c>
      <c r="R108">
        <f>E39-'PPM5'!E39</f>
        <v>-0.15098372113114233</v>
      </c>
    </row>
    <row r="109" spans="7:18">
      <c r="G109">
        <f>E40-ART!E40</f>
        <v>-1.990500549059826E-2</v>
      </c>
      <c r="H109">
        <f>E40-DEFLATE!E40</f>
        <v>-0.11528007335194479</v>
      </c>
      <c r="I109">
        <f>E40-GGZnoRLE!E40</f>
        <v>-0.72711739656330177</v>
      </c>
      <c r="J109">
        <f>E40-GGZRLE!E40</f>
        <v>-0.23075059374099482</v>
      </c>
      <c r="K109">
        <f>E40-HUF!E40</f>
        <v>-2.4156183836368861E-2</v>
      </c>
      <c r="L109">
        <f>E40-'LZ78'!E40</f>
        <v>-0.14949154789000652</v>
      </c>
      <c r="M109">
        <f>E40-'LZ77'!E40</f>
        <v>0</v>
      </c>
      <c r="N109">
        <f>E40-LZW!E40</f>
        <v>-0.26481738914280184</v>
      </c>
      <c r="O109">
        <f>E40-'PPM2'!E40</f>
        <v>-0.88576232361708684</v>
      </c>
      <c r="P109">
        <f>E40-'PPM3'!E40</f>
        <v>-0.79779917458758276</v>
      </c>
      <c r="Q109">
        <f>E40-'PPM4'!E40</f>
        <v>-0.60504301573834351</v>
      </c>
      <c r="R109">
        <f>E40-'PPM5'!E40</f>
        <v>-0.3828880188580992</v>
      </c>
    </row>
    <row r="110" spans="7:18">
      <c r="G110">
        <f>E41-ART!E41</f>
        <v>-0.14324323212081902</v>
      </c>
      <c r="H110">
        <f>E41-DEFLATE!E41</f>
        <v>-0.5084778299679007</v>
      </c>
      <c r="I110">
        <f>E41-GGZnoRLE!E41</f>
        <v>-1.1027616209065392</v>
      </c>
      <c r="J110">
        <f>E41-GGZRLE!E41</f>
        <v>-0.63041278130263878</v>
      </c>
      <c r="K110">
        <f>E41-HUF!E41</f>
        <v>-0.15110432824986031</v>
      </c>
      <c r="L110">
        <f>E41-'LZ78'!E41</f>
        <v>-0.14961636583837379</v>
      </c>
      <c r="M110">
        <f>E41-'LZ77'!E41</f>
        <v>0</v>
      </c>
      <c r="N110">
        <f>E41-LZW!E41</f>
        <v>-0.58893958687452796</v>
      </c>
      <c r="O110">
        <f>E41-'PPM2'!E41</f>
        <v>-0.67313074491141389</v>
      </c>
      <c r="P110">
        <f>E41-'PPM3'!E41</f>
        <v>-1.0944076429904093</v>
      </c>
      <c r="Q110">
        <f>E41-'PPM4'!E41</f>
        <v>-1.4144142163703526</v>
      </c>
      <c r="R110">
        <f>E41-'PPM5'!E41</f>
        <v>-1.3339704315777654</v>
      </c>
    </row>
    <row r="111" spans="7:18">
      <c r="G111">
        <f>E42-ART!E42</f>
        <v>-9.9231835037355554E-2</v>
      </c>
      <c r="H111">
        <f>E42-DEFLATE!E42</f>
        <v>-0.50637696666497556</v>
      </c>
      <c r="I111">
        <f>E42-GGZnoRLE!E42</f>
        <v>-1.111583133375428</v>
      </c>
      <c r="J111">
        <f>E42-GGZRLE!E42</f>
        <v>-0.64380465635922457</v>
      </c>
      <c r="K111">
        <f>E42-HUF!E42</f>
        <v>-0.10611455599324549</v>
      </c>
      <c r="L111">
        <f>E42-'LZ78'!E42</f>
        <v>-0.14818738691081834</v>
      </c>
      <c r="M111">
        <f>E42-'LZ77'!E42</f>
        <v>0</v>
      </c>
      <c r="N111">
        <f>E42-LZW!E42</f>
        <v>-0.59796801139923517</v>
      </c>
      <c r="O111">
        <f>E42-'PPM2'!E42</f>
        <v>-0.63704938892217999</v>
      </c>
      <c r="P111">
        <f>E42-'PPM3'!E42</f>
        <v>-1.1226948033930411</v>
      </c>
      <c r="Q111">
        <f>E42-'PPM4'!E42</f>
        <v>-1.4492173420104524</v>
      </c>
      <c r="R111">
        <f>E42-'PPM5'!E42</f>
        <v>-1.370826272438598</v>
      </c>
    </row>
    <row r="112" spans="7:18">
      <c r="G112">
        <f>E43-ART!E43</f>
        <v>-0.12067771729088905</v>
      </c>
      <c r="H112">
        <f>E43-DEFLATE!E43</f>
        <v>-0.51356842702911898</v>
      </c>
      <c r="I112">
        <f>E43-GGZnoRLE!E43</f>
        <v>-1.1040508468739283</v>
      </c>
      <c r="J112">
        <f>E43-GGZRLE!E43</f>
        <v>-0.62538645994121245</v>
      </c>
      <c r="K112">
        <f>E43-HUF!E43</f>
        <v>-0.12603353758446412</v>
      </c>
      <c r="L112">
        <f>E43-'LZ78'!E43</f>
        <v>-0.18499303570713344</v>
      </c>
      <c r="M112">
        <f>E43-'LZ77'!E43</f>
        <v>0</v>
      </c>
      <c r="N112">
        <f>E43-LZW!E43</f>
        <v>-0.65034319606159441</v>
      </c>
      <c r="O112">
        <f>E43-'PPM2'!E43</f>
        <v>-0.65454870330592962</v>
      </c>
      <c r="P112">
        <f>E43-'PPM3'!E43</f>
        <v>-1.1220273009699344</v>
      </c>
      <c r="Q112">
        <f>E43-'PPM4'!E43</f>
        <v>-1.4632263799293583</v>
      </c>
      <c r="R112">
        <f>E43-'PPM5'!E43</f>
        <v>-1.4046659677666402</v>
      </c>
    </row>
    <row r="113" spans="7:18">
      <c r="G113">
        <f>E44-ART!E44</f>
        <v>0.22225485657066035</v>
      </c>
      <c r="H113">
        <f>E44-DEFLATE!E44</f>
        <v>-0.49572851201847179</v>
      </c>
      <c r="I113">
        <f>E44-GGZnoRLE!E44</f>
        <v>-0.87507847967113728</v>
      </c>
      <c r="J113">
        <f>E44-GGZRLE!E44</f>
        <v>-0.40847568456373828</v>
      </c>
      <c r="K113">
        <f>E44-HUF!E44</f>
        <v>0.22115718239300364</v>
      </c>
      <c r="L113">
        <f>E44-'LZ78'!E44</f>
        <v>3.8118938185965012E-2</v>
      </c>
      <c r="M113">
        <f>E44-'LZ77'!E44</f>
        <v>0</v>
      </c>
      <c r="N113">
        <f>E44-LZW!E44</f>
        <v>-0.26880564796403039</v>
      </c>
      <c r="O113">
        <f>E44-'PPM2'!E44</f>
        <v>-0.17070833356807413</v>
      </c>
      <c r="P113">
        <f>E44-'PPM3'!E44</f>
        <v>-0.65868366884677032</v>
      </c>
      <c r="Q113">
        <f>E44-'PPM4'!E44</f>
        <v>-1.0236001007390563</v>
      </c>
      <c r="R113">
        <f>E44-'PPM5'!E44</f>
        <v>-0.95105741072509087</v>
      </c>
    </row>
    <row r="114" spans="7:18">
      <c r="G114">
        <f>E45-ART!E45</f>
        <v>-9.8487483189902081E-2</v>
      </c>
      <c r="H114">
        <f>E45-DEFLATE!E45</f>
        <v>-0.49084872728683826</v>
      </c>
      <c r="I114">
        <f>E45-GGZnoRLE!E45</f>
        <v>-1.0812824939773449</v>
      </c>
      <c r="J114">
        <f>E45-GGZRLE!E45</f>
        <v>-0.62431595350965519</v>
      </c>
      <c r="K114">
        <f>E45-HUF!E45</f>
        <v>-0.10505801182997754</v>
      </c>
      <c r="L114">
        <f>E45-'LZ78'!E45</f>
        <v>-0.19903195973197585</v>
      </c>
      <c r="M114">
        <f>E45-'LZ77'!E45</f>
        <v>0</v>
      </c>
      <c r="N114">
        <f>E45-LZW!E45</f>
        <v>-0.65422693549294375</v>
      </c>
      <c r="O114">
        <f>E45-'PPM2'!E45</f>
        <v>-0.62202257684632811</v>
      </c>
      <c r="P114">
        <f>E45-'PPM3'!E45</f>
        <v>-1.0498303686181061</v>
      </c>
      <c r="Q114">
        <f>E45-'PPM4'!E45</f>
        <v>-1.4208027969923649</v>
      </c>
      <c r="R114">
        <f>E45-'PPM5'!E45</f>
        <v>-1.3846109287785848</v>
      </c>
    </row>
    <row r="115" spans="7:18">
      <c r="G115">
        <f>E46-ART!E46</f>
        <v>6.6177316283221321E-2</v>
      </c>
      <c r="H115">
        <f>E46-DEFLATE!E46</f>
        <v>-0.54911290150732084</v>
      </c>
      <c r="I115">
        <f>E46-GGZnoRLE!E46</f>
        <v>-1.2728238322359928</v>
      </c>
      <c r="J115">
        <f>E46-GGZRLE!E46</f>
        <v>-0.80981964036967113</v>
      </c>
      <c r="K115">
        <f>E46-HUF!E46</f>
        <v>6.3439770400034901E-2</v>
      </c>
      <c r="L115">
        <f>E46-'LZ78'!E46</f>
        <v>-0.13670354488572545</v>
      </c>
      <c r="M115">
        <f>E46-'LZ77'!E46</f>
        <v>0</v>
      </c>
      <c r="N115">
        <f>E46-LZW!E46</f>
        <v>-0.71185751503904582</v>
      </c>
      <c r="O115">
        <f>E46-'PPM2'!E46</f>
        <v>-0.52257791290362032</v>
      </c>
      <c r="P115">
        <f>E46-'PPM3'!E46</f>
        <v>-1.1168028593372141</v>
      </c>
      <c r="Q115">
        <f>E46-'PPM4'!E46</f>
        <v>-1.7069771692382174</v>
      </c>
      <c r="R115">
        <f>E46-'PPM5'!E46</f>
        <v>-1.7510999760671297</v>
      </c>
    </row>
    <row r="116" spans="7:18">
      <c r="G116">
        <f>E47-ART!E47</f>
        <v>8.6308257275999223E-2</v>
      </c>
      <c r="H116">
        <f>E47-DEFLATE!E47</f>
        <v>-0.54729002212279032</v>
      </c>
      <c r="I116">
        <f>E47-GGZnoRLE!E47</f>
        <v>-1.2364751667633589</v>
      </c>
      <c r="J116">
        <f>E47-GGZRLE!E47</f>
        <v>-0.74899896421004919</v>
      </c>
      <c r="K116">
        <f>E47-HUF!E47</f>
        <v>8.1606175346152776E-2</v>
      </c>
      <c r="L116">
        <f>E47-'LZ78'!E47</f>
        <v>-0.10670142036972186</v>
      </c>
      <c r="M116">
        <f>E47-'LZ77'!E47</f>
        <v>0</v>
      </c>
      <c r="N116">
        <f>E47-LZW!E47</f>
        <v>-0.6292286139703489</v>
      </c>
      <c r="O116">
        <f>E47-'PPM2'!E47</f>
        <v>-0.44771462491973124</v>
      </c>
      <c r="P116">
        <f>E47-'PPM3'!E47</f>
        <v>-1.0015782224600487</v>
      </c>
      <c r="Q116">
        <f>E47-'PPM4'!E47</f>
        <v>-1.5651930911022955</v>
      </c>
      <c r="R116">
        <f>E47-'PPM5'!E47</f>
        <v>-1.6480589503186744</v>
      </c>
    </row>
    <row r="117" spans="7:18">
      <c r="G117">
        <f>E48-ART!E48</f>
        <v>0.2041922152957798</v>
      </c>
      <c r="H117">
        <f>E48-DEFLATE!E48</f>
        <v>-0.53180535881014368</v>
      </c>
      <c r="I117">
        <f>E48-GGZnoRLE!E48</f>
        <v>-1.1887873487782681</v>
      </c>
      <c r="J117">
        <f>E48-GGZRLE!E48</f>
        <v>-0.71812133122605548</v>
      </c>
      <c r="K117">
        <f>E48-HUF!E48</f>
        <v>0.20109394857101459</v>
      </c>
      <c r="L117">
        <f>E48-'LZ78'!E48</f>
        <v>-7.1548757331596269E-2</v>
      </c>
      <c r="M117">
        <f>E48-'LZ77'!E48</f>
        <v>0</v>
      </c>
      <c r="N117">
        <f>E48-LZW!E48</f>
        <v>-0.58317838140743383</v>
      </c>
      <c r="O117">
        <f>E48-'PPM2'!E48</f>
        <v>-0.35767170512755486</v>
      </c>
      <c r="P117">
        <f>E48-'PPM3'!E48</f>
        <v>-0.96428593933055984</v>
      </c>
      <c r="Q117">
        <f>E48-'PPM4'!E48</f>
        <v>-1.5699101666964581</v>
      </c>
      <c r="R117">
        <f>E48-'PPM5'!E48</f>
        <v>-1.6404682149229415</v>
      </c>
    </row>
    <row r="118" spans="7:18">
      <c r="G118">
        <f>E49-ART!E49</f>
        <v>-0.14487967808651137</v>
      </c>
      <c r="H118">
        <f>E49-DEFLATE!E49</f>
        <v>-0.51044054877674583</v>
      </c>
      <c r="I118">
        <f>E49-GGZnoRLE!E49</f>
        <v>-1.055688006513134</v>
      </c>
      <c r="J118">
        <f>E49-GGZRLE!E49</f>
        <v>-0.61833290038275868</v>
      </c>
      <c r="K118">
        <f>E49-HUF!E49</f>
        <v>-0.14044306148142782</v>
      </c>
      <c r="L118">
        <f>E49-'LZ78'!E49</f>
        <v>-0.28399132595894661</v>
      </c>
      <c r="M118">
        <f>E49-'LZ77'!E49</f>
        <v>0</v>
      </c>
      <c r="N118">
        <f>E49-LZW!E49</f>
        <v>-0.74467690590897195</v>
      </c>
      <c r="O118">
        <f>E49-'PPM2'!E49</f>
        <v>-0.75107787232495538</v>
      </c>
      <c r="P118">
        <f>E49-'PPM3'!E49</f>
        <v>-1.2108876424885859</v>
      </c>
      <c r="Q118">
        <f>E49-'PPM4'!E49</f>
        <v>-1.5699668326169003</v>
      </c>
      <c r="R118">
        <f>E49-'PPM5'!E49</f>
        <v>-1.5287108666504068</v>
      </c>
    </row>
    <row r="119" spans="7:18">
      <c r="G119">
        <f>E50-ART!E50</f>
        <v>0.44139842512434591</v>
      </c>
      <c r="H119">
        <f>E50-DEFLATE!E50</f>
        <v>-1.9613379963846125</v>
      </c>
      <c r="I119">
        <f>E50-GGZnoRLE!E50</f>
        <v>-0.34967449958213859</v>
      </c>
      <c r="J119">
        <f>E50-GGZRLE!E50</f>
        <v>-1.170464422738501</v>
      </c>
      <c r="K119">
        <f>E50-HUF!E50</f>
        <v>2.0732422698718267</v>
      </c>
      <c r="L119">
        <f>E50-'LZ78'!E50</f>
        <v>0.44107511602670257</v>
      </c>
      <c r="M119">
        <f>E50-'LZ77'!E50</f>
        <v>0</v>
      </c>
      <c r="N119">
        <f>E50-LZW!E50</f>
        <v>-0.43765033518421959</v>
      </c>
      <c r="O119">
        <f>E50-'PPM2'!E50</f>
        <v>-2.4291769596829464</v>
      </c>
      <c r="P119">
        <f>E50-'PPM3'!E50</f>
        <v>-2.6010495245415068</v>
      </c>
      <c r="Q119">
        <f>E50-'PPM4'!E50</f>
        <v>-2.1841016032207143</v>
      </c>
      <c r="R119">
        <f>E50-'PPM5'!E50</f>
        <v>-1.4262184652698142</v>
      </c>
    </row>
    <row r="120" spans="7:18">
      <c r="G120">
        <f>E51-ART!E51</f>
        <v>0.44139842512434591</v>
      </c>
      <c r="H120">
        <f>E51-DEFLATE!E51</f>
        <v>-1.9613379963846125</v>
      </c>
      <c r="I120">
        <f>E51-GGZnoRLE!E51</f>
        <v>-0.34967449958213859</v>
      </c>
      <c r="J120">
        <f>E51-GGZRLE!E51</f>
        <v>-1.170464422738501</v>
      </c>
      <c r="K120">
        <f>E51-HUF!E51</f>
        <v>2.0732422698718267</v>
      </c>
      <c r="L120">
        <f>E51-'LZ78'!E51</f>
        <v>0.44107511602670257</v>
      </c>
      <c r="M120">
        <f>E51-'LZ77'!E51</f>
        <v>0</v>
      </c>
      <c r="N120">
        <f>E51-LZW!E51</f>
        <v>-0.43765033518421959</v>
      </c>
      <c r="O120">
        <f>E51-'PPM2'!E51</f>
        <v>-2.4291769596829464</v>
      </c>
      <c r="P120">
        <f>E51-'PPM3'!E51</f>
        <v>-2.6010495245415068</v>
      </c>
      <c r="Q120">
        <f>E51-'PPM4'!E51</f>
        <v>-2.1841016032207143</v>
      </c>
      <c r="R120">
        <f>E51-'PPM5'!E51</f>
        <v>-1.4262184652698142</v>
      </c>
    </row>
    <row r="121" spans="7:18">
      <c r="G121">
        <f>E52-ART!E52</f>
        <v>0.60099494406164045</v>
      </c>
      <c r="H121">
        <f>E52-DEFLATE!E52</f>
        <v>-0.53559677871647215</v>
      </c>
      <c r="I121">
        <f>E52-GGZnoRLE!E52</f>
        <v>-1.1651699565404923</v>
      </c>
      <c r="J121">
        <f>E52-GGZRLE!E52</f>
        <v>-1.475244631837223</v>
      </c>
      <c r="K121">
        <f>E52-HUF!E52</f>
        <v>0.59483015321351473</v>
      </c>
      <c r="L121">
        <f>E52-'LZ78'!E52</f>
        <v>-0.20216866408660739</v>
      </c>
      <c r="M121">
        <f>E52-'LZ77'!E52</f>
        <v>0</v>
      </c>
      <c r="N121">
        <f>E52-LZW!E52</f>
        <v>-0.66261522955225649</v>
      </c>
      <c r="O121">
        <f>E52-'PPM2'!E52</f>
        <v>-0.11652998160123129</v>
      </c>
      <c r="P121">
        <f>E52-'PPM3'!E52</f>
        <v>-2.3484423989527055</v>
      </c>
      <c r="Q121">
        <f>E52-'PPM4'!E52</f>
        <v>-2.0293296417267981</v>
      </c>
      <c r="R121">
        <f>E52-'PPM5'!E52</f>
        <v>-2.1212255171140053</v>
      </c>
    </row>
    <row r="122" spans="7:18">
      <c r="G122">
        <f>E53-ART!E53</f>
        <v>-1.1488442444434588E-2</v>
      </c>
      <c r="H122">
        <f>E53-DEFLATE!E53</f>
        <v>-0.42376684657638353</v>
      </c>
      <c r="I122">
        <f>E53-GGZnoRLE!E53</f>
        <v>-0.66370831096354954</v>
      </c>
      <c r="J122">
        <f>E53-GGZRLE!E53</f>
        <v>-0.67207959083399094</v>
      </c>
      <c r="K122">
        <f>E53-HUF!E53</f>
        <v>-1.642346742767864E-2</v>
      </c>
      <c r="L122">
        <f>E53-'LZ78'!E53</f>
        <v>-0.26988486708437986</v>
      </c>
      <c r="M122">
        <f>E53-'LZ77'!E53</f>
        <v>0</v>
      </c>
      <c r="N122">
        <f>E53-LZW!E53</f>
        <v>-0.50800820800485202</v>
      </c>
      <c r="O122">
        <f>E53-'PPM2'!E53</f>
        <v>-0.56144369478777256</v>
      </c>
      <c r="P122">
        <f>E53-'PPM3'!E53</f>
        <v>-1.6649248993170025</v>
      </c>
      <c r="Q122">
        <f>E53-'PPM4'!E53</f>
        <v>-1.4429811303142726</v>
      </c>
      <c r="R122">
        <f>E53-'PPM5'!E53</f>
        <v>-1.2641606112850698</v>
      </c>
    </row>
    <row r="123" spans="7:18">
      <c r="G123">
        <f>E54-ART!E54</f>
        <v>-0.15508635567289253</v>
      </c>
      <c r="H123">
        <f>E54-DEFLATE!E54</f>
        <v>-0.38919017665875821</v>
      </c>
      <c r="I123">
        <f>E54-GGZnoRLE!E54</f>
        <v>-0.58873158086011834</v>
      </c>
      <c r="J123">
        <f>E54-GGZRLE!E54</f>
        <v>-0.56903321363740611</v>
      </c>
      <c r="K123">
        <f>E54-HUF!E54</f>
        <v>-0.15911766950065132</v>
      </c>
      <c r="L123">
        <f>E54-'LZ78'!E54</f>
        <v>-0.28995404478260789</v>
      </c>
      <c r="M123">
        <f>E54-'LZ77'!E54</f>
        <v>0</v>
      </c>
      <c r="N123">
        <f>E54-LZW!E54</f>
        <v>-0.4093722383402143</v>
      </c>
      <c r="O123">
        <f>E54-'PPM2'!E54</f>
        <v>-0.60727418339385553</v>
      </c>
      <c r="P123">
        <f>E54-'PPM3'!E54</f>
        <v>-1.3290579590841256</v>
      </c>
      <c r="Q123">
        <f>E54-'PPM4'!E54</f>
        <v>-1.1178079392969291</v>
      </c>
      <c r="R123">
        <f>E54-'PPM5'!E54</f>
        <v>-0.93968500337487937</v>
      </c>
    </row>
    <row r="124" spans="7:18">
      <c r="G124">
        <f>E55-ART!E55</f>
        <v>0.53510018284192373</v>
      </c>
      <c r="H124">
        <f>E55-DEFLATE!E55</f>
        <v>-0.44046802444752808</v>
      </c>
      <c r="I124">
        <f>E55-GGZnoRLE!E55</f>
        <v>-1.0693020005109939</v>
      </c>
      <c r="J124">
        <f>E55-GGZRLE!E55</f>
        <v>-1.0901832870190509</v>
      </c>
      <c r="K124">
        <f>E55-HUF!E55</f>
        <v>0.52937467625918244</v>
      </c>
      <c r="L124">
        <f>E55-'LZ78'!E55</f>
        <v>-2.7638000874082636E-2</v>
      </c>
      <c r="M124">
        <f>E55-'LZ77'!E55</f>
        <v>0</v>
      </c>
      <c r="N124">
        <f>E55-LZW!E55</f>
        <v>-0.43272906999978744</v>
      </c>
      <c r="O124">
        <f>E55-'PPM2'!E55</f>
        <v>-1.0595583967086597E-2</v>
      </c>
      <c r="P124">
        <f>E55-'PPM3'!E55</f>
        <v>-2.05335275248683</v>
      </c>
      <c r="Q124">
        <f>E55-'PPM4'!E55</f>
        <v>-1.8601641710486487</v>
      </c>
      <c r="R124">
        <f>E55-'PPM5'!E55</f>
        <v>-2.0950788600345889</v>
      </c>
    </row>
    <row r="125" spans="7:18">
      <c r="G125">
        <f>E56-ART!E56</f>
        <v>-0.23183640430526964</v>
      </c>
      <c r="H125">
        <f>E56-DEFLATE!E56</f>
        <v>-0.39222800474424346</v>
      </c>
      <c r="I125">
        <f>E56-GGZnoRLE!E56</f>
        <v>-0.54912587483702491</v>
      </c>
      <c r="J125">
        <f>E56-GGZRLE!E56</f>
        <v>-0.52000153733328713</v>
      </c>
      <c r="K125">
        <f>E56-HUF!E56</f>
        <v>-0.23618405956624189</v>
      </c>
      <c r="L125">
        <f>E56-'LZ78'!E56</f>
        <v>-0.30155033835800849</v>
      </c>
      <c r="M125">
        <f>E56-'LZ77'!E56</f>
        <v>0</v>
      </c>
      <c r="N125">
        <f>E56-LZW!E56</f>
        <v>-0.33209371431672308</v>
      </c>
      <c r="O125">
        <f>E56-'PPM2'!E56</f>
        <v>-0.65756081636902985</v>
      </c>
      <c r="P125">
        <f>E56-'PPM3'!E56</f>
        <v>-1.1244995219923393</v>
      </c>
      <c r="Q125">
        <f>E56-'PPM4'!E56</f>
        <v>-0.91330921640632479</v>
      </c>
      <c r="R125">
        <f>E56-'PPM5'!E56</f>
        <v>-0.74257793248242665</v>
      </c>
    </row>
    <row r="126" spans="7:18">
      <c r="G126">
        <f>E57-ART!E57</f>
        <v>0.52254674048890992</v>
      </c>
      <c r="H126">
        <f>E57-DEFLATE!E57</f>
        <v>-0.35179302430949644</v>
      </c>
      <c r="I126">
        <f>E57-GGZnoRLE!E57</f>
        <v>-1.0983016122981866</v>
      </c>
      <c r="J126">
        <f>E57-GGZRLE!E57</f>
        <v>-1.1014788989068984</v>
      </c>
      <c r="K126">
        <f>E57-HUF!E57</f>
        <v>0.51855923477642429</v>
      </c>
      <c r="L126">
        <f>E57-'LZ78'!E57</f>
        <v>-1.4070154672636725E-2</v>
      </c>
      <c r="M126">
        <f>E57-'LZ77'!E57</f>
        <v>0</v>
      </c>
      <c r="N126">
        <f>E57-LZW!E57</f>
        <v>-0.30808624504619742</v>
      </c>
      <c r="O126">
        <f>E57-'PPM2'!E57</f>
        <v>9.1182332344783568E-2</v>
      </c>
      <c r="P126">
        <f>E57-'PPM3'!E57</f>
        <v>-2.0635940738668186</v>
      </c>
      <c r="Q126">
        <f>E57-'PPM4'!E57</f>
        <v>-1.8165584428878212</v>
      </c>
      <c r="R126">
        <f>E57-'PPM5'!E57</f>
        <v>-1.9090583669036612</v>
      </c>
    </row>
    <row r="127" spans="7:18">
      <c r="G127">
        <f>E58-ART!E58</f>
        <v>0.26622626087505052</v>
      </c>
      <c r="H127">
        <f>E58-DEFLATE!E58</f>
        <v>-0.52784379181848085</v>
      </c>
      <c r="I127">
        <f>E58-GGZnoRLE!E58</f>
        <v>-1.1440469595721323</v>
      </c>
      <c r="J127">
        <f>E58-GGZRLE!E58</f>
        <v>-0.66284616809277619</v>
      </c>
      <c r="K127">
        <f>E58-HUF!E58</f>
        <v>0.26807356650603409</v>
      </c>
      <c r="L127">
        <f>E58-'LZ78'!E58</f>
        <v>-4.79364029594469E-2</v>
      </c>
      <c r="M127">
        <f>E58-'LZ77'!E58</f>
        <v>0</v>
      </c>
      <c r="N127">
        <f>E58-LZW!E58</f>
        <v>-0.46472995551087948</v>
      </c>
      <c r="O127">
        <f>E58-'PPM2'!E58</f>
        <v>-0.18809987195518607</v>
      </c>
      <c r="P127">
        <f>E58-'PPM3'!E58</f>
        <v>-0.80261353458877283</v>
      </c>
      <c r="Q127">
        <f>E58-'PPM4'!E58</f>
        <v>-1.4027997920406237</v>
      </c>
      <c r="R127">
        <f>E58-'PPM5'!E58</f>
        <v>-1.4954928831043399</v>
      </c>
    </row>
    <row r="128" spans="7:18">
      <c r="G128">
        <f>E59-ART!E59</f>
        <v>4.0893702439082302E-2</v>
      </c>
      <c r="H128">
        <f>E59-DEFLATE!E59</f>
        <v>-0.53766202182693323</v>
      </c>
      <c r="I128">
        <f>E59-GGZnoRLE!E59</f>
        <v>-1.2328457875916232</v>
      </c>
      <c r="J128">
        <f>E59-GGZRLE!E59</f>
        <v>-0.72236412564292474</v>
      </c>
      <c r="K128">
        <f>E59-HUF!E59</f>
        <v>4.5993555288286192E-2</v>
      </c>
      <c r="L128">
        <f>E59-'LZ78'!E59</f>
        <v>-0.23113968171352006</v>
      </c>
      <c r="M128">
        <f>E59-'LZ77'!E59</f>
        <v>0</v>
      </c>
      <c r="N128">
        <f>E59-LZW!E59</f>
        <v>-0.74925057773376214</v>
      </c>
      <c r="O128">
        <f>E59-'PPM2'!E59</f>
        <v>-0.56728630391304335</v>
      </c>
      <c r="P128">
        <f>E59-'PPM3'!E59</f>
        <v>-1.1694259490742231</v>
      </c>
      <c r="Q128">
        <f>E59-'PPM4'!E59</f>
        <v>-1.6913243423244215</v>
      </c>
      <c r="R128">
        <f>E59-'PPM5'!E59</f>
        <v>-1.7730098937615368</v>
      </c>
    </row>
    <row r="129" spans="5:18">
      <c r="G129">
        <f>E60-ART!E60</f>
        <v>-0.17090268354324056</v>
      </c>
      <c r="H129">
        <f>E60-DEFLATE!E60</f>
        <v>-0.50952675710800688</v>
      </c>
      <c r="I129">
        <f>E60-GGZnoRLE!E60</f>
        <v>-1.0624657656228951</v>
      </c>
      <c r="J129">
        <f>E60-GGZRLE!E60</f>
        <v>-0.58739308741451546</v>
      </c>
      <c r="K129">
        <f>E60-HUF!E60</f>
        <v>-0.16536317815514234</v>
      </c>
      <c r="L129">
        <f>E60-'LZ78'!E60</f>
        <v>-0.33178028586388053</v>
      </c>
      <c r="M129">
        <f>E60-'LZ77'!E60</f>
        <v>0</v>
      </c>
      <c r="N129">
        <f>E60-LZW!E60</f>
        <v>-0.77728143288851936</v>
      </c>
      <c r="O129">
        <f>E60-'PPM2'!E60</f>
        <v>-0.62994846553477069</v>
      </c>
      <c r="P129">
        <f>E60-'PPM3'!E60</f>
        <v>-1.1438170294370134</v>
      </c>
      <c r="Q129">
        <f>E60-'PPM4'!E60</f>
        <v>-1.5468880076617746</v>
      </c>
      <c r="R129">
        <f>E60-'PPM5'!E60</f>
        <v>-1.5704563492269565</v>
      </c>
    </row>
    <row r="130" spans="5:18">
      <c r="G130">
        <f>E61-ART!E61</f>
        <v>-0.14248503638866583</v>
      </c>
      <c r="H130">
        <f>E61-DEFLATE!E61</f>
        <v>-0.18946607413360805</v>
      </c>
      <c r="I130">
        <f>E61-GGZnoRLE!E61</f>
        <v>-0.54676622921079421</v>
      </c>
      <c r="J130">
        <f>E61-GGZRLE!E61</f>
        <v>-0.27949218876454029</v>
      </c>
      <c r="K130">
        <f>E61-HUF!E61</f>
        <v>-0.14063308549770381</v>
      </c>
      <c r="L130">
        <f>E61-'LZ78'!E61</f>
        <v>-0.12166363460270646</v>
      </c>
      <c r="M130">
        <f>E61-'LZ77'!E61</f>
        <v>0</v>
      </c>
      <c r="N130">
        <f>E61-LZW!E61</f>
        <v>-0.12096844416091779</v>
      </c>
      <c r="O130">
        <f>E61-'PPM2'!E61</f>
        <v>-0.32724677100544564</v>
      </c>
      <c r="P130">
        <f>E61-'PPM3'!E61</f>
        <v>-0.68465468070601454</v>
      </c>
      <c r="Q130">
        <f>E61-'PPM4'!E61</f>
        <v>-0.5488123361031545</v>
      </c>
      <c r="R130">
        <f>E61-'PPM5'!E61</f>
        <v>-0.34891776123759199</v>
      </c>
    </row>
    <row r="131" spans="5:18">
      <c r="G131">
        <f>E62-ART!E62</f>
        <v>-0.10775371490559094</v>
      </c>
      <c r="H131">
        <f>E62-DEFLATE!E62</f>
        <v>-0.12041126656496748</v>
      </c>
      <c r="I131">
        <f>E62-GGZnoRLE!E62</f>
        <v>-0.36527548020499645</v>
      </c>
      <c r="J131">
        <f>E62-GGZRLE!E62</f>
        <v>-8.824604073698028E-2</v>
      </c>
      <c r="K131">
        <f>E62-HUF!E62</f>
        <v>-0.10612042410317746</v>
      </c>
      <c r="L131">
        <f>E62-'LZ78'!E62</f>
        <v>-6.098253999016412E-2</v>
      </c>
      <c r="M131">
        <f>E62-'LZ77'!E62</f>
        <v>0</v>
      </c>
      <c r="N131">
        <f>E62-LZW!E62</f>
        <v>8.2792454815452943E-2</v>
      </c>
      <c r="O131">
        <f>E62-'PPM2'!E62</f>
        <v>-0.2266238708939099</v>
      </c>
      <c r="P131">
        <f>E62-'PPM3'!E62</f>
        <v>-0.2305683535220131</v>
      </c>
      <c r="Q131">
        <f>E62-'PPM4'!E62</f>
        <v>-0.11009254572840232</v>
      </c>
      <c r="R131">
        <f>E62-'PPM5'!E62</f>
        <v>-7.1512044092688076E-2</v>
      </c>
    </row>
    <row r="132" spans="5:18">
      <c r="G132">
        <f>E63-ART!E63</f>
        <v>-0.1426916911900622</v>
      </c>
      <c r="H132">
        <f>E63-DEFLATE!E63</f>
        <v>-0.51348626105017625</v>
      </c>
      <c r="I132">
        <f>E63-GGZnoRLE!E63</f>
        <v>-1.1374691660809002</v>
      </c>
      <c r="J132">
        <f>E63-GGZRLE!E63</f>
        <v>-0.66641627154484717</v>
      </c>
      <c r="K132">
        <f>E63-HUF!E63</f>
        <v>-0.13396172131911954</v>
      </c>
      <c r="L132">
        <f>E63-'LZ78'!E63</f>
        <v>-0.37383843256975324</v>
      </c>
      <c r="M132">
        <f>E63-'LZ77'!E63</f>
        <v>0</v>
      </c>
      <c r="N132">
        <f>E63-LZW!E63</f>
        <v>-0.86620813642625305</v>
      </c>
      <c r="O132">
        <f>E63-'PPM2'!E63</f>
        <v>-0.68760417852144395</v>
      </c>
      <c r="P132">
        <f>E63-'PPM3'!E63</f>
        <v>-1.2303733889089818</v>
      </c>
      <c r="Q132">
        <f>E63-'PPM4'!E63</f>
        <v>-1.7188480435753932</v>
      </c>
      <c r="R132">
        <f>E63-'PPM5'!E63</f>
        <v>-1.8110241761465196</v>
      </c>
    </row>
    <row r="133" spans="5:18">
      <c r="G133">
        <f>E64-ART!E64</f>
        <v>0.86960903471380346</v>
      </c>
      <c r="H133">
        <f>E64-DEFLATE!E64</f>
        <v>-0.79634201747332867</v>
      </c>
      <c r="I133">
        <f>E64-GGZnoRLE!E64</f>
        <v>-1.2231260084777698</v>
      </c>
      <c r="J133">
        <f>E64-GGZRLE!E64</f>
        <v>-6.2252845034491884</v>
      </c>
      <c r="K133">
        <f>E64-HUF!E64</f>
        <v>0.87336059268466393</v>
      </c>
      <c r="L133">
        <f>E64-'LZ78'!E64</f>
        <v>-0.65510022441806193</v>
      </c>
      <c r="M133">
        <f>E64-'LZ77'!E64</f>
        <v>0</v>
      </c>
      <c r="N133">
        <f>E64-LZW!E64</f>
        <v>0.1697036195653796</v>
      </c>
      <c r="O133">
        <f>E64-'PPM2'!E64</f>
        <v>0.24007106494938224</v>
      </c>
      <c r="P133">
        <f>E64-'PPM3'!E64</f>
        <v>-1.5563873668893726</v>
      </c>
      <c r="Q133">
        <f>E64-'PPM4'!E64</f>
        <v>-1.6737809419494076</v>
      </c>
      <c r="R133">
        <f>E64-'PPM5'!E64</f>
        <v>-1.3830240691272331</v>
      </c>
    </row>
    <row r="134" spans="5:18">
      <c r="G134">
        <f>E65-ART!E65</f>
        <v>0.73174897014115903</v>
      </c>
      <c r="H134">
        <f>E65-DEFLATE!E65</f>
        <v>-0.56642514008154299</v>
      </c>
      <c r="I134">
        <f>E65-GGZnoRLE!E65</f>
        <v>-1.1150349064510259</v>
      </c>
      <c r="J134">
        <f>E65-GGZRLE!E65</f>
        <v>-0.59040122985553545</v>
      </c>
      <c r="K134">
        <f>E65-HUF!E65</f>
        <v>0.74333992791859993</v>
      </c>
      <c r="L134">
        <f>E65-'LZ78'!E65</f>
        <v>-6.8953853560679068E-2</v>
      </c>
      <c r="M134">
        <f>E65-'LZ77'!E65</f>
        <v>0</v>
      </c>
      <c r="N134">
        <f>E65-LZW!E65</f>
        <v>-0.31885809694874601</v>
      </c>
      <c r="O134">
        <f>E65-'PPM2'!E65</f>
        <v>0.15217652261818193</v>
      </c>
      <c r="P134">
        <f>E65-'PPM3'!E65</f>
        <v>-0.47909106840966187</v>
      </c>
      <c r="Q134">
        <f>E65-'PPM4'!E65</f>
        <v>-1.338286910634769</v>
      </c>
      <c r="R134">
        <f>E65-'PPM5'!E65</f>
        <v>-1.9477543654623659</v>
      </c>
    </row>
    <row r="135" spans="5:18">
      <c r="G135">
        <f>E66-ART!E66</f>
        <v>0.11297887477101254</v>
      </c>
      <c r="H135">
        <f>E66-DEFLATE!E66</f>
        <v>-0.55047087030474851</v>
      </c>
      <c r="I135">
        <f>E66-GGZnoRLE!E66</f>
        <v>-1.2436442747927208</v>
      </c>
      <c r="J135">
        <f>E66-GGZRLE!E66</f>
        <v>-0.77249747825231019</v>
      </c>
      <c r="K135">
        <f>E66-HUF!E66</f>
        <v>0.12410740496775619</v>
      </c>
      <c r="L135">
        <f>E66-'LZ78'!E66</f>
        <v>-0.39198123313666855</v>
      </c>
      <c r="M135">
        <f>E66-'LZ77'!E66</f>
        <v>0</v>
      </c>
      <c r="N135">
        <f>E66-LZW!E66</f>
        <v>-0.79634862953157848</v>
      </c>
      <c r="O135">
        <f>E66-'PPM2'!E66</f>
        <v>-0.51737921753979998</v>
      </c>
      <c r="P135">
        <f>E66-'PPM3'!E66</f>
        <v>-1.1783758671808182</v>
      </c>
      <c r="Q135">
        <f>E66-'PPM4'!E66</f>
        <v>-1.9271732024683952</v>
      </c>
      <c r="R135">
        <f>E66-'PPM5'!E66</f>
        <v>-2.2900054244447841</v>
      </c>
    </row>
    <row r="136" spans="5:18">
      <c r="G136">
        <f>E67-ART!E67</f>
        <v>0.37399179363788937</v>
      </c>
      <c r="H136">
        <f>E67-DEFLATE!E67</f>
        <v>-0.60192188901033816</v>
      </c>
      <c r="I136">
        <f>E67-GGZnoRLE!E67</f>
        <v>-1.3600641671625309</v>
      </c>
      <c r="J136">
        <f>E67-GGZRLE!E67</f>
        <v>-0.8728512098148582</v>
      </c>
      <c r="K136">
        <f>E67-HUF!E67</f>
        <v>0.39006558941495206</v>
      </c>
      <c r="L136">
        <f>E67-'LZ78'!E67</f>
        <v>-0.23629593910225344</v>
      </c>
      <c r="M136">
        <f>E67-'LZ77'!E67</f>
        <v>0</v>
      </c>
      <c r="N136">
        <f>E67-LZW!E67</f>
        <v>-0.62458483410762344</v>
      </c>
      <c r="O136">
        <f>E67-'PPM2'!E67</f>
        <v>-0.2299508254889564</v>
      </c>
      <c r="P136">
        <f>E67-'PPM3'!E67</f>
        <v>-0.98494951746630255</v>
      </c>
      <c r="Q136">
        <f>E67-'PPM4'!E67</f>
        <v>-1.8053210398788724</v>
      </c>
      <c r="R136">
        <f>E67-'PPM5'!E67</f>
        <v>-2.3028864945571059</v>
      </c>
    </row>
    <row r="137" spans="5:18">
      <c r="G137">
        <f>E68-ART!E68</f>
        <v>-1.8286868610310019</v>
      </c>
      <c r="H137">
        <f>E68-DEFLATE!E68</f>
        <v>-1.096470273634071</v>
      </c>
      <c r="I137">
        <f>E68-GGZnoRLE!E68</f>
        <v>-1.8451037480136208</v>
      </c>
      <c r="J137">
        <f>E68-GGZRLE!E68</f>
        <v>-0.31383277904018358</v>
      </c>
      <c r="K137">
        <f>E68-HUF!E68</f>
        <v>-1.8353602451810547</v>
      </c>
      <c r="L137">
        <f>E68-'LZ78'!E68</f>
        <v>-0.68832818366462201</v>
      </c>
      <c r="M137">
        <f>E68-'LZ77'!E68</f>
        <v>0</v>
      </c>
      <c r="N137">
        <f>E68-LZW!E68</f>
        <v>-1.6329910086584456</v>
      </c>
      <c r="O137">
        <f>E68-'PPM2'!E68</f>
        <v>-1.8726454436532247</v>
      </c>
      <c r="P137">
        <f>E68-'PPM3'!E68</f>
        <v>-1.9094082103422982</v>
      </c>
      <c r="Q137">
        <f>E68-'PPM4'!E68</f>
        <v>-1.9333856661184159</v>
      </c>
      <c r="R137">
        <f>E68-'PPM5'!E68</f>
        <v>-1.9422346944799882</v>
      </c>
    </row>
    <row r="138" spans="5:18">
      <c r="E138" t="s">
        <v>156</v>
      </c>
      <c r="F138">
        <f>COUNT(G71:G137)</f>
        <v>67</v>
      </c>
      <c r="G138">
        <f t="shared" ref="G138:N138" si="3">COUNT(H71:H137)</f>
        <v>67</v>
      </c>
      <c r="H138">
        <f t="shared" si="3"/>
        <v>67</v>
      </c>
      <c r="I138">
        <f t="shared" si="3"/>
        <v>67</v>
      </c>
      <c r="J138">
        <f t="shared" si="3"/>
        <v>67</v>
      </c>
      <c r="K138">
        <f t="shared" si="3"/>
        <v>67</v>
      </c>
      <c r="L138">
        <f t="shared" si="3"/>
        <v>67</v>
      </c>
      <c r="M138">
        <f t="shared" si="3"/>
        <v>67</v>
      </c>
      <c r="N138">
        <f t="shared" si="3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5:18">
      <c r="F139" t="s">
        <v>157</v>
      </c>
      <c r="G139">
        <f>AVERAGE(G71:G137)</f>
        <v>0.6600872353551277</v>
      </c>
      <c r="H139">
        <f t="shared" ref="H139:R139" si="4">AVERAGE(H71:H137)</f>
        <v>-0.53883516126264897</v>
      </c>
      <c r="I139">
        <f t="shared" si="4"/>
        <v>-1.178619641613176</v>
      </c>
      <c r="J139">
        <f t="shared" si="4"/>
        <v>-0.85635388927048839</v>
      </c>
      <c r="K139">
        <f t="shared" si="4"/>
        <v>0.63023320351631495</v>
      </c>
      <c r="L139">
        <f t="shared" si="4"/>
        <v>0.4130518226563496</v>
      </c>
      <c r="M139">
        <f t="shared" si="4"/>
        <v>0</v>
      </c>
      <c r="N139">
        <f t="shared" si="4"/>
        <v>9.0270242054203517E-2</v>
      </c>
      <c r="O139">
        <f>AVERAGE(O71:O137)</f>
        <v>-0.16588245837135135</v>
      </c>
      <c r="P139">
        <f>AVERAGE(P71:P137)</f>
        <v>-0.84868292046272276</v>
      </c>
      <c r="Q139">
        <f>AVERAGE(Q71:Q137)</f>
        <v>-1.1117741065298479</v>
      </c>
      <c r="R139">
        <f>AVERAGE(R71:R137)</f>
        <v>-1.0092593061660946</v>
      </c>
    </row>
    <row r="140" spans="5:18">
      <c r="F140" t="s">
        <v>158</v>
      </c>
      <c r="G140">
        <f>VARA(G71:G137)</f>
        <v>3.7587754833731215</v>
      </c>
      <c r="H140">
        <f t="shared" ref="H140:R140" si="5">VARA(H71:H137)</f>
        <v>0.12111823799621305</v>
      </c>
      <c r="I140">
        <f t="shared" si="5"/>
        <v>2.3801964664547062</v>
      </c>
      <c r="J140">
        <f t="shared" si="5"/>
        <v>2.1723573564183378</v>
      </c>
      <c r="K140">
        <f t="shared" si="5"/>
        <v>3.8192021489833086</v>
      </c>
      <c r="L140">
        <f t="shared" si="5"/>
        <v>2.3290443986037439</v>
      </c>
      <c r="M140">
        <f t="shared" si="5"/>
        <v>0</v>
      </c>
      <c r="N140">
        <f t="shared" si="5"/>
        <v>1.8402147228756409</v>
      </c>
      <c r="O140">
        <f>VARA(O71:O137)</f>
        <v>2.4306334573526849</v>
      </c>
      <c r="P140">
        <f>VARA(P71:P137)</f>
        <v>1.8667984827160187</v>
      </c>
      <c r="Q140">
        <f>VARA(Q71:Q137)</f>
        <v>1.2235007695733882</v>
      </c>
      <c r="R140">
        <f>VARA(R71:R137)</f>
        <v>1.2840887554542613</v>
      </c>
    </row>
    <row r="141" spans="5:18">
      <c r="F141" t="s">
        <v>159</v>
      </c>
      <c r="G141">
        <f>STDEVA(G71:G137)</f>
        <v>1.9387561691386366</v>
      </c>
      <c r="H141">
        <f t="shared" ref="H141:R141" si="6">STDEVA(H71:H137)</f>
        <v>0.34802045628987538</v>
      </c>
      <c r="I141">
        <f t="shared" si="6"/>
        <v>1.5427885358838735</v>
      </c>
      <c r="J141">
        <f t="shared" si="6"/>
        <v>1.4738919079831934</v>
      </c>
      <c r="K141">
        <f t="shared" si="6"/>
        <v>1.9542779098642313</v>
      </c>
      <c r="L141">
        <f t="shared" si="6"/>
        <v>1.5261207025015235</v>
      </c>
      <c r="M141">
        <f t="shared" si="6"/>
        <v>0</v>
      </c>
      <c r="N141">
        <f t="shared" si="6"/>
        <v>1.3565451422181427</v>
      </c>
      <c r="O141">
        <f>STDEVA(O71:O137)</f>
        <v>1.5590488951128778</v>
      </c>
      <c r="P141">
        <f>STDEVA(P71:P137)</f>
        <v>1.3663083410109222</v>
      </c>
      <c r="Q141">
        <f>STDEVA(Q71:Q137)</f>
        <v>1.1061196904374264</v>
      </c>
      <c r="R141">
        <f>STDEVA(R71:R137)</f>
        <v>1.1331764008548102</v>
      </c>
    </row>
    <row r="142" spans="5:18">
      <c r="E142" t="s">
        <v>163</v>
      </c>
    </row>
    <row r="143" spans="5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</row>
    <row r="144" spans="5:18">
      <c r="F144" t="s">
        <v>161</v>
      </c>
      <c r="G144">
        <f>G139+F143*(G141/SQRT(F138))</f>
        <v>1.2901262273983574</v>
      </c>
      <c r="H144">
        <f>H139+F143*(H141/SQRT(F138))</f>
        <v>-0.42573870231561434</v>
      </c>
      <c r="I144">
        <f>I139+F143*(I141/SQRT(F138))</f>
        <v>-0.67725853723253604</v>
      </c>
      <c r="J144">
        <f t="shared" ref="J144:N144" si="7">J139+I143*(J141/SQRT(I138))</f>
        <v>-0.37738217180125538</v>
      </c>
      <c r="K144">
        <f t="shared" si="7"/>
        <v>1.265316306849648</v>
      </c>
      <c r="L144">
        <f t="shared" si="7"/>
        <v>0.90899636918875526</v>
      </c>
      <c r="M144">
        <f t="shared" si="7"/>
        <v>0</v>
      </c>
      <c r="N144">
        <f t="shared" si="7"/>
        <v>0.53110769632983801</v>
      </c>
      <c r="O144">
        <f>O139+N143*(O141/SQRT(N138))</f>
        <v>0.34076278668771859</v>
      </c>
      <c r="P144">
        <f>P139+O143*(P141/SQRT(O138))</f>
        <v>-0.40467271242648856</v>
      </c>
      <c r="Q144">
        <f>Q139+P143*(Q141/SQRT(P138))</f>
        <v>-0.75231759212350657</v>
      </c>
      <c r="R144">
        <f>R139+Q143*(R141/SQRT(Q138))</f>
        <v>-0.64101015304080211</v>
      </c>
    </row>
    <row r="145" spans="6:18">
      <c r="F145" t="s">
        <v>162</v>
      </c>
      <c r="G145">
        <f>G139-F143*(G141/SQRT(F138))</f>
        <v>3.0048243311898148E-2</v>
      </c>
      <c r="H145">
        <f t="shared" ref="H145:N145" si="8">H139-G143*(H141/SQRT(G138))</f>
        <v>-0.65193162020968354</v>
      </c>
      <c r="I145">
        <f t="shared" si="8"/>
        <v>-1.6799807459938161</v>
      </c>
      <c r="J145">
        <f t="shared" si="8"/>
        <v>-1.3353256067397214</v>
      </c>
      <c r="K145">
        <f t="shared" si="8"/>
        <v>-4.8498998170181107E-3</v>
      </c>
      <c r="L145">
        <f t="shared" si="8"/>
        <v>-8.2892723876056118E-2</v>
      </c>
      <c r="M145">
        <f t="shared" si="8"/>
        <v>0</v>
      </c>
      <c r="N145">
        <f t="shared" si="8"/>
        <v>-0.350567212221431</v>
      </c>
      <c r="O145">
        <f>O139-N143*(O141/SQRT(N138))</f>
        <v>-0.67252770343042134</v>
      </c>
      <c r="P145">
        <f>P139-O143*(P141/SQRT(O138))</f>
        <v>-1.2926931284989569</v>
      </c>
      <c r="Q145">
        <f>Q139-P143*(Q141/SQRT(P138))</f>
        <v>-1.4712306209361892</v>
      </c>
      <c r="R145">
        <f>R139-Q143*(R141/SQRT(Q138))</f>
        <v>-1.3775084592913871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6:18"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6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6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6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3" spans="6:18"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6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N154" si="9">J149+I153*(J151/SQRT(I148))</f>
        <v>-0.63616489950143118</v>
      </c>
      <c r="K154">
        <f t="shared" si="9"/>
        <v>0.13392887110076115</v>
      </c>
      <c r="L154">
        <f t="shared" si="9"/>
        <v>-1.1715523373256681E-2</v>
      </c>
      <c r="M154">
        <f t="shared" si="9"/>
        <v>-9.90235328807203E-2</v>
      </c>
      <c r="N154">
        <f t="shared" si="9"/>
        <v>-0.26179134785222841</v>
      </c>
      <c r="O154">
        <f>O149+N153*(O151/SQRT(N148))</f>
        <v>-0.47841206112856216</v>
      </c>
      <c r="P154">
        <f>P149+O153*(P151/SQRT(O148))</f>
        <v>-0.95081574161110238</v>
      </c>
      <c r="Q154">
        <f>Q149+P153*(Q151/SQRT(P148))</f>
        <v>-1.0873792717450916</v>
      </c>
      <c r="R154">
        <f>R149+Q153*(R151/SQRT(Q148))</f>
        <v>-0.96393781206305218</v>
      </c>
    </row>
    <row r="155" spans="6:18">
      <c r="F155" t="s">
        <v>162</v>
      </c>
      <c r="G155">
        <f>G149-F153*(G151/SQRT(F148))</f>
        <v>4.8476020586610102E-2</v>
      </c>
      <c r="H155">
        <f t="shared" ref="H155:N155" si="10">H149-G153*(H151/SQRT(G148))</f>
        <v>-1.6205490744379776</v>
      </c>
      <c r="I155">
        <f t="shared" si="10"/>
        <v>-2.5669692833987097</v>
      </c>
      <c r="J155">
        <f t="shared" si="10"/>
        <v>-2.2175368219843303</v>
      </c>
      <c r="K155">
        <f t="shared" si="10"/>
        <v>-1.4456407012916374E-2</v>
      </c>
      <c r="L155">
        <f t="shared" si="10"/>
        <v>-0.30317477425882855</v>
      </c>
      <c r="M155">
        <f t="shared" si="10"/>
        <v>-1.0419704100640639</v>
      </c>
      <c r="N155">
        <f t="shared" si="10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conditionalFormatting sqref="A37:B37">
    <cfRule type="duplicateValues" dxfId="90" priority="16"/>
  </conditionalFormatting>
  <conditionalFormatting sqref="A3:B3 D3">
    <cfRule type="duplicateValues" dxfId="89" priority="15"/>
  </conditionalFormatting>
  <conditionalFormatting sqref="A17:B17 D17">
    <cfRule type="duplicateValues" dxfId="88" priority="14"/>
  </conditionalFormatting>
  <conditionalFormatting sqref="A16:B16 D16">
    <cfRule type="duplicateValues" dxfId="87" priority="13"/>
  </conditionalFormatting>
  <conditionalFormatting sqref="A51:D51">
    <cfRule type="duplicateValues" dxfId="86" priority="12"/>
  </conditionalFormatting>
  <conditionalFormatting sqref="D2 D4:D15 D18:D50 D52:D68">
    <cfRule type="duplicateValues" dxfId="85" priority="11"/>
  </conditionalFormatting>
  <conditionalFormatting sqref="A37">
    <cfRule type="duplicateValues" dxfId="84" priority="10"/>
  </conditionalFormatting>
  <conditionalFormatting sqref="A3">
    <cfRule type="duplicateValues" dxfId="83" priority="9"/>
  </conditionalFormatting>
  <conditionalFormatting sqref="A17">
    <cfRule type="duplicateValues" dxfId="82" priority="8"/>
  </conditionalFormatting>
  <conditionalFormatting sqref="A16">
    <cfRule type="duplicateValues" dxfId="81" priority="7"/>
  </conditionalFormatting>
  <conditionalFormatting sqref="A51">
    <cfRule type="duplicateValues" dxfId="80" priority="6"/>
  </conditionalFormatting>
  <conditionalFormatting sqref="A37">
    <cfRule type="duplicateValues" dxfId="79" priority="5"/>
  </conditionalFormatting>
  <conditionalFormatting sqref="A3">
    <cfRule type="duplicateValues" dxfId="78" priority="4"/>
  </conditionalFormatting>
  <conditionalFormatting sqref="A17">
    <cfRule type="duplicateValues" dxfId="77" priority="3"/>
  </conditionalFormatting>
  <conditionalFormatting sqref="A16">
    <cfRule type="duplicateValues" dxfId="76" priority="2"/>
  </conditionalFormatting>
  <conditionalFormatting sqref="A51">
    <cfRule type="duplicateValues" dxfId="75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55"/>
  <sheetViews>
    <sheetView topLeftCell="A121" workbookViewId="0">
      <selection activeCell="F143" sqref="F143:R143"/>
    </sheetView>
  </sheetViews>
  <sheetFormatPr defaultRowHeight="15"/>
  <cols>
    <col min="1" max="1" width="57.140625" bestFit="1" customWidth="1"/>
    <col min="2" max="2" width="5.7109375" bestFit="1" customWidth="1"/>
    <col min="4" max="4" width="9" customWidth="1"/>
  </cols>
  <sheetData>
    <row r="1" spans="1:5">
      <c r="A1" t="s">
        <v>0</v>
      </c>
      <c r="C1" t="s">
        <v>1</v>
      </c>
      <c r="D1" t="s">
        <v>87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2646</v>
      </c>
      <c r="E2">
        <f t="shared" ref="E2:E33" si="0">C2/D2</f>
        <v>1.2112622826908541</v>
      </c>
    </row>
    <row r="3" spans="1:5">
      <c r="A3" t="s">
        <v>107</v>
      </c>
      <c r="B3" t="s">
        <v>23</v>
      </c>
      <c r="C3">
        <v>3205</v>
      </c>
      <c r="D3">
        <v>2568</v>
      </c>
      <c r="E3">
        <f t="shared" si="0"/>
        <v>1.2480529595015577</v>
      </c>
    </row>
    <row r="4" spans="1:5">
      <c r="A4" t="s">
        <v>108</v>
      </c>
      <c r="B4" t="s">
        <v>29</v>
      </c>
      <c r="C4">
        <v>3721</v>
      </c>
      <c r="D4">
        <v>2818</v>
      </c>
      <c r="E4">
        <f t="shared" si="0"/>
        <v>1.3204400283889284</v>
      </c>
    </row>
    <row r="5" spans="1:5">
      <c r="A5" t="s">
        <v>109</v>
      </c>
      <c r="B5" t="s">
        <v>78</v>
      </c>
      <c r="C5">
        <v>4227</v>
      </c>
      <c r="D5">
        <v>3584</v>
      </c>
      <c r="E5">
        <f t="shared" si="0"/>
        <v>1.1794084821428572</v>
      </c>
    </row>
    <row r="6" spans="1:5">
      <c r="A6" t="s">
        <v>110</v>
      </c>
      <c r="B6" t="s">
        <v>21</v>
      </c>
      <c r="C6">
        <v>11150</v>
      </c>
      <c r="D6">
        <v>7084</v>
      </c>
      <c r="E6">
        <f t="shared" si="0"/>
        <v>1.5739695087521175</v>
      </c>
    </row>
    <row r="7" spans="1:5">
      <c r="A7" t="s">
        <v>57</v>
      </c>
      <c r="C7">
        <v>11954</v>
      </c>
      <c r="D7">
        <v>9118</v>
      </c>
      <c r="E7">
        <f t="shared" si="0"/>
        <v>1.3110331212985304</v>
      </c>
    </row>
    <row r="8" spans="1:5">
      <c r="A8" t="s">
        <v>56</v>
      </c>
      <c r="C8">
        <v>13286</v>
      </c>
      <c r="D8">
        <v>9582</v>
      </c>
      <c r="E8">
        <f t="shared" si="0"/>
        <v>1.3865581298267584</v>
      </c>
    </row>
    <row r="9" spans="1:5">
      <c r="A9" t="s">
        <v>51</v>
      </c>
      <c r="C9">
        <v>21504</v>
      </c>
      <c r="D9">
        <v>18136</v>
      </c>
      <c r="E9">
        <f t="shared" si="0"/>
        <v>1.1857079841199825</v>
      </c>
    </row>
    <row r="10" spans="1:5">
      <c r="A10" t="s">
        <v>111</v>
      </c>
      <c r="B10" t="s">
        <v>17</v>
      </c>
      <c r="C10">
        <v>24603</v>
      </c>
      <c r="D10">
        <v>14948</v>
      </c>
      <c r="E10">
        <f t="shared" si="0"/>
        <v>1.6459058067968959</v>
      </c>
    </row>
    <row r="11" spans="1:5">
      <c r="A11" t="s">
        <v>58</v>
      </c>
      <c r="C11">
        <v>38105</v>
      </c>
      <c r="D11">
        <v>23446</v>
      </c>
      <c r="E11">
        <f t="shared" si="0"/>
        <v>1.625223918792118</v>
      </c>
    </row>
    <row r="12" spans="1:5">
      <c r="A12" t="s">
        <v>71</v>
      </c>
      <c r="C12">
        <v>38240</v>
      </c>
      <c r="D12">
        <v>25054</v>
      </c>
      <c r="E12">
        <f t="shared" si="0"/>
        <v>1.5263031851201405</v>
      </c>
    </row>
    <row r="13" spans="1:5">
      <c r="A13" t="s">
        <v>65</v>
      </c>
      <c r="C13">
        <v>39611</v>
      </c>
      <c r="D13">
        <v>23958</v>
      </c>
      <c r="E13">
        <f t="shared" si="0"/>
        <v>1.6533516988062442</v>
      </c>
    </row>
    <row r="14" spans="1:5">
      <c r="A14" t="s">
        <v>112</v>
      </c>
      <c r="B14" t="s">
        <v>23</v>
      </c>
      <c r="C14">
        <v>40498</v>
      </c>
      <c r="D14">
        <v>16818</v>
      </c>
      <c r="E14">
        <f t="shared" si="0"/>
        <v>2.4080152217861817</v>
      </c>
    </row>
    <row r="15" spans="1:5">
      <c r="A15" t="s">
        <v>55</v>
      </c>
      <c r="C15">
        <v>46526</v>
      </c>
      <c r="D15">
        <v>27410</v>
      </c>
      <c r="E15">
        <f t="shared" si="0"/>
        <v>1.6974097044874135</v>
      </c>
    </row>
    <row r="16" spans="1:5">
      <c r="A16" t="s">
        <v>67</v>
      </c>
      <c r="C16">
        <v>49379</v>
      </c>
      <c r="D16">
        <v>24034</v>
      </c>
      <c r="E16">
        <f t="shared" si="0"/>
        <v>2.0545477240575849</v>
      </c>
    </row>
    <row r="17" spans="1:5">
      <c r="A17" t="s">
        <v>53</v>
      </c>
      <c r="C17">
        <v>53161</v>
      </c>
      <c r="D17">
        <v>30740</v>
      </c>
      <c r="E17">
        <f t="shared" si="0"/>
        <v>1.7293754066363045</v>
      </c>
    </row>
    <row r="18" spans="1:5">
      <c r="A18" t="s">
        <v>113</v>
      </c>
      <c r="B18" t="s">
        <v>15</v>
      </c>
      <c r="C18">
        <v>65798</v>
      </c>
      <c r="D18">
        <v>72684</v>
      </c>
      <c r="E18">
        <f t="shared" si="0"/>
        <v>0.90526113037257172</v>
      </c>
    </row>
    <row r="19" spans="1:5">
      <c r="A19" t="s">
        <v>66</v>
      </c>
      <c r="C19">
        <v>71646</v>
      </c>
      <c r="D19">
        <v>33050</v>
      </c>
      <c r="E19">
        <f t="shared" si="0"/>
        <v>2.1678063540090773</v>
      </c>
    </row>
    <row r="20" spans="1:5">
      <c r="A20" t="s">
        <v>54</v>
      </c>
      <c r="C20">
        <v>82199</v>
      </c>
      <c r="D20">
        <v>42664</v>
      </c>
      <c r="E20">
        <f t="shared" si="0"/>
        <v>1.9266594787174198</v>
      </c>
    </row>
    <row r="21" spans="1:5">
      <c r="A21" t="s">
        <v>72</v>
      </c>
      <c r="C21">
        <v>93695</v>
      </c>
      <c r="D21">
        <v>44882</v>
      </c>
      <c r="E21">
        <f t="shared" si="0"/>
        <v>2.0875852234748895</v>
      </c>
    </row>
    <row r="22" spans="1:5">
      <c r="A22" t="s">
        <v>26</v>
      </c>
      <c r="C22">
        <v>102400</v>
      </c>
      <c r="D22">
        <v>85678</v>
      </c>
      <c r="E22">
        <f t="shared" si="0"/>
        <v>1.1951726230771027</v>
      </c>
    </row>
    <row r="23" spans="1:5">
      <c r="A23" t="s">
        <v>10</v>
      </c>
      <c r="C23">
        <v>111261</v>
      </c>
      <c r="D23">
        <v>53722</v>
      </c>
      <c r="E23">
        <f t="shared" si="0"/>
        <v>2.0710509660846581</v>
      </c>
    </row>
    <row r="24" spans="1:5">
      <c r="A24" t="s">
        <v>114</v>
      </c>
      <c r="B24" t="s">
        <v>23</v>
      </c>
      <c r="C24">
        <v>116884</v>
      </c>
      <c r="D24">
        <v>33956</v>
      </c>
      <c r="E24">
        <f t="shared" si="0"/>
        <v>3.4422193426787606</v>
      </c>
    </row>
    <row r="25" spans="1:5">
      <c r="A25" t="s">
        <v>115</v>
      </c>
      <c r="B25" t="s">
        <v>3</v>
      </c>
      <c r="C25">
        <v>119574</v>
      </c>
      <c r="D25">
        <v>11592</v>
      </c>
      <c r="E25">
        <f t="shared" si="0"/>
        <v>10.315217391304348</v>
      </c>
    </row>
    <row r="26" spans="1:5">
      <c r="A26" t="s">
        <v>116</v>
      </c>
      <c r="B26" t="s">
        <v>5</v>
      </c>
      <c r="C26">
        <v>125179</v>
      </c>
      <c r="D26">
        <v>62748</v>
      </c>
      <c r="E26">
        <f t="shared" si="0"/>
        <v>1.9949480461528655</v>
      </c>
    </row>
    <row r="27" spans="1:5">
      <c r="A27" t="s">
        <v>117</v>
      </c>
      <c r="B27" t="s">
        <v>5</v>
      </c>
      <c r="C27">
        <v>150261</v>
      </c>
      <c r="D27">
        <v>70156</v>
      </c>
      <c r="E27">
        <f t="shared" si="0"/>
        <v>2.1418125320713837</v>
      </c>
    </row>
    <row r="28" spans="1:5">
      <c r="A28" t="s">
        <v>118</v>
      </c>
      <c r="B28" t="s">
        <v>5</v>
      </c>
      <c r="C28">
        <v>152089</v>
      </c>
      <c r="D28">
        <v>70148</v>
      </c>
      <c r="E28">
        <f t="shared" si="0"/>
        <v>2.1681159833494896</v>
      </c>
    </row>
    <row r="29" spans="1:5">
      <c r="A29" t="s">
        <v>119</v>
      </c>
      <c r="B29" t="s">
        <v>3</v>
      </c>
      <c r="C29">
        <v>190566</v>
      </c>
      <c r="D29">
        <v>41654</v>
      </c>
      <c r="E29">
        <f t="shared" si="0"/>
        <v>4.57497479233687</v>
      </c>
    </row>
    <row r="30" spans="1:5">
      <c r="A30" t="s">
        <v>120</v>
      </c>
      <c r="B30" t="s">
        <v>15</v>
      </c>
      <c r="C30">
        <v>197020</v>
      </c>
      <c r="D30">
        <v>222536</v>
      </c>
      <c r="E30">
        <f t="shared" si="0"/>
        <v>0.88533990006111374</v>
      </c>
    </row>
    <row r="31" spans="1:5">
      <c r="A31" t="s">
        <v>121</v>
      </c>
      <c r="B31" t="s">
        <v>5</v>
      </c>
      <c r="C31">
        <v>233252</v>
      </c>
      <c r="D31">
        <v>103628</v>
      </c>
      <c r="E31">
        <f t="shared" si="0"/>
        <v>2.2508588412398192</v>
      </c>
    </row>
    <row r="32" spans="1:5">
      <c r="A32" t="s">
        <v>52</v>
      </c>
      <c r="C32">
        <v>246814</v>
      </c>
      <c r="D32">
        <v>136560</v>
      </c>
      <c r="E32">
        <f t="shared" si="0"/>
        <v>1.8073667252489749</v>
      </c>
    </row>
    <row r="33" spans="1:5">
      <c r="A33" t="s">
        <v>122</v>
      </c>
      <c r="B33" t="s">
        <v>5</v>
      </c>
      <c r="C33">
        <v>249399</v>
      </c>
      <c r="D33">
        <v>109612</v>
      </c>
      <c r="E33">
        <f t="shared" si="0"/>
        <v>2.2752892019121993</v>
      </c>
    </row>
    <row r="34" spans="1:5">
      <c r="A34" t="s">
        <v>123</v>
      </c>
      <c r="B34" t="s">
        <v>15</v>
      </c>
      <c r="C34">
        <v>262598</v>
      </c>
      <c r="D34">
        <v>235414</v>
      </c>
      <c r="E34">
        <f t="shared" ref="E34:E65" si="1">C34/D34</f>
        <v>1.1154731664217081</v>
      </c>
    </row>
    <row r="35" spans="1:5">
      <c r="A35" t="s">
        <v>124</v>
      </c>
      <c r="B35" t="s">
        <v>15</v>
      </c>
      <c r="C35">
        <v>262750</v>
      </c>
      <c r="D35">
        <v>188904</v>
      </c>
      <c r="E35">
        <f t="shared" si="1"/>
        <v>1.3909181383136409</v>
      </c>
    </row>
    <row r="36" spans="1:5">
      <c r="A36" t="s">
        <v>125</v>
      </c>
      <c r="B36" t="s">
        <v>15</v>
      </c>
      <c r="C36">
        <v>262750</v>
      </c>
      <c r="D36">
        <v>251324</v>
      </c>
      <c r="E36">
        <f t="shared" si="1"/>
        <v>1.0454632267511261</v>
      </c>
    </row>
    <row r="37" spans="1:5">
      <c r="A37" t="s">
        <v>126</v>
      </c>
      <c r="B37" t="s">
        <v>15</v>
      </c>
      <c r="C37">
        <v>262750</v>
      </c>
      <c r="D37">
        <v>255002</v>
      </c>
      <c r="E37">
        <f t="shared" si="1"/>
        <v>1.0303840754190163</v>
      </c>
    </row>
    <row r="38" spans="1:5">
      <c r="A38" t="s">
        <v>127</v>
      </c>
      <c r="B38" t="s">
        <v>15</v>
      </c>
      <c r="C38">
        <v>262750</v>
      </c>
      <c r="D38">
        <v>236580</v>
      </c>
      <c r="E38">
        <f t="shared" si="1"/>
        <v>1.110617972778764</v>
      </c>
    </row>
    <row r="39" spans="1:5">
      <c r="A39" t="s">
        <v>128</v>
      </c>
      <c r="B39" t="s">
        <v>15</v>
      </c>
      <c r="C39">
        <v>262750</v>
      </c>
      <c r="D39">
        <v>230162</v>
      </c>
      <c r="E39">
        <f t="shared" si="1"/>
        <v>1.1415872298641827</v>
      </c>
    </row>
    <row r="40" spans="1:5">
      <c r="A40" t="s">
        <v>129</v>
      </c>
      <c r="B40" t="s">
        <v>15</v>
      </c>
      <c r="C40">
        <v>262750</v>
      </c>
      <c r="D40">
        <v>197044</v>
      </c>
      <c r="E40">
        <f t="shared" si="1"/>
        <v>1.3334585168794788</v>
      </c>
    </row>
    <row r="41" spans="1:5">
      <c r="A41" t="s">
        <v>130</v>
      </c>
      <c r="B41" t="s">
        <v>5</v>
      </c>
      <c r="C41">
        <v>268855</v>
      </c>
      <c r="D41">
        <v>122230</v>
      </c>
      <c r="E41">
        <f t="shared" si="1"/>
        <v>2.1995827538247568</v>
      </c>
    </row>
    <row r="42" spans="1:5">
      <c r="A42" t="s">
        <v>131</v>
      </c>
      <c r="B42" t="s">
        <v>5</v>
      </c>
      <c r="C42">
        <v>278717</v>
      </c>
      <c r="D42">
        <v>125404</v>
      </c>
      <c r="E42">
        <f t="shared" si="1"/>
        <v>2.2225527096424358</v>
      </c>
    </row>
    <row r="43" spans="1:5">
      <c r="A43" t="s">
        <v>132</v>
      </c>
      <c r="B43" t="s">
        <v>5</v>
      </c>
      <c r="C43">
        <v>336939</v>
      </c>
      <c r="D43">
        <v>147758</v>
      </c>
      <c r="E43">
        <f t="shared" si="1"/>
        <v>2.2803435346986287</v>
      </c>
    </row>
    <row r="44" spans="1:5">
      <c r="A44" t="s">
        <v>49</v>
      </c>
      <c r="C44">
        <v>377109</v>
      </c>
      <c r="D44">
        <v>186708</v>
      </c>
      <c r="E44">
        <f t="shared" si="1"/>
        <v>2.0197795488141912</v>
      </c>
    </row>
    <row r="45" spans="1:5">
      <c r="A45" t="s">
        <v>133</v>
      </c>
      <c r="B45" t="s">
        <v>5</v>
      </c>
      <c r="C45">
        <v>387466</v>
      </c>
      <c r="D45">
        <v>170088</v>
      </c>
      <c r="E45">
        <f t="shared" si="1"/>
        <v>2.2780325478575798</v>
      </c>
    </row>
    <row r="46" spans="1:5">
      <c r="A46" t="s">
        <v>134</v>
      </c>
      <c r="B46" t="s">
        <v>5</v>
      </c>
      <c r="C46">
        <v>390937</v>
      </c>
      <c r="D46">
        <v>152152</v>
      </c>
      <c r="E46">
        <f t="shared" si="1"/>
        <v>2.5693845628056153</v>
      </c>
    </row>
    <row r="47" spans="1:5">
      <c r="A47" t="s">
        <v>135</v>
      </c>
      <c r="B47" t="s">
        <v>5</v>
      </c>
      <c r="C47">
        <v>424691</v>
      </c>
      <c r="D47">
        <v>169928</v>
      </c>
      <c r="E47">
        <f t="shared" si="1"/>
        <v>2.4992408549503318</v>
      </c>
    </row>
    <row r="48" spans="1:5">
      <c r="A48" t="s">
        <v>136</v>
      </c>
      <c r="B48" t="s">
        <v>5</v>
      </c>
      <c r="C48">
        <v>426754</v>
      </c>
      <c r="D48">
        <v>171610</v>
      </c>
      <c r="E48">
        <f t="shared" si="1"/>
        <v>2.4867665054484003</v>
      </c>
    </row>
    <row r="49" spans="1:5">
      <c r="A49" t="s">
        <v>137</v>
      </c>
      <c r="B49" t="s">
        <v>5</v>
      </c>
      <c r="C49">
        <v>481861</v>
      </c>
      <c r="D49">
        <v>204864</v>
      </c>
      <c r="E49">
        <f t="shared" si="1"/>
        <v>2.3521018822243049</v>
      </c>
    </row>
    <row r="50" spans="1:5">
      <c r="A50" t="s">
        <v>61</v>
      </c>
      <c r="C50">
        <v>513216</v>
      </c>
      <c r="D50">
        <v>70116</v>
      </c>
      <c r="E50">
        <f t="shared" si="1"/>
        <v>7.319527639911005</v>
      </c>
    </row>
    <row r="51" spans="1:5">
      <c r="A51" t="s">
        <v>68</v>
      </c>
      <c r="C51">
        <v>513216</v>
      </c>
      <c r="D51">
        <v>70116</v>
      </c>
      <c r="E51">
        <f t="shared" si="1"/>
        <v>7.319527639911005</v>
      </c>
    </row>
    <row r="52" spans="1:5">
      <c r="A52" t="s">
        <v>138</v>
      </c>
      <c r="B52" t="s">
        <v>15</v>
      </c>
      <c r="C52">
        <v>525106</v>
      </c>
      <c r="D52">
        <v>158916</v>
      </c>
      <c r="E52">
        <f t="shared" si="1"/>
        <v>3.3042991265825972</v>
      </c>
    </row>
    <row r="53" spans="1:5">
      <c r="A53" t="s">
        <v>139</v>
      </c>
      <c r="B53" t="s">
        <v>15</v>
      </c>
      <c r="C53">
        <v>525106</v>
      </c>
      <c r="D53">
        <v>226882</v>
      </c>
      <c r="E53">
        <f t="shared" si="1"/>
        <v>2.3144453945222625</v>
      </c>
    </row>
    <row r="54" spans="1:5">
      <c r="A54" t="s">
        <v>140</v>
      </c>
      <c r="B54" t="s">
        <v>15</v>
      </c>
      <c r="C54">
        <v>525106</v>
      </c>
      <c r="D54">
        <v>272538</v>
      </c>
      <c r="E54">
        <f t="shared" si="1"/>
        <v>1.9267258143818478</v>
      </c>
    </row>
    <row r="55" spans="1:5">
      <c r="A55" t="s">
        <v>141</v>
      </c>
      <c r="B55" t="s">
        <v>15</v>
      </c>
      <c r="C55">
        <v>525106</v>
      </c>
      <c r="D55">
        <v>189182</v>
      </c>
      <c r="E55">
        <f t="shared" si="1"/>
        <v>2.7756657610132041</v>
      </c>
    </row>
    <row r="56" spans="1:5">
      <c r="A56" t="s">
        <v>142</v>
      </c>
      <c r="B56" t="s">
        <v>15</v>
      </c>
      <c r="C56">
        <v>525106</v>
      </c>
      <c r="D56">
        <v>301644</v>
      </c>
      <c r="E56">
        <f t="shared" si="1"/>
        <v>1.7408136743976343</v>
      </c>
    </row>
    <row r="57" spans="1:5">
      <c r="A57" t="s">
        <v>143</v>
      </c>
      <c r="B57" t="s">
        <v>15</v>
      </c>
      <c r="C57">
        <v>526654</v>
      </c>
      <c r="D57">
        <v>212076</v>
      </c>
      <c r="E57">
        <f t="shared" si="1"/>
        <v>2.4833267319262906</v>
      </c>
    </row>
    <row r="58" spans="1:5">
      <c r="A58" t="s">
        <v>13</v>
      </c>
      <c r="C58">
        <v>610856</v>
      </c>
      <c r="D58">
        <v>255494</v>
      </c>
      <c r="E58">
        <f t="shared" si="1"/>
        <v>2.3908819776589665</v>
      </c>
    </row>
    <row r="59" spans="1:5">
      <c r="A59" t="s">
        <v>146</v>
      </c>
      <c r="B59" t="s">
        <v>5</v>
      </c>
      <c r="C59">
        <v>666997</v>
      </c>
      <c r="D59">
        <v>259210</v>
      </c>
      <c r="E59">
        <f t="shared" si="1"/>
        <v>2.5731916206936463</v>
      </c>
    </row>
    <row r="60" spans="1:5">
      <c r="A60" t="s">
        <v>12</v>
      </c>
      <c r="C60">
        <v>768771</v>
      </c>
      <c r="D60">
        <v>325034</v>
      </c>
      <c r="E60">
        <f t="shared" si="1"/>
        <v>2.3652017942738297</v>
      </c>
    </row>
    <row r="61" spans="1:5">
      <c r="A61" t="s">
        <v>144</v>
      </c>
      <c r="B61" t="s">
        <v>15</v>
      </c>
      <c r="C61">
        <v>787420</v>
      </c>
      <c r="D61">
        <v>715744</v>
      </c>
      <c r="E61">
        <f t="shared" si="1"/>
        <v>1.1001419501944829</v>
      </c>
    </row>
    <row r="62" spans="1:5">
      <c r="A62" t="s">
        <v>145</v>
      </c>
      <c r="B62" t="s">
        <v>15</v>
      </c>
      <c r="C62">
        <v>787460</v>
      </c>
      <c r="D62">
        <v>939366</v>
      </c>
      <c r="E62">
        <f t="shared" si="1"/>
        <v>0.83828880329924649</v>
      </c>
    </row>
    <row r="63" spans="1:5">
      <c r="A63" t="s">
        <v>147</v>
      </c>
      <c r="B63" t="s">
        <v>5</v>
      </c>
      <c r="C63">
        <v>1022125</v>
      </c>
      <c r="D63">
        <v>411412</v>
      </c>
      <c r="E63">
        <f t="shared" si="1"/>
        <v>2.4844316646087132</v>
      </c>
    </row>
    <row r="64" spans="1:5">
      <c r="A64" t="s">
        <v>148</v>
      </c>
      <c r="B64" t="s">
        <v>34</v>
      </c>
      <c r="C64">
        <v>1029744</v>
      </c>
      <c r="D64">
        <v>351606</v>
      </c>
      <c r="E64">
        <f t="shared" si="1"/>
        <v>2.9286872237675126</v>
      </c>
    </row>
    <row r="65" spans="1:18">
      <c r="A65" t="s">
        <v>149</v>
      </c>
      <c r="B65" t="s">
        <v>5</v>
      </c>
      <c r="C65">
        <v>2473400</v>
      </c>
      <c r="D65">
        <v>933702</v>
      </c>
      <c r="E65">
        <f t="shared" si="1"/>
        <v>2.6490250636712784</v>
      </c>
    </row>
    <row r="66" spans="1:18">
      <c r="A66" t="s">
        <v>150</v>
      </c>
      <c r="B66" t="s">
        <v>5</v>
      </c>
      <c r="C66">
        <v>3711999</v>
      </c>
      <c r="D66">
        <v>1390418</v>
      </c>
      <c r="E66">
        <f t="shared" ref="E66:E68" si="2">C66/D66</f>
        <v>2.6697000470362151</v>
      </c>
    </row>
    <row r="67" spans="1:18">
      <c r="A67" t="s">
        <v>151</v>
      </c>
      <c r="B67" t="s">
        <v>5</v>
      </c>
      <c r="C67">
        <v>4047392</v>
      </c>
      <c r="D67">
        <v>1425636</v>
      </c>
      <c r="E67">
        <f t="shared" si="2"/>
        <v>2.8390079936253012</v>
      </c>
    </row>
    <row r="68" spans="1:18">
      <c r="A68" t="s">
        <v>152</v>
      </c>
      <c r="B68" t="s">
        <v>19</v>
      </c>
      <c r="C68">
        <v>4638690</v>
      </c>
      <c r="D68">
        <v>1221480</v>
      </c>
      <c r="E68">
        <f t="shared" si="2"/>
        <v>3.7975979958738582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0.43012652836475129</v>
      </c>
      <c r="H71">
        <f>E2-DEFLATE!E2</f>
        <v>-0.99908254489535264</v>
      </c>
      <c r="I71">
        <f>E2-GGZnoRLE!E2</f>
        <v>-1.3486418706637784</v>
      </c>
      <c r="J71">
        <f>E2-GGZRLE!E2</f>
        <v>-0.85514648584557418</v>
      </c>
      <c r="K71">
        <f>E2-HUF!E2</f>
        <v>-0.27874236630961069</v>
      </c>
      <c r="L71">
        <f>E2-'LZ78'!E2</f>
        <v>5.7139128207598811E-2</v>
      </c>
      <c r="M71">
        <f>E2-'LZ77'!E2</f>
        <v>-0.58626996632765405</v>
      </c>
      <c r="N71">
        <f>E2-LZW!E2</f>
        <v>0</v>
      </c>
      <c r="O71">
        <f>E2-'PPM2'!E2</f>
        <v>-0.94989752850267251</v>
      </c>
      <c r="P71">
        <f>E2-'PPM3'!E2</f>
        <v>-1.2167680203394491</v>
      </c>
      <c r="Q71">
        <f>E2-'PPM4'!E2</f>
        <v>-1.0410216245473751</v>
      </c>
      <c r="R71">
        <f>E2-'PPM5'!E2</f>
        <v>-0.78437906226555931</v>
      </c>
    </row>
    <row r="72" spans="1:18">
      <c r="G72">
        <f>E3-ART!E3</f>
        <v>0.46691720517545487</v>
      </c>
      <c r="H72">
        <f>E3-DEFLATE!E3</f>
        <v>-0.48064175463004966</v>
      </c>
      <c r="I72">
        <f>E3-GGZnoRLE!E3</f>
        <v>-0.77786360181323388</v>
      </c>
      <c r="J72">
        <f>E3-GGZRLE!E3</f>
        <v>-0.49949338728143022</v>
      </c>
      <c r="K72">
        <f>E3-HUF!E3</f>
        <v>-0.24195168949890711</v>
      </c>
      <c r="L72">
        <f>E3-'LZ78'!E3</f>
        <v>-1.9470404984422984E-3</v>
      </c>
      <c r="M72">
        <f>E3-'LZ77'!E3</f>
        <v>-7.359652503452474E-2</v>
      </c>
      <c r="N72">
        <f>E3-LZW!E3</f>
        <v>0</v>
      </c>
      <c r="O72">
        <f>E3-'PPM2'!E3</f>
        <v>-1.1581031966545985</v>
      </c>
      <c r="P72">
        <f>E3-'PPM3'!E3</f>
        <v>-0.95469618139191326</v>
      </c>
      <c r="Q72">
        <f>E3-'PPM4'!E3</f>
        <v>-0.68850293173711297</v>
      </c>
      <c r="R72">
        <f>E3-'PPM5'!E3</f>
        <v>-0.43524535982617341</v>
      </c>
    </row>
    <row r="73" spans="1:18">
      <c r="G73">
        <f>E4-ART!E4</f>
        <v>0.43554109854350631</v>
      </c>
      <c r="H73">
        <f>E4-DEFLATE!E4</f>
        <v>-1.0212843265512854</v>
      </c>
      <c r="I73">
        <f>E4-GGZnoRLE!E4</f>
        <v>-1.4055672976183977</v>
      </c>
      <c r="J73">
        <f>E4-GGZRLE!E4</f>
        <v>-0.91708252122021183</v>
      </c>
      <c r="K73">
        <f>E4-HUF!E4</f>
        <v>-0.32674899330208529</v>
      </c>
      <c r="L73">
        <f>E4-'LZ78'!E4</f>
        <v>6.207005882518124E-2</v>
      </c>
      <c r="M73">
        <f>E4-'LZ77'!E4</f>
        <v>-0.51256489771944591</v>
      </c>
      <c r="N73">
        <f>E4-LZW!E4</f>
        <v>0</v>
      </c>
      <c r="O73">
        <f>E4-'PPM2'!E4</f>
        <v>-0.91439480644590643</v>
      </c>
      <c r="P73">
        <f>E4-'PPM3'!E4</f>
        <v>-1.2635877493888492</v>
      </c>
      <c r="Q73">
        <f>E4-'PPM4'!E4</f>
        <v>-1.1131767145803326</v>
      </c>
      <c r="R73">
        <f>E4-'PPM5'!E4</f>
        <v>-0.84293206463432724</v>
      </c>
    </row>
    <row r="74" spans="1:18">
      <c r="G74">
        <f>E5-ART!E5</f>
        <v>0.26802426480779895</v>
      </c>
      <c r="H74">
        <f>E5-DEFLATE!E5</f>
        <v>-0.81258020777231721</v>
      </c>
      <c r="I74">
        <f>E5-GGZnoRLE!E5</f>
        <v>-1.1342204176929394</v>
      </c>
      <c r="J74">
        <f>E5-GGZRLE!E5</f>
        <v>-0.68517025627796335</v>
      </c>
      <c r="K74">
        <f>E5-HUF!E5</f>
        <v>-0.39255135422754073</v>
      </c>
      <c r="L74">
        <f>E5-'LZ78'!E5</f>
        <v>5.9969922820823252E-2</v>
      </c>
      <c r="M74">
        <f>E5-'LZ77'!E5</f>
        <v>-0.3115968088624339</v>
      </c>
      <c r="N74">
        <f>E5-LZW!E5</f>
        <v>0</v>
      </c>
      <c r="O74">
        <f>E5-'PPM2'!E5</f>
        <v>-0.80416730387309765</v>
      </c>
      <c r="P74">
        <f>E5-'PPM3'!E5</f>
        <v>-1.0418211552717511</v>
      </c>
      <c r="Q74">
        <f>E5-'PPM4'!E5</f>
        <v>-0.89876260930257068</v>
      </c>
      <c r="R74">
        <f>E5-'PPM5'!E5</f>
        <v>-0.6394383336919105</v>
      </c>
    </row>
    <row r="75" spans="1:18">
      <c r="G75">
        <f>E6-ART!E6</f>
        <v>0.33919652979309212</v>
      </c>
      <c r="H75">
        <f>E6-DEFLATE!E6</f>
        <v>-1.2338874542294993</v>
      </c>
      <c r="I75">
        <f>E6-GGZnoRLE!E6</f>
        <v>-1.824384651564859</v>
      </c>
      <c r="J75">
        <f>E6-GGZRLE!E6</f>
        <v>-1.2031164190187418</v>
      </c>
      <c r="K75">
        <f>E6-HUF!E6</f>
        <v>1.0154641991949154E-2</v>
      </c>
      <c r="L75">
        <f>E6-'LZ78'!E6</f>
        <v>0.19725633428613398</v>
      </c>
      <c r="M75">
        <f>E6-'LZ77'!E6</f>
        <v>-0.64714602909648788</v>
      </c>
      <c r="N75">
        <f>E6-LZW!E6</f>
        <v>0</v>
      </c>
      <c r="O75">
        <f>E6-'PPM2'!E6</f>
        <v>-0.74267291800873836</v>
      </c>
      <c r="P75">
        <f>E6-'PPM3'!E6</f>
        <v>-1.4137046605940775</v>
      </c>
      <c r="Q75">
        <f>E6-'PPM4'!E6</f>
        <v>-1.382022007684786</v>
      </c>
      <c r="R75">
        <f>E6-'PPM5'!E6</f>
        <v>-1.0883991636452082</v>
      </c>
    </row>
    <row r="76" spans="1:18">
      <c r="G76">
        <f>E7-ART!E7</f>
        <v>4.2838765262035672E-2</v>
      </c>
      <c r="H76">
        <f>E7-DEFLATE!E7</f>
        <v>-0.70754168451031774</v>
      </c>
      <c r="I76">
        <f>E7-GGZnoRLE!E7</f>
        <v>-1.0486194645680311</v>
      </c>
      <c r="J76">
        <f>E7-GGZRLE!E7</f>
        <v>-0.5882360239191371</v>
      </c>
      <c r="K76">
        <f>E7-HUF!E7</f>
        <v>-0.27521953262928278</v>
      </c>
      <c r="L76">
        <f>E7-'LZ78'!E7</f>
        <v>0.11251697932941074</v>
      </c>
      <c r="M76">
        <f>E7-'LZ77'!E7</f>
        <v>-0.1806065093478384</v>
      </c>
      <c r="N76">
        <f>E7-LZW!E7</f>
        <v>0</v>
      </c>
      <c r="O76">
        <f>E7-'PPM2'!E7</f>
        <v>-0.65864886914470566</v>
      </c>
      <c r="P76">
        <f>E7-'PPM3'!E7</f>
        <v>-0.92670555335515736</v>
      </c>
      <c r="Q76">
        <f>E7-'PPM4'!E7</f>
        <v>-0.84984901897623466</v>
      </c>
      <c r="R76">
        <f>E7-'PPM5'!E7</f>
        <v>-0.59489800115044922</v>
      </c>
    </row>
    <row r="77" spans="1:18">
      <c r="G77">
        <f>E8-ART!E8</f>
        <v>3.8409981678610317E-2</v>
      </c>
      <c r="H77">
        <f>E8-DEFLATE!E8</f>
        <v>-0.67009821692246763</v>
      </c>
      <c r="I77">
        <f>E8-GGZnoRLE!E8</f>
        <v>-1.0268841953321879</v>
      </c>
      <c r="J77">
        <f>E8-GGZRLE!E8</f>
        <v>-0.55726045100718458</v>
      </c>
      <c r="K77">
        <f>E8-HUF!E8</f>
        <v>-0.28379640877017387</v>
      </c>
      <c r="L77">
        <f>E8-'LZ78'!E8</f>
        <v>0.14383060199961406</v>
      </c>
      <c r="M77">
        <f>E8-'LZ77'!E8</f>
        <v>-0.10440809169720078</v>
      </c>
      <c r="N77">
        <f>E8-LZW!E8</f>
        <v>0</v>
      </c>
      <c r="O77">
        <f>E8-'PPM2'!E8</f>
        <v>-0.66090681084206593</v>
      </c>
      <c r="P77">
        <f>E8-'PPM3'!E8</f>
        <v>-0.92969012679806728</v>
      </c>
      <c r="Q77">
        <f>E8-'PPM4'!E8</f>
        <v>-0.88805238207188908</v>
      </c>
      <c r="R77">
        <f>E8-'PPM5'!E8</f>
        <v>-0.61404418910111391</v>
      </c>
    </row>
    <row r="78" spans="1:18">
      <c r="G78">
        <f>E9-ART!E9</f>
        <v>-6.3758342734983042E-3</v>
      </c>
      <c r="H78">
        <f>E9-DEFLATE!E9</f>
        <v>-0.59104158210326796</v>
      </c>
      <c r="I78">
        <f>E9-GGZnoRLE!E9</f>
        <v>-0.67562673413501617</v>
      </c>
      <c r="J78">
        <f>E9-GGZRLE!E9</f>
        <v>-0.41739325339306355</v>
      </c>
      <c r="K78">
        <f>E9-HUF!E9</f>
        <v>-0.13177761813464328</v>
      </c>
      <c r="L78">
        <f>E9-'LZ78'!E9</f>
        <v>-5.0556240532275698E-3</v>
      </c>
      <c r="M78">
        <f>E9-'LZ77'!E9</f>
        <v>-0.34678916525287962</v>
      </c>
      <c r="N78">
        <f>E9-LZW!E9</f>
        <v>0</v>
      </c>
      <c r="O78">
        <f>E9-'PPM2'!E9</f>
        <v>-0.52095868254668432</v>
      </c>
      <c r="P78">
        <f>E9-'PPM3'!E9</f>
        <v>-0.58256765110738362</v>
      </c>
      <c r="Q78">
        <f>E9-'PPM4'!E9</f>
        <v>-0.44995034097319464</v>
      </c>
      <c r="R78">
        <f>E9-'PPM5'!E9</f>
        <v>-0.28304415029706553</v>
      </c>
    </row>
    <row r="79" spans="1:18">
      <c r="G79">
        <f>E10-ART!E10</f>
        <v>0.28902294776314341</v>
      </c>
      <c r="H79">
        <f>E10-DEFLATE!E10</f>
        <v>-1.0362047350105827</v>
      </c>
      <c r="I79">
        <f>E10-GGZnoRLE!E10</f>
        <v>-1.2175718468343888</v>
      </c>
      <c r="J79">
        <f>E10-GGZRLE!E10</f>
        <v>-0.80483629899053311</v>
      </c>
      <c r="K79">
        <f>E10-HUF!E10</f>
        <v>0.13642669764909554</v>
      </c>
      <c r="L79">
        <f>E10-'LZ78'!E10</f>
        <v>0.18135434540038431</v>
      </c>
      <c r="M79">
        <f>E10-'LZ77'!E10</f>
        <v>-0.42714778268743148</v>
      </c>
      <c r="N79">
        <f>E10-LZW!E10</f>
        <v>0</v>
      </c>
      <c r="O79">
        <f>E10-'PPM2'!E10</f>
        <v>-0.45493955226723193</v>
      </c>
      <c r="P79">
        <f>E10-'PPM3'!E10</f>
        <v>-1.0886723859340144</v>
      </c>
      <c r="Q79">
        <f>E10-'PPM4'!E10</f>
        <v>-1.0798863491969</v>
      </c>
      <c r="R79">
        <f>E10-'PPM5'!E10</f>
        <v>-0.7885885529893697</v>
      </c>
    </row>
    <row r="80" spans="1:18">
      <c r="G80">
        <f>E11-ART!E11</f>
        <v>0.15461298135242063</v>
      </c>
      <c r="H80">
        <f>E11-DEFLATE!E11</f>
        <v>-0.72940748453235837</v>
      </c>
      <c r="I80">
        <f>E11-GGZnoRLE!E11</f>
        <v>-1.2512764209074367</v>
      </c>
      <c r="J80">
        <f>E11-GGZRLE!E11</f>
        <v>-0.72432596405410221</v>
      </c>
      <c r="K80">
        <f>E11-HUF!E11</f>
        <v>4.6200215825103363E-2</v>
      </c>
      <c r="L80">
        <f>E11-'LZ78'!E11</f>
        <v>0.22384110830335335</v>
      </c>
      <c r="M80">
        <f>E11-'LZ77'!E11</f>
        <v>-0.21018863358975182</v>
      </c>
      <c r="N80">
        <f>E11-LZW!E11</f>
        <v>0</v>
      </c>
      <c r="O80">
        <f>E11-'PPM2'!E11</f>
        <v>-0.43785133838167711</v>
      </c>
      <c r="P80">
        <f>E11-'PPM3'!E11</f>
        <v>-0.93027202380059881</v>
      </c>
      <c r="Q80">
        <f>E11-'PPM4'!E11</f>
        <v>-1.0570934119132178</v>
      </c>
      <c r="R80">
        <f>E11-'PPM5'!E11</f>
        <v>-0.81178043014622947</v>
      </c>
    </row>
    <row r="81" spans="7:18">
      <c r="G81">
        <f>E12-ART!E12</f>
        <v>0.13691976034813158</v>
      </c>
      <c r="H81">
        <f>E12-DEFLATE!E12</f>
        <v>-0.92152679823666395</v>
      </c>
      <c r="I81">
        <f>E12-GGZnoRLE!E12</f>
        <v>-1.2098158761277129</v>
      </c>
      <c r="J81">
        <f>E12-GGZRLE!E12</f>
        <v>-0.77717250911514668</v>
      </c>
      <c r="K81">
        <f>E12-HUF!E12</f>
        <v>5.0652957443980906E-2</v>
      </c>
      <c r="L81">
        <f>E12-'LZ78'!E12</f>
        <v>6.6649776462991195E-2</v>
      </c>
      <c r="M81">
        <f>E12-'LZ77'!E12</f>
        <v>-0.55864311006550915</v>
      </c>
      <c r="N81">
        <f>E12-LZW!E12</f>
        <v>0</v>
      </c>
      <c r="O81">
        <f>E12-'PPM2'!E12</f>
        <v>-0.55716635830363614</v>
      </c>
      <c r="P81">
        <f>E12-'PPM3'!E12</f>
        <v>-0.88054475042870139</v>
      </c>
      <c r="Q81">
        <f>E12-'PPM4'!E12</f>
        <v>-0.82100514463248375</v>
      </c>
      <c r="R81">
        <f>E12-'PPM5'!E12</f>
        <v>-0.59908587668510638</v>
      </c>
    </row>
    <row r="82" spans="7:18">
      <c r="G82">
        <f>E13-ART!E13</f>
        <v>0.22813671661648427</v>
      </c>
      <c r="H82">
        <f>E13-DEFLATE!E13</f>
        <v>-0.7699322850430157</v>
      </c>
      <c r="I82">
        <f>E13-GGZnoRLE!E13</f>
        <v>-1.2678134929341689</v>
      </c>
      <c r="J82">
        <f>E13-GGZRLE!E13</f>
        <v>-0.74658771349305919</v>
      </c>
      <c r="K82">
        <f>E13-HUF!E13</f>
        <v>0.13108122495819852</v>
      </c>
      <c r="L82">
        <f>E13-'LZ78'!E13</f>
        <v>0.2447602546897476</v>
      </c>
      <c r="M82">
        <f>E13-'LZ77'!E13</f>
        <v>-0.25239763965899509</v>
      </c>
      <c r="N82">
        <f>E13-LZW!E13</f>
        <v>0</v>
      </c>
      <c r="O82">
        <f>E13-'PPM2'!E13</f>
        <v>-0.40650269536952299</v>
      </c>
      <c r="P82">
        <f>E13-'PPM3'!E13</f>
        <v>-0.94647765272959195</v>
      </c>
      <c r="Q82">
        <f>E13-'PPM4'!E13</f>
        <v>-1.0388932546362897</v>
      </c>
      <c r="R82">
        <f>E13-'PPM5'!E13</f>
        <v>-0.78920857744707007</v>
      </c>
    </row>
    <row r="83" spans="7:18">
      <c r="G83">
        <f>E14-ART!E14</f>
        <v>0.97435620167856341</v>
      </c>
      <c r="H83">
        <f>E14-DEFLATE!E14</f>
        <v>-2.7893667083986231</v>
      </c>
      <c r="I83">
        <f>E14-GGZnoRLE!E14</f>
        <v>-3.5677852799107348</v>
      </c>
      <c r="J83">
        <f>E14-GGZRLE!E14</f>
        <v>-2.9080782410649602</v>
      </c>
      <c r="K83">
        <f>E14-HUF!E14</f>
        <v>0.88053813507400269</v>
      </c>
      <c r="L83">
        <f>E14-'LZ78'!E14</f>
        <v>0.39938512556556871</v>
      </c>
      <c r="M83">
        <f>E14-'LZ77'!E14</f>
        <v>-1.9428657408266248</v>
      </c>
      <c r="N83">
        <f>E14-LZW!E14</f>
        <v>0</v>
      </c>
      <c r="O83">
        <f>E14-'PPM2'!E14</f>
        <v>-0.24881086231799721</v>
      </c>
      <c r="P83">
        <f>E14-'PPM3'!E14</f>
        <v>-1.8553809251766569</v>
      </c>
      <c r="Q83">
        <f>E14-'PPM4'!E14</f>
        <v>-2.2571155235196589</v>
      </c>
      <c r="R83">
        <f>E14-'PPM5'!E14</f>
        <v>-1.932141245902169</v>
      </c>
    </row>
    <row r="84" spans="7:18">
      <c r="G84">
        <f>E15-ART!E15</f>
        <v>0.10307072840626752</v>
      </c>
      <c r="H84">
        <f>E15-DEFLATE!E15</f>
        <v>-0.46488057761511015</v>
      </c>
      <c r="I84">
        <f>E15-GGZnoRLE!E15</f>
        <v>-0.99413258406980032</v>
      </c>
      <c r="J84">
        <f>E15-GGZRLE!E15</f>
        <v>-0.51526923211790332</v>
      </c>
      <c r="K84">
        <f>E15-HUF!E15</f>
        <v>-2.2943834824837861E-3</v>
      </c>
      <c r="L84">
        <f>E15-'LZ78'!E15</f>
        <v>0.2640322128826198</v>
      </c>
      <c r="M84">
        <f>E15-'LZ77'!E15</f>
        <v>5.1287428801027879E-2</v>
      </c>
      <c r="N84">
        <f>E15-LZW!E15</f>
        <v>0</v>
      </c>
      <c r="O84">
        <f>E15-'PPM2'!E15</f>
        <v>-0.44112679119193943</v>
      </c>
      <c r="P84">
        <f>E15-'PPM3'!E15</f>
        <v>-0.79501007373083277</v>
      </c>
      <c r="Q84">
        <f>E15-'PPM4'!E15</f>
        <v>-0.93564066336770835</v>
      </c>
      <c r="R84">
        <f>E15-'PPM5'!E15</f>
        <v>-0.70765620401607587</v>
      </c>
    </row>
    <row r="85" spans="7:18">
      <c r="G85">
        <f>E16-ART!E16</f>
        <v>0.51635695712717555</v>
      </c>
      <c r="H85">
        <f>E16-DEFLATE!E16</f>
        <v>-1.4542279456645781</v>
      </c>
      <c r="I85">
        <f>E16-GGZnoRLE!E16</f>
        <v>-2.1447039129863814</v>
      </c>
      <c r="J85">
        <f>E16-GGZRLE!E16</f>
        <v>-1.4447790422949063</v>
      </c>
      <c r="K85">
        <f>E16-HUF!E16</f>
        <v>0.42584530305356094</v>
      </c>
      <c r="L85">
        <f>E16-'LZ78'!E16</f>
        <v>0.36232702494860614</v>
      </c>
      <c r="M85">
        <f>E16-'LZ77'!E16</f>
        <v>-0.7693685518202602</v>
      </c>
      <c r="N85">
        <f>E16-LZW!E16</f>
        <v>0</v>
      </c>
      <c r="O85">
        <f>E16-'PPM2'!E16</f>
        <v>-0.30188272213664069</v>
      </c>
      <c r="P85">
        <f>E16-'PPM3'!E16</f>
        <v>-1.245305256428916</v>
      </c>
      <c r="Q85">
        <f>E16-'PPM4'!E16</f>
        <v>-1.5658789934436981</v>
      </c>
      <c r="R85">
        <f>E16-'PPM5'!E16</f>
        <v>-1.2834499775580439</v>
      </c>
    </row>
    <row r="86" spans="7:18">
      <c r="G86">
        <f>E17-ART!E17</f>
        <v>0.21753056973387874</v>
      </c>
      <c r="H86">
        <f>E17-DEFLATE!E17</f>
        <v>-0.62987546985595144</v>
      </c>
      <c r="I86">
        <f>E17-GGZnoRLE!E17</f>
        <v>-1.206723124237439</v>
      </c>
      <c r="J86">
        <f>E17-GGZRLE!E17</f>
        <v>-0.70440200489141591</v>
      </c>
      <c r="K86">
        <f>E17-HUF!E17</f>
        <v>0.13996529511658684</v>
      </c>
      <c r="L86">
        <f>E17-'LZ78'!E17</f>
        <v>0.26266275661561211</v>
      </c>
      <c r="M86">
        <f>E17-'LZ77'!E17</f>
        <v>-0.12169879511166726</v>
      </c>
      <c r="N86">
        <f>E17-LZW!E17</f>
        <v>0</v>
      </c>
      <c r="O86">
        <f>E17-'PPM2'!E17</f>
        <v>-0.34520020311979294</v>
      </c>
      <c r="P86">
        <f>E17-'PPM3'!E17</f>
        <v>-0.88758826373880617</v>
      </c>
      <c r="Q86">
        <f>E17-'PPM4'!E17</f>
        <v>-1.0675415187069899</v>
      </c>
      <c r="R86">
        <f>E17-'PPM5'!E17</f>
        <v>-0.84812762366672589</v>
      </c>
    </row>
    <row r="87" spans="7:18">
      <c r="G87">
        <f>E18-ART!E18</f>
        <v>-0.13277506001346961</v>
      </c>
      <c r="H87">
        <f>E18-DEFLATE!E18</f>
        <v>-0.17129444154450812</v>
      </c>
      <c r="I87">
        <f>E18-GGZnoRLE!E18</f>
        <v>-0.40733861428111484</v>
      </c>
      <c r="J87">
        <f>E18-GGZRLE!E18</f>
        <v>-7.2232073020532139E-2</v>
      </c>
      <c r="K87">
        <f>E18-HUF!E18</f>
        <v>-0.16012099397975987</v>
      </c>
      <c r="L87">
        <f>E18-'LZ78'!E18</f>
        <v>-3.1244344174440331E-3</v>
      </c>
      <c r="M87">
        <f>E18-'LZ77'!E18</f>
        <v>-2.6260070165405214E-2</v>
      </c>
      <c r="N87">
        <f>E18-LZW!E18</f>
        <v>0</v>
      </c>
      <c r="O87">
        <f>E18-'PPM2'!E18</f>
        <v>-0.40935795815712805</v>
      </c>
      <c r="P87">
        <f>E18-'PPM3'!E18</f>
        <v>-0.30682323915860632</v>
      </c>
      <c r="Q87">
        <f>E18-'PPM4'!E18</f>
        <v>-0.16344339145695019</v>
      </c>
      <c r="R87">
        <f>E18-'PPM5'!E18</f>
        <v>-4.0139599533460024E-2</v>
      </c>
    </row>
    <row r="88" spans="7:18">
      <c r="G88">
        <f>E19-ART!E19</f>
        <v>0.56749364460545881</v>
      </c>
      <c r="H88">
        <f>E19-DEFLATE!E19</f>
        <v>-1.4390200656445673</v>
      </c>
      <c r="I88">
        <f>E19-GGZnoRLE!E19</f>
        <v>-1.965219316599518</v>
      </c>
      <c r="J88">
        <f>E19-GGZRLE!E19</f>
        <v>-1.2654886431157069</v>
      </c>
      <c r="K88">
        <f>E19-HUF!E19</f>
        <v>0.50486883660122284</v>
      </c>
      <c r="L88">
        <f>E19-'LZ78'!E19</f>
        <v>0.40382171741266215</v>
      </c>
      <c r="M88">
        <f>E19-'LZ77'!E19</f>
        <v>-0.68457042758181386</v>
      </c>
      <c r="N88">
        <f>E19-LZW!E19</f>
        <v>0</v>
      </c>
      <c r="O88">
        <f>E19-'PPM2'!E19</f>
        <v>-0.22079174567420345</v>
      </c>
      <c r="P88">
        <f>E19-'PPM3'!E19</f>
        <v>-1.0205697752241565</v>
      </c>
      <c r="Q88">
        <f>E19-'PPM4'!E19</f>
        <v>-1.4589210567730033</v>
      </c>
      <c r="R88">
        <f>E19-'PPM5'!E19</f>
        <v>-1.2825187122081152</v>
      </c>
    </row>
    <row r="89" spans="7:18">
      <c r="G89">
        <f>E20-ART!E20</f>
        <v>0.26035094435699002</v>
      </c>
      <c r="H89">
        <f>E20-DEFLATE!E20</f>
        <v>-0.38184727557246712</v>
      </c>
      <c r="I89">
        <f>E20-GGZnoRLE!E20</f>
        <v>-1.0042041025419399</v>
      </c>
      <c r="J89">
        <f>E20-GGZRLE!E20</f>
        <v>-0.5418530892275637</v>
      </c>
      <c r="K89">
        <f>E20-HUF!E20</f>
        <v>0.20424051930581544</v>
      </c>
      <c r="L89">
        <f>E20-'LZ78'!E20</f>
        <v>0.33842645775326186</v>
      </c>
      <c r="M89">
        <f>E20-'LZ77'!E20</f>
        <v>0.14209118884095173</v>
      </c>
      <c r="N89">
        <f>E20-LZW!E20</f>
        <v>0</v>
      </c>
      <c r="O89">
        <f>E20-'PPM2'!E20</f>
        <v>-0.26730304730617505</v>
      </c>
      <c r="P89">
        <f>E20-'PPM3'!E20</f>
        <v>-0.77361317986804057</v>
      </c>
      <c r="Q89">
        <f>E20-'PPM4'!E20</f>
        <v>-1.0342929365413966</v>
      </c>
      <c r="R89">
        <f>E20-'PPM5'!E20</f>
        <v>-0.84911467452608802</v>
      </c>
    </row>
    <row r="90" spans="7:18">
      <c r="G90">
        <f>E21-ART!E21</f>
        <v>0.68601454284661734</v>
      </c>
      <c r="H90">
        <f>E21-DEFLATE!E21</f>
        <v>-1.9670711725784256</v>
      </c>
      <c r="I90">
        <f>E21-GGZnoRLE!E21</f>
        <v>-2.7532827692918374</v>
      </c>
      <c r="J90">
        <f>E21-GGZRLE!E21</f>
        <v>-1.7938928824947031</v>
      </c>
      <c r="K90">
        <f>E21-HUF!E21</f>
        <v>0.65347076370723767</v>
      </c>
      <c r="L90">
        <f>E21-'LZ78'!E21</f>
        <v>0.36347584617472761</v>
      </c>
      <c r="M90">
        <f>E21-'LZ77'!E21</f>
        <v>-1.2553218694322035</v>
      </c>
      <c r="N90">
        <f>E21-LZW!E21</f>
        <v>0</v>
      </c>
      <c r="O90">
        <f>E21-'PPM2'!E21</f>
        <v>-0.18877532074279735</v>
      </c>
      <c r="P90">
        <f>E21-'PPM3'!E21</f>
        <v>-1.1191708857728346</v>
      </c>
      <c r="Q90">
        <f>E21-'PPM4'!E21</f>
        <v>-1.715125925516547</v>
      </c>
      <c r="R90">
        <f>E21-'PPM5'!E21</f>
        <v>-1.6294378256781235</v>
      </c>
    </row>
    <row r="91" spans="7:18">
      <c r="G91">
        <f>E22-ART!E22</f>
        <v>-0.18257884347475128</v>
      </c>
      <c r="H91">
        <f>E22-DEFLATE!E22</f>
        <v>-0.24578200936689143</v>
      </c>
      <c r="I91">
        <f>E22-GGZnoRLE!E22</f>
        <v>-0.29619086764556779</v>
      </c>
      <c r="J91">
        <f>E22-GGZRLE!E22</f>
        <v>-0.14536961578553109</v>
      </c>
      <c r="K91">
        <f>E22-HUF!E22</f>
        <v>-0.21093791588616551</v>
      </c>
      <c r="L91">
        <f>E22-'LZ78'!E22</f>
        <v>-0.1054421206103433</v>
      </c>
      <c r="M91">
        <f>E22-'LZ77'!E22</f>
        <v>9.8566319732667607E-2</v>
      </c>
      <c r="N91">
        <f>E22-LZW!E22</f>
        <v>0</v>
      </c>
      <c r="O91">
        <f>E22-'PPM2'!E22</f>
        <v>-0.47470115794765189</v>
      </c>
      <c r="P91">
        <f>E22-'PPM3'!E22</f>
        <v>-0.42216319522532642</v>
      </c>
      <c r="Q91">
        <f>E22-'PPM4'!E22</f>
        <v>-0.27158189607378391</v>
      </c>
      <c r="R91">
        <f>E22-'PPM5'!E22</f>
        <v>-7.6971884588064921E-2</v>
      </c>
    </row>
    <row r="92" spans="7:18">
      <c r="G92">
        <f>E23-ART!E23</f>
        <v>0.57520530864986386</v>
      </c>
      <c r="H92">
        <f>E23-DEFLATE!E23</f>
        <v>-0.6399870456112482</v>
      </c>
      <c r="I92">
        <f>E23-GGZnoRLE!E23</f>
        <v>-1.3991318047967591</v>
      </c>
      <c r="J92">
        <f>E23-GGZRLE!E23</f>
        <v>-0.97661112611683754</v>
      </c>
      <c r="K92">
        <f>E23-HUF!E23</f>
        <v>0.54395716718817444</v>
      </c>
      <c r="L92">
        <f>E23-'LZ78'!E23</f>
        <v>0.33587840171417116</v>
      </c>
      <c r="M92">
        <f>E23-'LZ77'!E23</f>
        <v>-0.13113417731537735</v>
      </c>
      <c r="N92">
        <f>E23-LZW!E23</f>
        <v>0</v>
      </c>
      <c r="O92">
        <f>E23-'PPM2'!E23</f>
        <v>-0.22986931103249608</v>
      </c>
      <c r="P92">
        <f>E23-'PPM3'!E23</f>
        <v>-0.85648488446132287</v>
      </c>
      <c r="Q92">
        <f>E23-'PPM4'!E23</f>
        <v>-1.2984523652296969</v>
      </c>
      <c r="R92">
        <f>E23-'PPM5'!E23</f>
        <v>-1.1450496264865229</v>
      </c>
    </row>
    <row r="93" spans="7:18">
      <c r="G93">
        <f>E24-ART!E24</f>
        <v>1.9870264938951148</v>
      </c>
      <c r="H93">
        <f>E24-DEFLATE!E24</f>
        <v>-5.7830371687655964</v>
      </c>
      <c r="I93">
        <f>E24-GGZnoRLE!E24</f>
        <v>-6.9317932604986607</v>
      </c>
      <c r="J93">
        <f>E24-GGZRLE!E24</f>
        <v>-5.9099970119379774</v>
      </c>
      <c r="K93">
        <f>E24-HUF!E24</f>
        <v>1.9590139623094946</v>
      </c>
      <c r="L93">
        <f>E24-'LZ78'!E24</f>
        <v>0.74194673721741067</v>
      </c>
      <c r="M93">
        <f>E24-'LZ77'!E24</f>
        <v>-4.5816702708312276</v>
      </c>
      <c r="N93">
        <f>E24-LZW!E24</f>
        <v>0</v>
      </c>
      <c r="O93">
        <f>E24-'PPM2'!E24</f>
        <v>0.62655158395839061</v>
      </c>
      <c r="P93">
        <f>E24-'PPM3'!E24</f>
        <v>-2.135637970611624</v>
      </c>
      <c r="Q93">
        <f>E24-'PPM4'!E24</f>
        <v>-3.5442719902560871</v>
      </c>
      <c r="R93">
        <f>E24-'PPM5'!E24</f>
        <v>-3.4523715851806154</v>
      </c>
    </row>
    <row r="94" spans="7:18">
      <c r="G94">
        <f>E25-ART!E25</f>
        <v>6.4204256907082762</v>
      </c>
      <c r="H94">
        <f>E25-DEFLATE!E25</f>
        <v>-3.0944495370347802</v>
      </c>
      <c r="I94">
        <f>E25-GGZnoRLE!E25</f>
        <v>-5.7630399705351039</v>
      </c>
      <c r="J94">
        <f>E25-GGZRLE!E25</f>
        <v>-8.0243531608428924</v>
      </c>
      <c r="K94">
        <f>E25-HUF!E25</f>
        <v>6.3280883482900094</v>
      </c>
      <c r="L94">
        <f>E25-'LZ78'!E25</f>
        <v>2.6570900696699171</v>
      </c>
      <c r="M94">
        <f>E25-'LZ77'!E25</f>
        <v>-1.6805691255495852</v>
      </c>
      <c r="N94">
        <f>E25-LZW!E25</f>
        <v>0</v>
      </c>
      <c r="O94">
        <f>E25-'PPM2'!E25</f>
        <v>-2.2477159980631658</v>
      </c>
      <c r="P94">
        <f>E25-'PPM3'!E25</f>
        <v>-8.7555960058248381</v>
      </c>
      <c r="Q94">
        <f>E25-'PPM4'!E25</f>
        <v>-10.048202227224262</v>
      </c>
      <c r="R94">
        <f>E25-'PPM5'!E25</f>
        <v>-9.6938187532739661</v>
      </c>
    </row>
    <row r="95" spans="7:18">
      <c r="G95">
        <f>E26-ART!E26</f>
        <v>0.37524176420940947</v>
      </c>
      <c r="H95">
        <f>E26-DEFLATE!E26</f>
        <v>-0.16662747490530982</v>
      </c>
      <c r="I95">
        <f>E26-GGZnoRLE!E26</f>
        <v>-0.79027356296069806</v>
      </c>
      <c r="J95">
        <f>E26-GGZRLE!E26</f>
        <v>-0.35028201979437679</v>
      </c>
      <c r="K95">
        <f>E26-HUF!E26</f>
        <v>0.34544680091310731</v>
      </c>
      <c r="L95">
        <f>E26-'LZ78'!E26</f>
        <v>0.35898479615613277</v>
      </c>
      <c r="M95">
        <f>E26-'LZ77'!E26</f>
        <v>0.33955720522664312</v>
      </c>
      <c r="N95">
        <f>E26-LZW!E26</f>
        <v>0</v>
      </c>
      <c r="O95">
        <f>E26-'PPM2'!E26</f>
        <v>-0.29188583828053671</v>
      </c>
      <c r="P95">
        <f>E26-'PPM3'!E26</f>
        <v>-0.80347366537355835</v>
      </c>
      <c r="Q95">
        <f>E26-'PPM4'!E26</f>
        <v>-0.95822266253827371</v>
      </c>
      <c r="R95">
        <f>E26-'PPM5'!E26</f>
        <v>-0.74996468080091061</v>
      </c>
    </row>
    <row r="96" spans="7:18">
      <c r="G96">
        <f>E27-ART!E27</f>
        <v>0.44118099601271199</v>
      </c>
      <c r="H96">
        <f>E27-DEFLATE!E27</f>
        <v>-0.1572327263514568</v>
      </c>
      <c r="I96">
        <f>E27-GGZnoRLE!E27</f>
        <v>-0.83949736257356378</v>
      </c>
      <c r="J96">
        <f>E27-GGZRLE!E27</f>
        <v>-0.35496391271277128</v>
      </c>
      <c r="K96">
        <f>E27-HUF!E27</f>
        <v>0.41558731781685165</v>
      </c>
      <c r="L96">
        <f>E27-'LZ78'!E27</f>
        <v>0.42100401168659207</v>
      </c>
      <c r="M96">
        <f>E27-'LZ77'!E27</f>
        <v>0.35884941089809597</v>
      </c>
      <c r="N96">
        <f>E27-LZW!E27</f>
        <v>0</v>
      </c>
      <c r="O96">
        <f>E27-'PPM2'!E27</f>
        <v>-0.15343996540822413</v>
      </c>
      <c r="P96">
        <f>E27-'PPM3'!E27</f>
        <v>-0.71904842408115899</v>
      </c>
      <c r="Q96">
        <f>E27-'PPM4'!E27</f>
        <v>-1.0377088289392176</v>
      </c>
      <c r="R96">
        <f>E27-'PPM5'!E27</f>
        <v>-0.89278234635175213</v>
      </c>
    </row>
    <row r="97" spans="7:18">
      <c r="G97">
        <f>E28-ART!E28</f>
        <v>0.45709762316588787</v>
      </c>
      <c r="H97">
        <f>E28-DEFLATE!E28</f>
        <v>-0.15932563511223696</v>
      </c>
      <c r="I97">
        <f>E28-GGZnoRLE!E28</f>
        <v>-0.84283191022035497</v>
      </c>
      <c r="J97">
        <f>E28-GGZRLE!E28</f>
        <v>-0.35890902288129878</v>
      </c>
      <c r="K97">
        <f>E28-HUF!E28</f>
        <v>0.43546087614722939</v>
      </c>
      <c r="L97">
        <f>E28-'LZ78'!E28</f>
        <v>0.42038842333524018</v>
      </c>
      <c r="M97">
        <f>E28-'LZ77'!E28</f>
        <v>0.35651901838099542</v>
      </c>
      <c r="N97">
        <f>E28-LZW!E28</f>
        <v>0</v>
      </c>
      <c r="O97">
        <f>E28-'PPM2'!E28</f>
        <v>-0.12407252925770562</v>
      </c>
      <c r="P97">
        <f>E28-'PPM3'!E28</f>
        <v>-0.71831623467635897</v>
      </c>
      <c r="Q97">
        <f>E28-'PPM4'!E28</f>
        <v>-1.0568416078294756</v>
      </c>
      <c r="R97">
        <f>E28-'PPM5'!E28</f>
        <v>-0.90271406894521844</v>
      </c>
    </row>
    <row r="98" spans="7:18">
      <c r="G98">
        <f>E29-ART!E29</f>
        <v>3.0178467598486973</v>
      </c>
      <c r="H98">
        <f>E29-DEFLATE!E29</f>
        <v>-9.7264135753929608</v>
      </c>
      <c r="I98">
        <f>E29-GGZnoRLE!E29</f>
        <v>-21.616064240098535</v>
      </c>
      <c r="J98">
        <f>E29-GGZRLE!E29</f>
        <v>-18.143909327834802</v>
      </c>
      <c r="K98">
        <f>E29-HUF!E29</f>
        <v>3.0021679123487548</v>
      </c>
      <c r="L98">
        <f>E29-'LZ78'!E29</f>
        <v>1.2531577514778545</v>
      </c>
      <c r="M98">
        <f>E29-'LZ77'!E29</f>
        <v>-8.7999550223739682</v>
      </c>
      <c r="N98">
        <f>E29-LZW!E29</f>
        <v>0</v>
      </c>
      <c r="O98">
        <f>E29-'PPM2'!E29</f>
        <v>1.2834520619237155</v>
      </c>
      <c r="P98">
        <f>E29-'PPM3'!E29</f>
        <v>-2.4006099655239597</v>
      </c>
      <c r="Q98">
        <f>E29-'PPM4'!E29</f>
        <v>-9.3522341530698405</v>
      </c>
      <c r="R98">
        <f>E29-'PPM5'!E29</f>
        <v>-10.499064125555869</v>
      </c>
    </row>
    <row r="99" spans="7:18">
      <c r="G99">
        <f>E30-ART!E30</f>
        <v>-0.13756141815350764</v>
      </c>
      <c r="H99">
        <f>E30-DEFLATE!E30</f>
        <v>-0.15311596213871348</v>
      </c>
      <c r="I99">
        <f>E30-GGZnoRLE!E30</f>
        <v>-0.39103530319881918</v>
      </c>
      <c r="J99">
        <f>E30-GGZRLE!E30</f>
        <v>-0.11931572161480819</v>
      </c>
      <c r="K99">
        <f>E30-HUF!E30</f>
        <v>-0.14325420152443091</v>
      </c>
      <c r="L99">
        <f>E30-'LZ78'!E30</f>
        <v>-3.6149674600027715E-2</v>
      </c>
      <c r="M99">
        <f>E30-'LZ77'!E30</f>
        <v>-3.3845327285836446E-2</v>
      </c>
      <c r="N99">
        <f>E30-LZW!E30</f>
        <v>0</v>
      </c>
      <c r="O99">
        <f>E30-'PPM2'!E30</f>
        <v>-0.2545450815984367</v>
      </c>
      <c r="P99">
        <f>E30-'PPM3'!E30</f>
        <v>-0.20515054942995015</v>
      </c>
      <c r="Q99">
        <f>E30-'PPM4'!E30</f>
        <v>-8.6700734020006442E-2</v>
      </c>
      <c r="R99">
        <f>E30-'PPM5'!E30</f>
        <v>1.6840312225926746E-2</v>
      </c>
    </row>
    <row r="100" spans="7:18">
      <c r="G100">
        <f>E31-ART!E31</f>
        <v>0.51982215767729079</v>
      </c>
      <c r="H100">
        <f>E31-DEFLATE!E31</f>
        <v>3.4940466137693083E-2</v>
      </c>
      <c r="I100">
        <f>E31-GGZnoRLE!E31</f>
        <v>-0.65284965755887114</v>
      </c>
      <c r="J100">
        <f>E31-GGZRLE!E31</f>
        <v>-0.17662429921476397</v>
      </c>
      <c r="K100">
        <f>E31-HUF!E31</f>
        <v>0.50816948182676236</v>
      </c>
      <c r="L100">
        <f>E31-'LZ78'!E31</f>
        <v>0.46105964999959292</v>
      </c>
      <c r="M100">
        <f>E31-'LZ77'!E31</f>
        <v>0.54617419605966866</v>
      </c>
      <c r="N100">
        <f>E31-LZW!E31</f>
        <v>0</v>
      </c>
      <c r="O100">
        <f>E31-'PPM2'!E31</f>
        <v>-6.0924462525406842E-2</v>
      </c>
      <c r="P100">
        <f>E31-'PPM3'!E31</f>
        <v>-0.57086308997487167</v>
      </c>
      <c r="Q100">
        <f>E31-'PPM4'!E31</f>
        <v>-0.94827434853950088</v>
      </c>
      <c r="R100">
        <f>E31-'PPM5'!E31</f>
        <v>-0.8626965215046245</v>
      </c>
    </row>
    <row r="101" spans="7:18">
      <c r="G101">
        <f>E32-ART!E32</f>
        <v>0.54291835310829506</v>
      </c>
      <c r="H101">
        <f>E32-DEFLATE!E32</f>
        <v>-0.73960195541765716</v>
      </c>
      <c r="I101">
        <f>E32-GGZnoRLE!E32</f>
        <v>-1.0296084123962854</v>
      </c>
      <c r="J101">
        <f>E32-GGZRLE!E32</f>
        <v>-0.64283777778878881</v>
      </c>
      <c r="K101">
        <f>E32-HUF!E32</f>
        <v>0.53753182529167765</v>
      </c>
      <c r="L101">
        <f>E32-'LZ78'!E32</f>
        <v>0.1884790242933081</v>
      </c>
      <c r="M101">
        <f>E32-'LZ77'!E32</f>
        <v>-0.39469781620691058</v>
      </c>
      <c r="N101">
        <f>E32-LZW!E32</f>
        <v>0</v>
      </c>
      <c r="O101">
        <f>E32-'PPM2'!E32</f>
        <v>-0.12701838992192016</v>
      </c>
      <c r="P101">
        <f>E32-'PPM3'!E32</f>
        <v>-0.63215765378495692</v>
      </c>
      <c r="Q101">
        <f>E32-'PPM4'!E32</f>
        <v>-0.71075805157089955</v>
      </c>
      <c r="R101">
        <f>E32-'PPM5'!E32</f>
        <v>-0.6179184850844337</v>
      </c>
    </row>
    <row r="102" spans="7:18">
      <c r="G102">
        <f>E33-ART!E33</f>
        <v>0.48662367796880002</v>
      </c>
      <c r="H102">
        <f>E33-DEFLATE!E33</f>
        <v>3.5895833919310949E-2</v>
      </c>
      <c r="I102">
        <f>E33-GGZnoRLE!E33</f>
        <v>-0.60863637539558635</v>
      </c>
      <c r="J102">
        <f>E33-GGZRLE!E33</f>
        <v>-0.1260799884168109</v>
      </c>
      <c r="K102">
        <f>E33-HUF!E33</f>
        <v>0.47371588899774197</v>
      </c>
      <c r="L102">
        <f>E33-'LZ78'!E33</f>
        <v>0.4656503329773074</v>
      </c>
      <c r="M102">
        <f>E33-'LZ77'!E33</f>
        <v>0.57148808425790709</v>
      </c>
      <c r="N102">
        <f>E33-LZW!E33</f>
        <v>0</v>
      </c>
      <c r="O102">
        <f>E33-'PPM2'!E33</f>
        <v>-5.4649793426035487E-2</v>
      </c>
      <c r="P102">
        <f>E33-'PPM3'!E33</f>
        <v>-0.5259081069508067</v>
      </c>
      <c r="Q102">
        <f>E33-'PPM4'!E33</f>
        <v>-0.89417755286616574</v>
      </c>
      <c r="R102">
        <f>E33-'PPM5'!E33</f>
        <v>-0.85055994455459949</v>
      </c>
    </row>
    <row r="103" spans="7:18">
      <c r="G103">
        <f>E34-ART!E34</f>
        <v>5.1026208793180983E-2</v>
      </c>
      <c r="H103">
        <f>E34-DEFLATE!E34</f>
        <v>1.5475679763363503E-2</v>
      </c>
      <c r="I103">
        <f>E34-GGZnoRLE!E34</f>
        <v>-0.35371340379039129</v>
      </c>
      <c r="J103">
        <f>E34-GGZRLE!E34</f>
        <v>4.232177164120321E-2</v>
      </c>
      <c r="K103">
        <f>E34-HUF!E34</f>
        <v>4.6384951723058121E-2</v>
      </c>
      <c r="L103">
        <f>E34-'LZ78'!E34</f>
        <v>4.4470796821114211E-2</v>
      </c>
      <c r="M103">
        <f>E34-'LZ77'!E34</f>
        <v>0.15166930530447986</v>
      </c>
      <c r="N103">
        <f>E34-LZW!E34</f>
        <v>0</v>
      </c>
      <c r="O103">
        <f>E34-'PPM2'!E34</f>
        <v>-0.42236400665363827</v>
      </c>
      <c r="P103">
        <f>E34-'PPM3'!E34</f>
        <v>-0.3424245800931347</v>
      </c>
      <c r="Q103">
        <f>E34-'PPM4'!E34</f>
        <v>-0.18452336821460191</v>
      </c>
      <c r="R103">
        <f>E34-'PPM5'!E34</f>
        <v>-1.6297684869537532E-2</v>
      </c>
    </row>
    <row r="104" spans="7:18">
      <c r="G104">
        <f>E35-ART!E35</f>
        <v>0.26690205344026641</v>
      </c>
      <c r="H104">
        <f>E35-DEFLATE!E35</f>
        <v>-1.0318042644479331E-2</v>
      </c>
      <c r="I104">
        <f>E35-GGZnoRLE!E35</f>
        <v>-0.48968250871318508</v>
      </c>
      <c r="J104">
        <f>E35-GGZRLE!E35</f>
        <v>-4.2477386110000515E-2</v>
      </c>
      <c r="K104">
        <f>E35-HUF!E35</f>
        <v>0.26366631604832591</v>
      </c>
      <c r="L104">
        <f>E35-'LZ78'!E35</f>
        <v>9.249601152043474E-2</v>
      </c>
      <c r="M104">
        <f>E35-'LZ77'!E35</f>
        <v>0.14335746959263385</v>
      </c>
      <c r="N104">
        <f>E35-LZW!E35</f>
        <v>0</v>
      </c>
      <c r="O104">
        <f>E35-'PPM2'!E35</f>
        <v>-0.50631706108559804</v>
      </c>
      <c r="P104">
        <f>E35-'PPM3'!E35</f>
        <v>-0.49780701713329156</v>
      </c>
      <c r="Q104">
        <f>E35-'PPM4'!E35</f>
        <v>-0.35441877315410286</v>
      </c>
      <c r="R104">
        <f>E35-'PPM5'!E35</f>
        <v>-0.18268957071716052</v>
      </c>
    </row>
    <row r="105" spans="7:18">
      <c r="G105">
        <f>E36-ART!E36</f>
        <v>-4.1052809439885651E-2</v>
      </c>
      <c r="H105">
        <f>E36-DEFLATE!E36</f>
        <v>-6.6522519517214773E-2</v>
      </c>
      <c r="I105">
        <f>E36-GGZnoRLE!E36</f>
        <v>-0.33848768315380129</v>
      </c>
      <c r="J105">
        <f>E36-GGZRLE!E36</f>
        <v>2.9124444578346509E-2</v>
      </c>
      <c r="K105">
        <f>E36-HUF!E36</f>
        <v>-4.4546024326437728E-2</v>
      </c>
      <c r="L105">
        <f>E36-'LZ78'!E36</f>
        <v>-1.4621397225582644E-3</v>
      </c>
      <c r="M105">
        <f>E36-'LZ77'!E36</f>
        <v>8.7451661336528597E-2</v>
      </c>
      <c r="N105">
        <f>E36-LZW!E36</f>
        <v>0</v>
      </c>
      <c r="O105">
        <f>E36-'PPM2'!E36</f>
        <v>-0.38912187649532215</v>
      </c>
      <c r="P105">
        <f>E36-'PPM3'!E36</f>
        <v>-0.30894614251421948</v>
      </c>
      <c r="Q105">
        <f>E36-'PPM4'!E36</f>
        <v>-0.16546113137831253</v>
      </c>
      <c r="R105">
        <f>E36-'PPM5'!E36</f>
        <v>-1.6152934865035551E-2</v>
      </c>
    </row>
    <row r="106" spans="7:18">
      <c r="G106">
        <f>E37-ART!E37</f>
        <v>-5.5848979965433587E-2</v>
      </c>
      <c r="H106">
        <f>E37-DEFLATE!E37</f>
        <v>-6.8335513779033352E-2</v>
      </c>
      <c r="I106">
        <f>E37-GGZnoRLE!E37</f>
        <v>-0.32511530551371171</v>
      </c>
      <c r="J106">
        <f>E37-GGZRLE!E37</f>
        <v>1.7012585579728734E-2</v>
      </c>
      <c r="K106">
        <f>E37-HUF!E37</f>
        <v>-6.0036820821884662E-2</v>
      </c>
      <c r="L106">
        <f>E37-'LZ78'!E37</f>
        <v>1.3589059746248244E-2</v>
      </c>
      <c r="M106">
        <f>E37-'LZ77'!E37</f>
        <v>0.10221434487967107</v>
      </c>
      <c r="N106">
        <f>E37-LZW!E37</f>
        <v>0</v>
      </c>
      <c r="O106">
        <f>E37-'PPM2'!E37</f>
        <v>-0.29557803562368701</v>
      </c>
      <c r="P106">
        <f>E37-'PPM3'!E37</f>
        <v>-0.25483408149743836</v>
      </c>
      <c r="Q106">
        <f>E37-'PPM4'!E37</f>
        <v>-0.10924733893838767</v>
      </c>
      <c r="R106">
        <f>E37-'PPM5'!E37</f>
        <v>2.8106779336194432E-2</v>
      </c>
    </row>
    <row r="107" spans="7:18">
      <c r="G107">
        <f>E38-ART!E38</f>
        <v>1.6168321628081905E-2</v>
      </c>
      <c r="H107">
        <f>E38-DEFLATE!E38</f>
        <v>-1.2542864708091628E-2</v>
      </c>
      <c r="I107">
        <f>E38-GGZnoRLE!E38</f>
        <v>-0.29102185246302215</v>
      </c>
      <c r="J107">
        <f>E38-GGZRLE!E38</f>
        <v>7.5219359089828908E-2</v>
      </c>
      <c r="K107">
        <f>E38-HUF!E38</f>
        <v>1.2045385457399638E-2</v>
      </c>
      <c r="L107">
        <f>E38-'LZ78'!E38</f>
        <v>3.8221518727533876E-2</v>
      </c>
      <c r="M107">
        <f>E38-'LZ77'!E38</f>
        <v>0.14565060354974624</v>
      </c>
      <c r="N107">
        <f>E38-LZW!E38</f>
        <v>0</v>
      </c>
      <c r="O107">
        <f>E38-'PPM2'!E38</f>
        <v>-0.3942158225523853</v>
      </c>
      <c r="P107">
        <f>E38-'PPM3'!E38</f>
        <v>-0.31042042635590339</v>
      </c>
      <c r="Q107">
        <f>E38-'PPM4'!E38</f>
        <v>-0.15143214418001949</v>
      </c>
      <c r="R107">
        <f>E38-'PPM5'!E38</f>
        <v>6.8072526866782557E-3</v>
      </c>
    </row>
    <row r="108" spans="7:18">
      <c r="G108">
        <f>E39-ART!E39</f>
        <v>2.0892594932984121E-3</v>
      </c>
      <c r="H108">
        <f>E39-DEFLATE!E39</f>
        <v>-2.8567261703134061E-2</v>
      </c>
      <c r="I108">
        <f>E39-GGZnoRLE!E39</f>
        <v>-0.28076659655181047</v>
      </c>
      <c r="J108">
        <f>E39-GGZRLE!E39</f>
        <v>9.4073356036281863E-2</v>
      </c>
      <c r="K108">
        <f>E39-HUF!E39</f>
        <v>-1.5694924629405804E-3</v>
      </c>
      <c r="L108">
        <f>E39-'LZ78'!E39</f>
        <v>4.5900752574395964E-2</v>
      </c>
      <c r="M108">
        <f>E39-'LZ77'!E39</f>
        <v>0.16935729887308171</v>
      </c>
      <c r="N108">
        <f>E39-LZW!E39</f>
        <v>0</v>
      </c>
      <c r="O108">
        <f>E39-'PPM2'!E39</f>
        <v>-0.37995173948498651</v>
      </c>
      <c r="P108">
        <f>E39-'PPM3'!E39</f>
        <v>-0.29738974102768179</v>
      </c>
      <c r="Q108">
        <f>E39-'PPM4'!E39</f>
        <v>-0.14584129396610712</v>
      </c>
      <c r="R108">
        <f>E39-'PPM5'!E39</f>
        <v>1.8373577741939373E-2</v>
      </c>
    </row>
    <row r="109" spans="7:18">
      <c r="G109">
        <f>E40-ART!E40</f>
        <v>0.24491238365220358</v>
      </c>
      <c r="H109">
        <f>E40-DEFLATE!E40</f>
        <v>0.14953731579085705</v>
      </c>
      <c r="I109">
        <f>E40-GGZnoRLE!E40</f>
        <v>-0.46230000742049993</v>
      </c>
      <c r="J109">
        <f>E40-GGZRLE!E40</f>
        <v>3.4066795401807015E-2</v>
      </c>
      <c r="K109">
        <f>E40-HUF!E40</f>
        <v>0.24066120530643298</v>
      </c>
      <c r="L109">
        <f>E40-'LZ78'!E40</f>
        <v>0.11532584125279532</v>
      </c>
      <c r="M109">
        <f>E40-'LZ77'!E40</f>
        <v>0.26481738914280184</v>
      </c>
      <c r="N109">
        <f>E40-LZW!E40</f>
        <v>0</v>
      </c>
      <c r="O109">
        <f>E40-'PPM2'!E40</f>
        <v>-0.620944934474285</v>
      </c>
      <c r="P109">
        <f>E40-'PPM3'!E40</f>
        <v>-0.53298178544478092</v>
      </c>
      <c r="Q109">
        <f>E40-'PPM4'!E40</f>
        <v>-0.34022562659554167</v>
      </c>
      <c r="R109">
        <f>E40-'PPM5'!E40</f>
        <v>-0.11807062971529736</v>
      </c>
    </row>
    <row r="110" spans="7:18">
      <c r="G110">
        <f>E41-ART!E41</f>
        <v>0.44569635475370895</v>
      </c>
      <c r="H110">
        <f>E41-DEFLATE!E41</f>
        <v>8.0461756906627269E-2</v>
      </c>
      <c r="I110">
        <f>E41-GGZnoRLE!E41</f>
        <v>-0.51382203403201121</v>
      </c>
      <c r="J110">
        <f>E41-GGZRLE!E41</f>
        <v>-4.1473194428110816E-2</v>
      </c>
      <c r="K110">
        <f>E41-HUF!E41</f>
        <v>0.43783525862466766</v>
      </c>
      <c r="L110">
        <f>E41-'LZ78'!E41</f>
        <v>0.43932322103615418</v>
      </c>
      <c r="M110">
        <f>E41-'LZ77'!E41</f>
        <v>0.58893958687452796</v>
      </c>
      <c r="N110">
        <f>E41-LZW!E41</f>
        <v>0</v>
      </c>
      <c r="O110">
        <f>E41-'PPM2'!E41</f>
        <v>-8.4191158036885927E-2</v>
      </c>
      <c r="P110">
        <f>E41-'PPM3'!E41</f>
        <v>-0.5054680561158813</v>
      </c>
      <c r="Q110">
        <f>E41-'PPM4'!E41</f>
        <v>-0.82547462949582462</v>
      </c>
      <c r="R110">
        <f>E41-'PPM5'!E41</f>
        <v>-0.74503084470323744</v>
      </c>
    </row>
    <row r="111" spans="7:18">
      <c r="G111">
        <f>E42-ART!E42</f>
        <v>0.49873617636187961</v>
      </c>
      <c r="H111">
        <f>E42-DEFLATE!E42</f>
        <v>9.1591044734259608E-2</v>
      </c>
      <c r="I111">
        <f>E42-GGZnoRLE!E42</f>
        <v>-0.51361512197619286</v>
      </c>
      <c r="J111">
        <f>E42-GGZRLE!E42</f>
        <v>-4.5836644959989403E-2</v>
      </c>
      <c r="K111">
        <f>E42-HUF!E42</f>
        <v>0.49185345540598968</v>
      </c>
      <c r="L111">
        <f>E42-'LZ78'!E42</f>
        <v>0.44978062448841682</v>
      </c>
      <c r="M111">
        <f>E42-'LZ77'!E42</f>
        <v>0.59796801139923517</v>
      </c>
      <c r="N111">
        <f>E42-LZW!E42</f>
        <v>0</v>
      </c>
      <c r="O111">
        <f>E42-'PPM2'!E42</f>
        <v>-3.9081377522944827E-2</v>
      </c>
      <c r="P111">
        <f>E42-'PPM3'!E42</f>
        <v>-0.5247267919938059</v>
      </c>
      <c r="Q111">
        <f>E42-'PPM4'!E42</f>
        <v>-0.85124933061121721</v>
      </c>
      <c r="R111">
        <f>E42-'PPM5'!E42</f>
        <v>-0.77285826103936284</v>
      </c>
    </row>
    <row r="112" spans="7:18">
      <c r="G112">
        <f>E43-ART!E43</f>
        <v>0.52966547877070536</v>
      </c>
      <c r="H112">
        <f>E43-DEFLATE!E43</f>
        <v>0.13677476903247543</v>
      </c>
      <c r="I112">
        <f>E43-GGZnoRLE!E43</f>
        <v>-0.45370765081233388</v>
      </c>
      <c r="J112">
        <f>E43-GGZRLE!E43</f>
        <v>2.4956736120381962E-2</v>
      </c>
      <c r="K112">
        <f>E43-HUF!E43</f>
        <v>0.52430965847713029</v>
      </c>
      <c r="L112">
        <f>E43-'LZ78'!E43</f>
        <v>0.46535016035446097</v>
      </c>
      <c r="M112">
        <f>E43-'LZ77'!E43</f>
        <v>0.65034319606159441</v>
      </c>
      <c r="N112">
        <f>E43-LZW!E43</f>
        <v>0</v>
      </c>
      <c r="O112">
        <f>E43-'PPM2'!E43</f>
        <v>-4.2055072443352159E-3</v>
      </c>
      <c r="P112">
        <f>E43-'PPM3'!E43</f>
        <v>-0.47168410490834001</v>
      </c>
      <c r="Q112">
        <f>E43-'PPM4'!E43</f>
        <v>-0.81288318386776393</v>
      </c>
      <c r="R112">
        <f>E43-'PPM5'!E43</f>
        <v>-0.7543227717050458</v>
      </c>
    </row>
    <row r="113" spans="7:18">
      <c r="G113">
        <f>E44-ART!E44</f>
        <v>0.49106050453469074</v>
      </c>
      <c r="H113">
        <f>E44-DEFLATE!E44</f>
        <v>-0.2269228640544414</v>
      </c>
      <c r="I113">
        <f>E44-GGZnoRLE!E44</f>
        <v>-0.60627283170710689</v>
      </c>
      <c r="J113">
        <f>E44-GGZRLE!E44</f>
        <v>-0.13967003659970789</v>
      </c>
      <c r="K113">
        <f>E44-HUF!E44</f>
        <v>0.48996283035703403</v>
      </c>
      <c r="L113">
        <f>E44-'LZ78'!E44</f>
        <v>0.3069245861499954</v>
      </c>
      <c r="M113">
        <f>E44-'LZ77'!E44</f>
        <v>0.26880564796403039</v>
      </c>
      <c r="N113">
        <f>E44-LZW!E44</f>
        <v>0</v>
      </c>
      <c r="O113">
        <f>E44-'PPM2'!E44</f>
        <v>9.8097314395956259E-2</v>
      </c>
      <c r="P113">
        <f>E44-'PPM3'!E44</f>
        <v>-0.38987802088273993</v>
      </c>
      <c r="Q113">
        <f>E44-'PPM4'!E44</f>
        <v>-0.75479445277502588</v>
      </c>
      <c r="R113">
        <f>E44-'PPM5'!E44</f>
        <v>-0.68225176276106048</v>
      </c>
    </row>
    <row r="114" spans="7:18">
      <c r="G114">
        <f>E45-ART!E45</f>
        <v>0.55573945230304167</v>
      </c>
      <c r="H114">
        <f>E45-DEFLATE!E45</f>
        <v>0.16337820820610549</v>
      </c>
      <c r="I114">
        <f>E45-GGZnoRLE!E45</f>
        <v>-0.42705555848440113</v>
      </c>
      <c r="J114">
        <f>E45-GGZRLE!E45</f>
        <v>2.9910981983288565E-2</v>
      </c>
      <c r="K114">
        <f>E45-HUF!E45</f>
        <v>0.54916892366296621</v>
      </c>
      <c r="L114">
        <f>E45-'LZ78'!E45</f>
        <v>0.4551949757609679</v>
      </c>
      <c r="M114">
        <f>E45-'LZ77'!E45</f>
        <v>0.65422693549294375</v>
      </c>
      <c r="N114">
        <f>E45-LZW!E45</f>
        <v>0</v>
      </c>
      <c r="O114">
        <f>E45-'PPM2'!E45</f>
        <v>3.2204358646615638E-2</v>
      </c>
      <c r="P114">
        <f>E45-'PPM3'!E45</f>
        <v>-0.39560343312516233</v>
      </c>
      <c r="Q114">
        <f>E45-'PPM4'!E45</f>
        <v>-0.76657586149942114</v>
      </c>
      <c r="R114">
        <f>E45-'PPM5'!E45</f>
        <v>-0.73038399328564108</v>
      </c>
    </row>
    <row r="115" spans="7:18">
      <c r="G115">
        <f>E46-ART!E46</f>
        <v>0.77803483132226714</v>
      </c>
      <c r="H115">
        <f>E46-DEFLATE!E46</f>
        <v>0.16274461353172498</v>
      </c>
      <c r="I115">
        <f>E46-GGZnoRLE!E46</f>
        <v>-0.56096631719694701</v>
      </c>
      <c r="J115">
        <f>E46-GGZRLE!E46</f>
        <v>-9.7962125330625316E-2</v>
      </c>
      <c r="K115">
        <f>E46-HUF!E46</f>
        <v>0.77529728543908072</v>
      </c>
      <c r="L115">
        <f>E46-'LZ78'!E46</f>
        <v>0.57515397015332037</v>
      </c>
      <c r="M115">
        <f>E46-'LZ77'!E46</f>
        <v>0.71185751503904582</v>
      </c>
      <c r="N115">
        <f>E46-LZW!E46</f>
        <v>0</v>
      </c>
      <c r="O115">
        <f>E46-'PPM2'!E46</f>
        <v>0.1892796021354255</v>
      </c>
      <c r="P115">
        <f>E46-'PPM3'!E46</f>
        <v>-0.40494534429816831</v>
      </c>
      <c r="Q115">
        <f>E46-'PPM4'!E46</f>
        <v>-0.99511965419917159</v>
      </c>
      <c r="R115">
        <f>E46-'PPM5'!E46</f>
        <v>-1.0392424610280839</v>
      </c>
    </row>
    <row r="116" spans="7:18">
      <c r="G116">
        <f>E47-ART!E47</f>
        <v>0.71553687124634813</v>
      </c>
      <c r="H116">
        <f>E47-DEFLATE!E47</f>
        <v>8.1938591847558584E-2</v>
      </c>
      <c r="I116">
        <f>E47-GGZnoRLE!E47</f>
        <v>-0.60724655279300999</v>
      </c>
      <c r="J116">
        <f>E47-GGZRLE!E47</f>
        <v>-0.11977035023970029</v>
      </c>
      <c r="K116">
        <f>E47-HUF!E47</f>
        <v>0.71083478931650168</v>
      </c>
      <c r="L116">
        <f>E47-'LZ78'!E47</f>
        <v>0.52252719360062705</v>
      </c>
      <c r="M116">
        <f>E47-'LZ77'!E47</f>
        <v>0.6292286139703489</v>
      </c>
      <c r="N116">
        <f>E47-LZW!E47</f>
        <v>0</v>
      </c>
      <c r="O116">
        <f>E47-'PPM2'!E47</f>
        <v>0.18151398905061766</v>
      </c>
      <c r="P116">
        <f>E47-'PPM3'!E47</f>
        <v>-0.37234960848969978</v>
      </c>
      <c r="Q116">
        <f>E47-'PPM4'!E47</f>
        <v>-0.93596447713194664</v>
      </c>
      <c r="R116">
        <f>E47-'PPM5'!E47</f>
        <v>-1.0188303363483255</v>
      </c>
    </row>
    <row r="117" spans="7:18">
      <c r="G117">
        <f>E48-ART!E48</f>
        <v>0.78737059670321363</v>
      </c>
      <c r="H117">
        <f>E48-DEFLATE!E48</f>
        <v>5.1373022597290152E-2</v>
      </c>
      <c r="I117">
        <f>E48-GGZnoRLE!E48</f>
        <v>-0.60560896737083425</v>
      </c>
      <c r="J117">
        <f>E48-GGZRLE!E48</f>
        <v>-0.13494294981862165</v>
      </c>
      <c r="K117">
        <f>E48-HUF!E48</f>
        <v>0.78427232997844842</v>
      </c>
      <c r="L117">
        <f>E48-'LZ78'!E48</f>
        <v>0.51162962407583756</v>
      </c>
      <c r="M117">
        <f>E48-'LZ77'!E48</f>
        <v>0.58317838140743383</v>
      </c>
      <c r="N117">
        <f>E48-LZW!E48</f>
        <v>0</v>
      </c>
      <c r="O117">
        <f>E48-'PPM2'!E48</f>
        <v>0.22550667627987897</v>
      </c>
      <c r="P117">
        <f>E48-'PPM3'!E48</f>
        <v>-0.38110755792312601</v>
      </c>
      <c r="Q117">
        <f>E48-'PPM4'!E48</f>
        <v>-0.98673178528902428</v>
      </c>
      <c r="R117">
        <f>E48-'PPM5'!E48</f>
        <v>-1.0572898335155076</v>
      </c>
    </row>
    <row r="118" spans="7:18">
      <c r="G118">
        <f>E49-ART!E49</f>
        <v>0.59979722782246059</v>
      </c>
      <c r="H118">
        <f>E49-DEFLATE!E49</f>
        <v>0.23423635713222613</v>
      </c>
      <c r="I118">
        <f>E49-GGZnoRLE!E49</f>
        <v>-0.31101110060416204</v>
      </c>
      <c r="J118">
        <f>E49-GGZRLE!E49</f>
        <v>0.12634400552621328</v>
      </c>
      <c r="K118">
        <f>E49-HUF!E49</f>
        <v>0.60423384442754413</v>
      </c>
      <c r="L118">
        <f>E49-'LZ78'!E49</f>
        <v>0.46068557995002535</v>
      </c>
      <c r="M118">
        <f>E49-'LZ77'!E49</f>
        <v>0.74467690590897195</v>
      </c>
      <c r="N118">
        <f>E49-LZW!E49</f>
        <v>0</v>
      </c>
      <c r="O118">
        <f>E49-'PPM2'!E49</f>
        <v>-6.4009664159834223E-3</v>
      </c>
      <c r="P118">
        <f>E49-'PPM3'!E49</f>
        <v>-0.46621073657961398</v>
      </c>
      <c r="Q118">
        <f>E49-'PPM4'!E49</f>
        <v>-0.82528992670792833</v>
      </c>
      <c r="R118">
        <f>E49-'PPM5'!E49</f>
        <v>-0.78403396074143483</v>
      </c>
    </row>
    <row r="119" spans="7:18">
      <c r="G119">
        <f>E50-ART!E50</f>
        <v>0.87904876030856549</v>
      </c>
      <c r="H119">
        <f>E50-DEFLATE!E50</f>
        <v>-1.5236876612003929</v>
      </c>
      <c r="I119">
        <f>E50-GGZnoRLE!E50</f>
        <v>8.7975835602080998E-2</v>
      </c>
      <c r="J119">
        <f>E50-GGZRLE!E50</f>
        <v>-0.73281408755428146</v>
      </c>
      <c r="K119">
        <f>E50-HUF!E50</f>
        <v>2.5108926050560463</v>
      </c>
      <c r="L119">
        <f>E50-'LZ78'!E50</f>
        <v>0.87872545121092216</v>
      </c>
      <c r="M119">
        <f>E50-'LZ77'!E50</f>
        <v>0.43765033518421959</v>
      </c>
      <c r="N119">
        <f>E50-LZW!E50</f>
        <v>0</v>
      </c>
      <c r="O119">
        <f>E50-'PPM2'!E50</f>
        <v>-1.9915266244987269</v>
      </c>
      <c r="P119">
        <f>E50-'PPM3'!E50</f>
        <v>-2.1633991893572873</v>
      </c>
      <c r="Q119">
        <f>E50-'PPM4'!E50</f>
        <v>-1.7464512680364948</v>
      </c>
      <c r="R119">
        <f>E50-'PPM5'!E50</f>
        <v>-0.98856813008559463</v>
      </c>
    </row>
    <row r="120" spans="7:18">
      <c r="G120">
        <f>E51-ART!E51</f>
        <v>0.87904876030856549</v>
      </c>
      <c r="H120">
        <f>E51-DEFLATE!E51</f>
        <v>-1.5236876612003929</v>
      </c>
      <c r="I120">
        <f>E51-GGZnoRLE!E51</f>
        <v>8.7975835602080998E-2</v>
      </c>
      <c r="J120">
        <f>E51-GGZRLE!E51</f>
        <v>-0.73281408755428146</v>
      </c>
      <c r="K120">
        <f>E51-HUF!E51</f>
        <v>2.5108926050560463</v>
      </c>
      <c r="L120">
        <f>E51-'LZ78'!E51</f>
        <v>0.87872545121092216</v>
      </c>
      <c r="M120">
        <f>E51-'LZ77'!E51</f>
        <v>0.43765033518421959</v>
      </c>
      <c r="N120">
        <f>E51-LZW!E51</f>
        <v>0</v>
      </c>
      <c r="O120">
        <f>E51-'PPM2'!E51</f>
        <v>-1.9915266244987269</v>
      </c>
      <c r="P120">
        <f>E51-'PPM3'!E51</f>
        <v>-2.1633991893572873</v>
      </c>
      <c r="Q120">
        <f>E51-'PPM4'!E51</f>
        <v>-1.7464512680364948</v>
      </c>
      <c r="R120">
        <f>E51-'PPM5'!E51</f>
        <v>-0.98856813008559463</v>
      </c>
    </row>
    <row r="121" spans="7:18">
      <c r="G121">
        <f>E52-ART!E52</f>
        <v>1.2636101736138969</v>
      </c>
      <c r="H121">
        <f>E52-DEFLATE!E52</f>
        <v>0.12701845083578434</v>
      </c>
      <c r="I121">
        <f>E52-GGZnoRLE!E52</f>
        <v>-0.50255472698823578</v>
      </c>
      <c r="J121">
        <f>E52-GGZRLE!E52</f>
        <v>-0.8126294022849665</v>
      </c>
      <c r="K121">
        <f>E52-HUF!E52</f>
        <v>1.2574453827657712</v>
      </c>
      <c r="L121">
        <f>E52-'LZ78'!E52</f>
        <v>0.4604465654656491</v>
      </c>
      <c r="M121">
        <f>E52-'LZ77'!E52</f>
        <v>0.66261522955225649</v>
      </c>
      <c r="N121">
        <f>E52-LZW!E52</f>
        <v>0</v>
      </c>
      <c r="O121">
        <f>E52-'PPM2'!E52</f>
        <v>0.5460852479510252</v>
      </c>
      <c r="P121">
        <f>E52-'PPM3'!E52</f>
        <v>-1.685827169400449</v>
      </c>
      <c r="Q121">
        <f>E52-'PPM4'!E52</f>
        <v>-1.3667144121745416</v>
      </c>
      <c r="R121">
        <f>E52-'PPM5'!E52</f>
        <v>-1.4586102875617488</v>
      </c>
    </row>
    <row r="122" spans="7:18">
      <c r="G122">
        <f>E53-ART!E53</f>
        <v>0.49651976556041744</v>
      </c>
      <c r="H122">
        <f>E53-DEFLATE!E53</f>
        <v>8.4241361428468498E-2</v>
      </c>
      <c r="I122">
        <f>E53-GGZnoRLE!E53</f>
        <v>-0.15570010295869752</v>
      </c>
      <c r="J122">
        <f>E53-GGZRLE!E53</f>
        <v>-0.16407138282913891</v>
      </c>
      <c r="K122">
        <f>E53-HUF!E53</f>
        <v>0.49158474057717338</v>
      </c>
      <c r="L122">
        <f>E53-'LZ78'!E53</f>
        <v>0.23812334092047216</v>
      </c>
      <c r="M122">
        <f>E53-'LZ77'!E53</f>
        <v>0.50800820800485202</v>
      </c>
      <c r="N122">
        <f>E53-LZW!E53</f>
        <v>0</v>
      </c>
      <c r="O122">
        <f>E53-'PPM2'!E53</f>
        <v>-5.3435486782920538E-2</v>
      </c>
      <c r="P122">
        <f>E53-'PPM3'!E53</f>
        <v>-1.1569166913121505</v>
      </c>
      <c r="Q122">
        <f>E53-'PPM4'!E53</f>
        <v>-0.93497292230942053</v>
      </c>
      <c r="R122">
        <f>E53-'PPM5'!E53</f>
        <v>-0.75615240328021782</v>
      </c>
    </row>
    <row r="123" spans="7:18">
      <c r="G123">
        <f>E54-ART!E54</f>
        <v>0.25428588266732177</v>
      </c>
      <c r="H123">
        <f>E54-DEFLATE!E54</f>
        <v>2.0182061681456087E-2</v>
      </c>
      <c r="I123">
        <f>E54-GGZnoRLE!E54</f>
        <v>-0.17935934251990404</v>
      </c>
      <c r="J123">
        <f>E54-GGZRLE!E54</f>
        <v>-0.15966097529719181</v>
      </c>
      <c r="K123">
        <f>E54-HUF!E54</f>
        <v>0.25025456883956299</v>
      </c>
      <c r="L123">
        <f>E54-'LZ78'!E54</f>
        <v>0.11941819355760641</v>
      </c>
      <c r="M123">
        <f>E54-'LZ77'!E54</f>
        <v>0.4093722383402143</v>
      </c>
      <c r="N123">
        <f>E54-LZW!E54</f>
        <v>0</v>
      </c>
      <c r="O123">
        <f>E54-'PPM2'!E54</f>
        <v>-0.19790194505364123</v>
      </c>
      <c r="P123">
        <f>E54-'PPM3'!E54</f>
        <v>-0.91968572074391131</v>
      </c>
      <c r="Q123">
        <f>E54-'PPM4'!E54</f>
        <v>-0.70843570095671482</v>
      </c>
      <c r="R123">
        <f>E54-'PPM5'!E54</f>
        <v>-0.53031276503466507</v>
      </c>
    </row>
    <row r="124" spans="7:18">
      <c r="G124">
        <f>E55-ART!E55</f>
        <v>0.96782925284171117</v>
      </c>
      <c r="H124">
        <f>E55-DEFLATE!E55</f>
        <v>-7.7389544477406425E-3</v>
      </c>
      <c r="I124">
        <f>E55-GGZnoRLE!E55</f>
        <v>-0.63657293051120645</v>
      </c>
      <c r="J124">
        <f>E55-GGZRLE!E55</f>
        <v>-0.65745421701926343</v>
      </c>
      <c r="K124">
        <f>E55-HUF!E55</f>
        <v>0.96210374625896988</v>
      </c>
      <c r="L124">
        <f>E55-'LZ78'!E55</f>
        <v>0.40509106912570481</v>
      </c>
      <c r="M124">
        <f>E55-'LZ77'!E55</f>
        <v>0.43272906999978744</v>
      </c>
      <c r="N124">
        <f>E55-LZW!E55</f>
        <v>0</v>
      </c>
      <c r="O124">
        <f>E55-'PPM2'!E55</f>
        <v>0.42213348603270084</v>
      </c>
      <c r="P124">
        <f>E55-'PPM3'!E55</f>
        <v>-1.6206236824870426</v>
      </c>
      <c r="Q124">
        <f>E55-'PPM4'!E55</f>
        <v>-1.4274351010488613</v>
      </c>
      <c r="R124">
        <f>E55-'PPM5'!E55</f>
        <v>-1.6623497900348014</v>
      </c>
    </row>
    <row r="125" spans="7:18">
      <c r="G125">
        <f>E56-ART!E56</f>
        <v>0.10025731001145344</v>
      </c>
      <c r="H125">
        <f>E56-DEFLATE!E56</f>
        <v>-6.0134290427520387E-2</v>
      </c>
      <c r="I125">
        <f>E56-GGZnoRLE!E56</f>
        <v>-0.21703216052030183</v>
      </c>
      <c r="J125">
        <f>E56-GGZRLE!E56</f>
        <v>-0.18790782301656406</v>
      </c>
      <c r="K125">
        <f>E56-HUF!E56</f>
        <v>9.5909654750481188E-2</v>
      </c>
      <c r="L125">
        <f>E56-'LZ78'!E56</f>
        <v>3.0543375958714591E-2</v>
      </c>
      <c r="M125">
        <f>E56-'LZ77'!E56</f>
        <v>0.33209371431672308</v>
      </c>
      <c r="N125">
        <f>E56-LZW!E56</f>
        <v>0</v>
      </c>
      <c r="O125">
        <f>E56-'PPM2'!E56</f>
        <v>-0.32546710205230678</v>
      </c>
      <c r="P125">
        <f>E56-'PPM3'!E56</f>
        <v>-0.79240580767561619</v>
      </c>
      <c r="Q125">
        <f>E56-'PPM4'!E56</f>
        <v>-0.58121550208960171</v>
      </c>
      <c r="R125">
        <f>E56-'PPM5'!E56</f>
        <v>-0.41048421816570357</v>
      </c>
    </row>
    <row r="126" spans="7:18">
      <c r="G126">
        <f>E57-ART!E57</f>
        <v>0.83063298553510734</v>
      </c>
      <c r="H126">
        <f>E57-DEFLATE!E57</f>
        <v>-4.3706779263299023E-2</v>
      </c>
      <c r="I126">
        <f>E57-GGZnoRLE!E57</f>
        <v>-0.79021536725198915</v>
      </c>
      <c r="J126">
        <f>E57-GGZRLE!E57</f>
        <v>-0.79339265386070101</v>
      </c>
      <c r="K126">
        <f>E57-HUF!E57</f>
        <v>0.82664547982262171</v>
      </c>
      <c r="L126">
        <f>E57-'LZ78'!E57</f>
        <v>0.29401609037356069</v>
      </c>
      <c r="M126">
        <f>E57-'LZ77'!E57</f>
        <v>0.30808624504619742</v>
      </c>
      <c r="N126">
        <f>E57-LZW!E57</f>
        <v>0</v>
      </c>
      <c r="O126">
        <f>E57-'PPM2'!E57</f>
        <v>0.39926857739098098</v>
      </c>
      <c r="P126">
        <f>E57-'PPM3'!E57</f>
        <v>-1.7555078288206212</v>
      </c>
      <c r="Q126">
        <f>E57-'PPM4'!E57</f>
        <v>-1.5084721978416238</v>
      </c>
      <c r="R126">
        <f>E57-'PPM5'!E57</f>
        <v>-1.6009721218574637</v>
      </c>
    </row>
    <row r="127" spans="7:18">
      <c r="G127">
        <f>E58-ART!E58</f>
        <v>0.73095621638593</v>
      </c>
      <c r="H127">
        <f>E58-DEFLATE!E58</f>
        <v>-6.3113836307601368E-2</v>
      </c>
      <c r="I127">
        <f>E58-GGZnoRLE!E58</f>
        <v>-0.67931700406125284</v>
      </c>
      <c r="J127">
        <f>E58-GGZRLE!E58</f>
        <v>-0.19811621258189671</v>
      </c>
      <c r="K127">
        <f>E58-HUF!E58</f>
        <v>0.73280352201691357</v>
      </c>
      <c r="L127">
        <f>E58-'LZ78'!E58</f>
        <v>0.41679355255143258</v>
      </c>
      <c r="M127">
        <f>E58-'LZ77'!E58</f>
        <v>0.46472995551087948</v>
      </c>
      <c r="N127">
        <f>E58-LZW!E58</f>
        <v>0</v>
      </c>
      <c r="O127">
        <f>E58-'PPM2'!E58</f>
        <v>0.27663008355569341</v>
      </c>
      <c r="P127">
        <f>E58-'PPM3'!E58</f>
        <v>-0.33788357907789335</v>
      </c>
      <c r="Q127">
        <f>E58-'PPM4'!E58</f>
        <v>-0.93806983652974418</v>
      </c>
      <c r="R127">
        <f>E58-'PPM5'!E58</f>
        <v>-1.0307629275934604</v>
      </c>
    </row>
    <row r="128" spans="7:18">
      <c r="G128">
        <f>E59-ART!E59</f>
        <v>0.79014428017284444</v>
      </c>
      <c r="H128">
        <f>E59-DEFLATE!E59</f>
        <v>0.2115885559068289</v>
      </c>
      <c r="I128">
        <f>E59-GGZnoRLE!E59</f>
        <v>-0.48359520985786109</v>
      </c>
      <c r="J128">
        <f>E59-GGZRLE!E59</f>
        <v>2.6886452090837398E-2</v>
      </c>
      <c r="K128">
        <f>E59-HUF!E59</f>
        <v>0.79524413302204833</v>
      </c>
      <c r="L128">
        <f>E59-'LZ78'!E59</f>
        <v>0.51811089602024207</v>
      </c>
      <c r="M128">
        <f>E59-'LZ77'!E59</f>
        <v>0.74925057773376214</v>
      </c>
      <c r="N128">
        <f>E59-LZW!E59</f>
        <v>0</v>
      </c>
      <c r="O128">
        <f>E59-'PPM2'!E59</f>
        <v>0.18196427382071878</v>
      </c>
      <c r="P128">
        <f>E59-'PPM3'!E59</f>
        <v>-0.42017537134046101</v>
      </c>
      <c r="Q128">
        <f>E59-'PPM4'!E59</f>
        <v>-0.94207376459065939</v>
      </c>
      <c r="R128">
        <f>E59-'PPM5'!E59</f>
        <v>-1.0237593160277747</v>
      </c>
    </row>
    <row r="129" spans="5:18">
      <c r="G129">
        <f>E60-ART!E60</f>
        <v>0.6063787493452788</v>
      </c>
      <c r="H129">
        <f>E60-DEFLATE!E60</f>
        <v>0.26775467578051249</v>
      </c>
      <c r="I129">
        <f>E60-GGZnoRLE!E60</f>
        <v>-0.28518433273437571</v>
      </c>
      <c r="J129">
        <f>E60-GGZRLE!E60</f>
        <v>0.18988834547400391</v>
      </c>
      <c r="K129">
        <f>E60-HUF!E60</f>
        <v>0.61191825473337702</v>
      </c>
      <c r="L129">
        <f>E60-'LZ78'!E60</f>
        <v>0.44550114702463883</v>
      </c>
      <c r="M129">
        <f>E60-'LZ77'!E60</f>
        <v>0.77728143288851936</v>
      </c>
      <c r="N129">
        <f>E60-LZW!E60</f>
        <v>0</v>
      </c>
      <c r="O129">
        <f>E60-'PPM2'!E60</f>
        <v>0.14733296735374868</v>
      </c>
      <c r="P129">
        <f>E60-'PPM3'!E60</f>
        <v>-0.36653559654849399</v>
      </c>
      <c r="Q129">
        <f>E60-'PPM4'!E60</f>
        <v>-0.76960657477325523</v>
      </c>
      <c r="R129">
        <f>E60-'PPM5'!E60</f>
        <v>-0.79317491633843717</v>
      </c>
    </row>
    <row r="130" spans="5:18">
      <c r="G130">
        <f>E61-ART!E61</f>
        <v>-2.1516592227748044E-2</v>
      </c>
      <c r="H130">
        <f>E61-DEFLATE!E61</f>
        <v>-6.8497629972690266E-2</v>
      </c>
      <c r="I130">
        <f>E61-GGZnoRLE!E61</f>
        <v>-0.42579778504987642</v>
      </c>
      <c r="J130">
        <f>E61-GGZRLE!E61</f>
        <v>-0.15852374460362251</v>
      </c>
      <c r="K130">
        <f>E61-HUF!E61</f>
        <v>-1.9664641336786026E-2</v>
      </c>
      <c r="L130">
        <f>E61-'LZ78'!E61</f>
        <v>-6.951904417886734E-4</v>
      </c>
      <c r="M130">
        <f>E61-'LZ77'!E61</f>
        <v>0.12096844416091779</v>
      </c>
      <c r="N130">
        <f>E61-LZW!E61</f>
        <v>0</v>
      </c>
      <c r="O130">
        <f>E61-'PPM2'!E61</f>
        <v>-0.20627832684452785</v>
      </c>
      <c r="P130">
        <f>E61-'PPM3'!E61</f>
        <v>-0.56368623654509675</v>
      </c>
      <c r="Q130">
        <f>E61-'PPM4'!E61</f>
        <v>-0.42784389194223671</v>
      </c>
      <c r="R130">
        <f>E61-'PPM5'!E61</f>
        <v>-0.22794931707667421</v>
      </c>
    </row>
    <row r="131" spans="5:18">
      <c r="G131">
        <f>E62-ART!E62</f>
        <v>-0.19054616972104388</v>
      </c>
      <c r="H131">
        <f>E62-DEFLATE!E62</f>
        <v>-0.20320372138042042</v>
      </c>
      <c r="I131">
        <f>E62-GGZnoRLE!E62</f>
        <v>-0.44806793502044939</v>
      </c>
      <c r="J131">
        <f>E62-GGZRLE!E62</f>
        <v>-0.17103849555243322</v>
      </c>
      <c r="K131">
        <f>E62-HUF!E62</f>
        <v>-0.1889128789186304</v>
      </c>
      <c r="L131">
        <f>E62-'LZ78'!E62</f>
        <v>-0.14377499480561706</v>
      </c>
      <c r="M131">
        <f>E62-'LZ77'!E62</f>
        <v>-8.2792454815452943E-2</v>
      </c>
      <c r="N131">
        <f>E62-LZW!E62</f>
        <v>0</v>
      </c>
      <c r="O131">
        <f>E62-'PPM2'!E62</f>
        <v>-0.30941632570936284</v>
      </c>
      <c r="P131">
        <f>E62-'PPM3'!E62</f>
        <v>-0.31336080833746605</v>
      </c>
      <c r="Q131">
        <f>E62-'PPM4'!E62</f>
        <v>-0.19288500054385527</v>
      </c>
      <c r="R131">
        <f>E62-'PPM5'!E62</f>
        <v>-0.15430449890814102</v>
      </c>
    </row>
    <row r="132" spans="5:18">
      <c r="G132">
        <f>E63-ART!E63</f>
        <v>0.72351644523619085</v>
      </c>
      <c r="H132">
        <f>E63-DEFLATE!E63</f>
        <v>0.3527218753760768</v>
      </c>
      <c r="I132">
        <f>E63-GGZnoRLE!E63</f>
        <v>-0.27126102965464716</v>
      </c>
      <c r="J132">
        <f>E63-GGZRLE!E63</f>
        <v>0.19979186488140588</v>
      </c>
      <c r="K132">
        <f>E63-HUF!E63</f>
        <v>0.73224641510713351</v>
      </c>
      <c r="L132">
        <f>E63-'LZ78'!E63</f>
        <v>0.49236970385649981</v>
      </c>
      <c r="M132">
        <f>E63-'LZ77'!E63</f>
        <v>0.86620813642625305</v>
      </c>
      <c r="N132">
        <f>E63-LZW!E63</f>
        <v>0</v>
      </c>
      <c r="O132">
        <f>E63-'PPM2'!E63</f>
        <v>0.1786039579048091</v>
      </c>
      <c r="P132">
        <f>E63-'PPM3'!E63</f>
        <v>-0.3641652524827288</v>
      </c>
      <c r="Q132">
        <f>E63-'PPM4'!E63</f>
        <v>-0.85263990714914017</v>
      </c>
      <c r="R132">
        <f>E63-'PPM5'!E63</f>
        <v>-0.94481603972026651</v>
      </c>
    </row>
    <row r="133" spans="5:18">
      <c r="G133">
        <f>E64-ART!E64</f>
        <v>0.69990541514842386</v>
      </c>
      <c r="H133">
        <f>E64-DEFLATE!E64</f>
        <v>-0.96604563703870827</v>
      </c>
      <c r="I133">
        <f>E64-GGZnoRLE!E64</f>
        <v>-1.3928296280431494</v>
      </c>
      <c r="J133">
        <f>E64-GGZRLE!E64</f>
        <v>-6.3949881230145671</v>
      </c>
      <c r="K133">
        <f>E64-HUF!E64</f>
        <v>0.70365697311928432</v>
      </c>
      <c r="L133">
        <f>E64-'LZ78'!E64</f>
        <v>-0.82480384398344153</v>
      </c>
      <c r="M133">
        <f>E64-'LZ77'!E64</f>
        <v>-0.1697036195653796</v>
      </c>
      <c r="N133">
        <f>E64-LZW!E64</f>
        <v>0</v>
      </c>
      <c r="O133">
        <f>E64-'PPM2'!E64</f>
        <v>7.0367445384002636E-2</v>
      </c>
      <c r="P133">
        <f>E64-'PPM3'!E64</f>
        <v>-1.7260909864547522</v>
      </c>
      <c r="Q133">
        <f>E64-'PPM4'!E64</f>
        <v>-1.8434845615147872</v>
      </c>
      <c r="R133">
        <f>E64-'PPM5'!E64</f>
        <v>-1.5527276886926127</v>
      </c>
    </row>
    <row r="134" spans="5:18">
      <c r="G134">
        <f>E65-ART!E65</f>
        <v>1.050607067089905</v>
      </c>
      <c r="H134">
        <f>E65-DEFLATE!E65</f>
        <v>-0.24756704313279698</v>
      </c>
      <c r="I134">
        <f>E65-GGZnoRLE!E65</f>
        <v>-0.79617680950227987</v>
      </c>
      <c r="J134">
        <f>E65-GGZRLE!E65</f>
        <v>-0.27154313290678944</v>
      </c>
      <c r="K134">
        <f>E65-HUF!E65</f>
        <v>1.0621980248673459</v>
      </c>
      <c r="L134">
        <f>E65-'LZ78'!E65</f>
        <v>0.24990424338806694</v>
      </c>
      <c r="M134">
        <f>E65-'LZ77'!E65</f>
        <v>0.31885809694874601</v>
      </c>
      <c r="N134">
        <f>E65-LZW!E65</f>
        <v>0</v>
      </c>
      <c r="O134">
        <f>E65-'PPM2'!E65</f>
        <v>0.47103461956692794</v>
      </c>
      <c r="P134">
        <f>E65-'PPM3'!E65</f>
        <v>-0.16023297146091586</v>
      </c>
      <c r="Q134">
        <f>E65-'PPM4'!E65</f>
        <v>-1.019428813686023</v>
      </c>
      <c r="R134">
        <f>E65-'PPM5'!E65</f>
        <v>-1.6288962685136199</v>
      </c>
    </row>
    <row r="135" spans="5:18">
      <c r="G135">
        <f>E66-ART!E66</f>
        <v>0.90932750430259102</v>
      </c>
      <c r="H135">
        <f>E66-DEFLATE!E66</f>
        <v>0.24587775922682997</v>
      </c>
      <c r="I135">
        <f>E66-GGZnoRLE!E66</f>
        <v>-0.44729564526114229</v>
      </c>
      <c r="J135">
        <f>E66-GGZRLE!E66</f>
        <v>2.385115127926829E-2</v>
      </c>
      <c r="K135">
        <f>E66-HUF!E66</f>
        <v>0.92045603449933466</v>
      </c>
      <c r="L135">
        <f>E66-'LZ78'!E66</f>
        <v>0.40436739639490993</v>
      </c>
      <c r="M135">
        <f>E66-'LZ77'!E66</f>
        <v>0.79634862953157848</v>
      </c>
      <c r="N135">
        <f>E66-LZW!E66</f>
        <v>0</v>
      </c>
      <c r="O135">
        <f>E66-'PPM2'!E66</f>
        <v>0.27896941199177849</v>
      </c>
      <c r="P135">
        <f>E66-'PPM3'!E66</f>
        <v>-0.38202723764923974</v>
      </c>
      <c r="Q135">
        <f>E66-'PPM4'!E66</f>
        <v>-1.1308245729368167</v>
      </c>
      <c r="R135">
        <f>E66-'PPM5'!E66</f>
        <v>-1.4936567949132056</v>
      </c>
    </row>
    <row r="136" spans="5:18">
      <c r="G136">
        <f>E67-ART!E67</f>
        <v>0.99857662774551281</v>
      </c>
      <c r="H136">
        <f>E67-DEFLATE!E67</f>
        <v>2.2662945097285281E-2</v>
      </c>
      <c r="I136">
        <f>E67-GGZnoRLE!E67</f>
        <v>-0.73547933305490742</v>
      </c>
      <c r="J136">
        <f>E67-GGZRLE!E67</f>
        <v>-0.24826637570723475</v>
      </c>
      <c r="K136">
        <f>E67-HUF!E67</f>
        <v>1.0146504235225755</v>
      </c>
      <c r="L136">
        <f>E67-'LZ78'!E67</f>
        <v>0.38828889500537001</v>
      </c>
      <c r="M136">
        <f>E67-'LZ77'!E67</f>
        <v>0.62458483410762344</v>
      </c>
      <c r="N136">
        <f>E67-LZW!E67</f>
        <v>0</v>
      </c>
      <c r="O136">
        <f>E67-'PPM2'!E67</f>
        <v>0.39463400861866704</v>
      </c>
      <c r="P136">
        <f>E67-'PPM3'!E67</f>
        <v>-0.36036468335867911</v>
      </c>
      <c r="Q136">
        <f>E67-'PPM4'!E67</f>
        <v>-1.1807362057712489</v>
      </c>
      <c r="R136">
        <f>E67-'PPM5'!E67</f>
        <v>-1.6783016604494825</v>
      </c>
    </row>
    <row r="137" spans="5:18">
      <c r="G137">
        <f>E68-ART!E68</f>
        <v>-0.19569585237255627</v>
      </c>
      <c r="H137">
        <f>E68-DEFLATE!E68</f>
        <v>0.53652073502437458</v>
      </c>
      <c r="I137">
        <f>E68-GGZnoRLE!E68</f>
        <v>-0.21211273935517516</v>
      </c>
      <c r="J137">
        <f>E68-GGZRLE!E68</f>
        <v>1.319158229618262</v>
      </c>
      <c r="K137">
        <f>E68-HUF!E68</f>
        <v>-0.20236923652260908</v>
      </c>
      <c r="L137">
        <f>E68-'LZ78'!E68</f>
        <v>0.94466282499382359</v>
      </c>
      <c r="M137">
        <f>E68-'LZ77'!E68</f>
        <v>1.6329910086584456</v>
      </c>
      <c r="N137">
        <f>E68-LZW!E68</f>
        <v>0</v>
      </c>
      <c r="O137">
        <f>E68-'PPM2'!E68</f>
        <v>-0.23965443499477912</v>
      </c>
      <c r="P137">
        <f>E68-'PPM3'!E68</f>
        <v>-0.27641720168385264</v>
      </c>
      <c r="Q137">
        <f>E68-'PPM4'!E68</f>
        <v>-0.30039465745997029</v>
      </c>
      <c r="R137">
        <f>E68-'PPM5'!E68</f>
        <v>-0.3092436858215426</v>
      </c>
    </row>
    <row r="138" spans="5:18">
      <c r="E138" t="s">
        <v>156</v>
      </c>
      <c r="F138">
        <f>COUNT(G71:G137)</f>
        <v>67</v>
      </c>
      <c r="G138">
        <f t="shared" ref="G138:N138" si="3">COUNT(H71:H137)</f>
        <v>67</v>
      </c>
      <c r="H138">
        <f t="shared" si="3"/>
        <v>67</v>
      </c>
      <c r="I138">
        <f t="shared" si="3"/>
        <v>67</v>
      </c>
      <c r="J138">
        <f t="shared" si="3"/>
        <v>67</v>
      </c>
      <c r="K138">
        <f t="shared" si="3"/>
        <v>67</v>
      </c>
      <c r="L138">
        <f t="shared" si="3"/>
        <v>67</v>
      </c>
      <c r="M138">
        <f t="shared" si="3"/>
        <v>67</v>
      </c>
      <c r="N138">
        <f t="shared" si="3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5:18">
      <c r="F139" t="s">
        <v>157</v>
      </c>
      <c r="G139">
        <f>AVERAGE(G71:G137)</f>
        <v>0.56981699330092384</v>
      </c>
      <c r="H139">
        <f t="shared" ref="H139:R139" si="4">AVERAGE(H71:H137)</f>
        <v>-0.62910540331685227</v>
      </c>
      <c r="I139">
        <f t="shared" si="4"/>
        <v>-1.2688898836673796</v>
      </c>
      <c r="J139">
        <f t="shared" si="4"/>
        <v>-0.94662413132469136</v>
      </c>
      <c r="K139">
        <f t="shared" si="4"/>
        <v>0.5399629614621112</v>
      </c>
      <c r="L139">
        <f t="shared" si="4"/>
        <v>0.32278158060214618</v>
      </c>
      <c r="M139">
        <f t="shared" si="4"/>
        <v>-9.0270242054203517E-2</v>
      </c>
      <c r="N139">
        <f t="shared" si="4"/>
        <v>0</v>
      </c>
      <c r="O139">
        <f>AVERAGE(O71:O137)</f>
        <v>-0.25615270042555505</v>
      </c>
      <c r="P139">
        <f>AVERAGE(P71:P137)</f>
        <v>-0.93895316251692629</v>
      </c>
      <c r="Q139">
        <f>AVERAGE(Q71:Q137)</f>
        <v>-1.2020443485840511</v>
      </c>
      <c r="R139">
        <f>AVERAGE(R71:R137)</f>
        <v>-1.0995295482202978</v>
      </c>
    </row>
    <row r="140" spans="5:18">
      <c r="F140" t="s">
        <v>158</v>
      </c>
      <c r="G140">
        <f>VARA(G71:G137)</f>
        <v>0.78048703615110637</v>
      </c>
      <c r="H140">
        <f t="shared" ref="H140:R140" si="5">VARA(H71:H137)</f>
        <v>2.1847480746403729</v>
      </c>
      <c r="I140">
        <f t="shared" si="5"/>
        <v>7.6705538748963784</v>
      </c>
      <c r="J140">
        <f t="shared" si="5"/>
        <v>6.6600818926919079</v>
      </c>
      <c r="K140">
        <f t="shared" si="5"/>
        <v>0.9477889493958136</v>
      </c>
      <c r="L140">
        <f t="shared" si="5"/>
        <v>0.17111521947494296</v>
      </c>
      <c r="M140">
        <f t="shared" si="5"/>
        <v>1.8402147228756409</v>
      </c>
      <c r="N140">
        <f t="shared" si="5"/>
        <v>0</v>
      </c>
      <c r="O140">
        <f>VARA(O71:O137)</f>
        <v>0.32278184251078157</v>
      </c>
      <c r="P140">
        <f>VARA(P71:P137)</f>
        <v>1.2360820493356051</v>
      </c>
      <c r="Q140">
        <f>VARA(Q71:Q137)</f>
        <v>2.5737394681354182</v>
      </c>
      <c r="R140">
        <f>VARA(R71:R137)</f>
        <v>2.8671385188706395</v>
      </c>
    </row>
    <row r="141" spans="5:18">
      <c r="F141" t="s">
        <v>159</v>
      </c>
      <c r="G141">
        <f>STDEVA(G71:G137)</f>
        <v>0.88345177352875714</v>
      </c>
      <c r="H141">
        <f t="shared" ref="H141:R141" si="6">STDEVA(H71:H137)</f>
        <v>1.4780893324289885</v>
      </c>
      <c r="I141">
        <f t="shared" si="6"/>
        <v>2.7695764793369362</v>
      </c>
      <c r="J141">
        <f t="shared" si="6"/>
        <v>2.5807134464507886</v>
      </c>
      <c r="K141">
        <f t="shared" si="6"/>
        <v>0.97354452871751762</v>
      </c>
      <c r="L141">
        <f t="shared" si="6"/>
        <v>0.41366075409076813</v>
      </c>
      <c r="M141">
        <f t="shared" si="6"/>
        <v>1.3565451422181427</v>
      </c>
      <c r="N141">
        <f t="shared" si="6"/>
        <v>0</v>
      </c>
      <c r="O141">
        <f>STDEVA(O71:O137)</f>
        <v>0.56813892888164386</v>
      </c>
      <c r="P141">
        <f>STDEVA(P71:P137)</f>
        <v>1.1117922689673665</v>
      </c>
      <c r="Q141">
        <f>STDEVA(Q71:Q137)</f>
        <v>1.6042878383056509</v>
      </c>
      <c r="R141">
        <f>STDEVA(R71:R137)</f>
        <v>1.6932626845444387</v>
      </c>
    </row>
    <row r="142" spans="5:18">
      <c r="E142" t="s">
        <v>163</v>
      </c>
    </row>
    <row r="143" spans="5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</row>
    <row r="144" spans="5:18">
      <c r="F144" t="s">
        <v>161</v>
      </c>
      <c r="G144">
        <f>G139+F143*(G141/SQRT(F138))</f>
        <v>0.85691295398594158</v>
      </c>
      <c r="H144">
        <f>H139+F143*(H141/SQRT(F138))</f>
        <v>-0.14876964579498003</v>
      </c>
      <c r="I144">
        <f>I139+F143*(I141/SQRT(F138))</f>
        <v>-0.36885861557690414</v>
      </c>
      <c r="J144">
        <f t="shared" ref="J144:N144" si="7">J139+I143*(J141/SQRT(I138))</f>
        <v>-0.10796781938802746</v>
      </c>
      <c r="K144">
        <f t="shared" si="7"/>
        <v>0.85633642984668801</v>
      </c>
      <c r="L144">
        <f t="shared" si="7"/>
        <v>0.45720921451702923</v>
      </c>
      <c r="M144">
        <f t="shared" si="7"/>
        <v>0.350567212221431</v>
      </c>
      <c r="N144">
        <f t="shared" si="7"/>
        <v>0</v>
      </c>
      <c r="O144">
        <f>O139+N143*(O141/SQRT(N138))</f>
        <v>-7.1524182517527846E-2</v>
      </c>
      <c r="P144">
        <f>P139+O143*(P141/SQRT(O138))</f>
        <v>-0.57765322617017811</v>
      </c>
      <c r="Q144">
        <f>Q139+P143*(Q141/SQRT(P138))</f>
        <v>-0.68069777149366184</v>
      </c>
      <c r="R144">
        <f>R139+Q143*(R141/SQRT(Q138))</f>
        <v>-0.54926875110893869</v>
      </c>
    </row>
    <row r="145" spans="6:18">
      <c r="F145" t="s">
        <v>162</v>
      </c>
      <c r="G145">
        <f>G139-F143*(G141/SQRT(F138))</f>
        <v>0.28272103261590609</v>
      </c>
      <c r="H145">
        <f t="shared" ref="H145:N145" si="8">H139-G143*(H141/SQRT(G138))</f>
        <v>-1.1094411608387245</v>
      </c>
      <c r="I145">
        <f t="shared" si="8"/>
        <v>-2.1689211517578553</v>
      </c>
      <c r="J145">
        <f t="shared" si="8"/>
        <v>-1.7852804432613554</v>
      </c>
      <c r="K145">
        <f t="shared" si="8"/>
        <v>0.22358949307753434</v>
      </c>
      <c r="L145">
        <f t="shared" si="8"/>
        <v>0.1883539466872631</v>
      </c>
      <c r="M145">
        <f t="shared" si="8"/>
        <v>-0.53110769632983801</v>
      </c>
      <c r="N145">
        <f t="shared" si="8"/>
        <v>0</v>
      </c>
      <c r="O145">
        <f>O139-N143*(O141/SQRT(N138))</f>
        <v>-0.44078121833358225</v>
      </c>
      <c r="P145">
        <f>P139-O143*(P141/SQRT(O138))</f>
        <v>-1.3002530988636745</v>
      </c>
      <c r="Q145">
        <f>Q139-P143*(Q141/SQRT(P138))</f>
        <v>-1.7233909256744404</v>
      </c>
      <c r="R145">
        <f>R139-Q143*(R141/SQRT(Q138))</f>
        <v>-1.6497903453316569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6:18"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6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6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6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3" spans="6:18"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6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N154" si="9">J149+I153*(J151/SQRT(I148))</f>
        <v>-0.63616489950143118</v>
      </c>
      <c r="K154">
        <f t="shared" si="9"/>
        <v>0.13392887110076115</v>
      </c>
      <c r="L154">
        <f t="shared" si="9"/>
        <v>-1.1715523373256681E-2</v>
      </c>
      <c r="M154">
        <f t="shared" si="9"/>
        <v>-9.90235328807203E-2</v>
      </c>
      <c r="N154">
        <f t="shared" si="9"/>
        <v>-0.26179134785222841</v>
      </c>
      <c r="O154">
        <f>O149+N153*(O151/SQRT(N148))</f>
        <v>-0.47841206112856216</v>
      </c>
      <c r="P154">
        <f>P149+O153*(P151/SQRT(O148))</f>
        <v>-0.95081574161110238</v>
      </c>
      <c r="Q154">
        <f>Q149+P153*(Q151/SQRT(P148))</f>
        <v>-1.0873792717450916</v>
      </c>
      <c r="R154">
        <f>R149+Q153*(R151/SQRT(Q148))</f>
        <v>-0.96393781206305218</v>
      </c>
    </row>
    <row r="155" spans="6:18">
      <c r="F155" t="s">
        <v>162</v>
      </c>
      <c r="G155">
        <f>G149-F153*(G151/SQRT(F148))</f>
        <v>4.8476020586610102E-2</v>
      </c>
      <c r="H155">
        <f t="shared" ref="H155:N155" si="10">H149-G153*(H151/SQRT(G148))</f>
        <v>-1.6205490744379776</v>
      </c>
      <c r="I155">
        <f t="shared" si="10"/>
        <v>-2.5669692833987097</v>
      </c>
      <c r="J155">
        <f t="shared" si="10"/>
        <v>-2.2175368219843303</v>
      </c>
      <c r="K155">
        <f t="shared" si="10"/>
        <v>-1.4456407012916374E-2</v>
      </c>
      <c r="L155">
        <f t="shared" si="10"/>
        <v>-0.30317477425882855</v>
      </c>
      <c r="M155">
        <f t="shared" si="10"/>
        <v>-1.0419704100640639</v>
      </c>
      <c r="N155">
        <f t="shared" si="10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conditionalFormatting sqref="A37:B37">
    <cfRule type="duplicateValues" dxfId="74" priority="16"/>
  </conditionalFormatting>
  <conditionalFormatting sqref="A3:B3 D3">
    <cfRule type="duplicateValues" dxfId="73" priority="15"/>
  </conditionalFormatting>
  <conditionalFormatting sqref="A17:B17 D17">
    <cfRule type="duplicateValues" dxfId="72" priority="14"/>
  </conditionalFormatting>
  <conditionalFormatting sqref="A16:B16 D16">
    <cfRule type="duplicateValues" dxfId="71" priority="13"/>
  </conditionalFormatting>
  <conditionalFormatting sqref="A51:D51">
    <cfRule type="duplicateValues" dxfId="70" priority="12"/>
  </conditionalFormatting>
  <conditionalFormatting sqref="D2 D4:D15 D18:D50 D52:D68">
    <cfRule type="duplicateValues" dxfId="69" priority="11"/>
  </conditionalFormatting>
  <conditionalFormatting sqref="A37">
    <cfRule type="duplicateValues" dxfId="68" priority="10"/>
  </conditionalFormatting>
  <conditionalFormatting sqref="A3">
    <cfRule type="duplicateValues" dxfId="67" priority="9"/>
  </conditionalFormatting>
  <conditionalFormatting sqref="A17">
    <cfRule type="duplicateValues" dxfId="66" priority="8"/>
  </conditionalFormatting>
  <conditionalFormatting sqref="A16">
    <cfRule type="duplicateValues" dxfId="65" priority="7"/>
  </conditionalFormatting>
  <conditionalFormatting sqref="A51">
    <cfRule type="duplicateValues" dxfId="64" priority="6"/>
  </conditionalFormatting>
  <conditionalFormatting sqref="A37">
    <cfRule type="duplicateValues" dxfId="63" priority="5"/>
  </conditionalFormatting>
  <conditionalFormatting sqref="A3">
    <cfRule type="duplicateValues" dxfId="62" priority="4"/>
  </conditionalFormatting>
  <conditionalFormatting sqref="A17">
    <cfRule type="duplicateValues" dxfId="61" priority="3"/>
  </conditionalFormatting>
  <conditionalFormatting sqref="A16">
    <cfRule type="duplicateValues" dxfId="60" priority="2"/>
  </conditionalFormatting>
  <conditionalFormatting sqref="A51">
    <cfRule type="duplicateValues" dxfId="59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55"/>
  <sheetViews>
    <sheetView topLeftCell="A124" workbookViewId="0">
      <selection activeCell="F143" sqref="F143:R143"/>
    </sheetView>
  </sheetViews>
  <sheetFormatPr defaultRowHeight="15"/>
  <cols>
    <col min="1" max="1" width="57.140625" bestFit="1" customWidth="1"/>
    <col min="2" max="2" width="5.7109375" bestFit="1" customWidth="1"/>
    <col min="4" max="4" width="8" bestFit="1" customWidth="1"/>
  </cols>
  <sheetData>
    <row r="1" spans="1:5">
      <c r="A1" t="s">
        <v>0</v>
      </c>
      <c r="C1" t="s">
        <v>1</v>
      </c>
      <c r="D1" t="s">
        <v>89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1483</v>
      </c>
      <c r="E2">
        <f t="shared" ref="E2:E33" si="0">C2/D2</f>
        <v>2.1611598111935266</v>
      </c>
    </row>
    <row r="3" spans="1:5">
      <c r="A3" t="s">
        <v>107</v>
      </c>
      <c r="B3" t="s">
        <v>23</v>
      </c>
      <c r="C3">
        <v>3205</v>
      </c>
      <c r="D3">
        <v>1332</v>
      </c>
      <c r="E3">
        <f t="shared" si="0"/>
        <v>2.4061561561561562</v>
      </c>
    </row>
    <row r="4" spans="1:5">
      <c r="A4" t="s">
        <v>108</v>
      </c>
      <c r="B4" t="s">
        <v>29</v>
      </c>
      <c r="C4">
        <v>3721</v>
      </c>
      <c r="D4">
        <v>1665</v>
      </c>
      <c r="E4">
        <f t="shared" si="0"/>
        <v>2.2348348348348348</v>
      </c>
    </row>
    <row r="5" spans="1:5">
      <c r="A5" t="s">
        <v>109</v>
      </c>
      <c r="B5" t="s">
        <v>78</v>
      </c>
      <c r="C5">
        <v>4227</v>
      </c>
      <c r="D5">
        <v>2131</v>
      </c>
      <c r="E5">
        <f t="shared" si="0"/>
        <v>1.9835757860159549</v>
      </c>
    </row>
    <row r="6" spans="1:5">
      <c r="A6" t="s">
        <v>110</v>
      </c>
      <c r="B6" t="s">
        <v>21</v>
      </c>
      <c r="C6">
        <v>11150</v>
      </c>
      <c r="D6">
        <v>4813</v>
      </c>
      <c r="E6">
        <f t="shared" si="0"/>
        <v>2.3166424267608559</v>
      </c>
    </row>
    <row r="7" spans="1:5">
      <c r="A7" t="s">
        <v>57</v>
      </c>
      <c r="C7">
        <v>11954</v>
      </c>
      <c r="D7">
        <v>6069</v>
      </c>
      <c r="E7">
        <f t="shared" si="0"/>
        <v>1.9696819904432361</v>
      </c>
    </row>
    <row r="8" spans="1:5">
      <c r="A8" t="s">
        <v>56</v>
      </c>
      <c r="C8">
        <v>13286</v>
      </c>
      <c r="D8">
        <v>6489</v>
      </c>
      <c r="E8">
        <f t="shared" si="0"/>
        <v>2.0474649406688243</v>
      </c>
    </row>
    <row r="9" spans="1:5">
      <c r="A9" t="s">
        <v>51</v>
      </c>
      <c r="C9">
        <v>21504</v>
      </c>
      <c r="D9">
        <v>12600</v>
      </c>
      <c r="E9">
        <f t="shared" si="0"/>
        <v>1.7066666666666668</v>
      </c>
    </row>
    <row r="10" spans="1:5">
      <c r="A10" t="s">
        <v>111</v>
      </c>
      <c r="B10" t="s">
        <v>17</v>
      </c>
      <c r="C10">
        <v>24603</v>
      </c>
      <c r="D10">
        <v>11711</v>
      </c>
      <c r="E10">
        <f t="shared" si="0"/>
        <v>2.1008453590641278</v>
      </c>
    </row>
    <row r="11" spans="1:5">
      <c r="A11" t="s">
        <v>58</v>
      </c>
      <c r="C11">
        <v>38105</v>
      </c>
      <c r="D11">
        <v>18470</v>
      </c>
      <c r="E11">
        <f t="shared" si="0"/>
        <v>2.0630752571737951</v>
      </c>
    </row>
    <row r="12" spans="1:5">
      <c r="A12" t="s">
        <v>71</v>
      </c>
      <c r="C12">
        <v>38240</v>
      </c>
      <c r="D12">
        <v>18354</v>
      </c>
      <c r="E12">
        <f t="shared" si="0"/>
        <v>2.0834695434237767</v>
      </c>
    </row>
    <row r="13" spans="1:5">
      <c r="A13" t="s">
        <v>65</v>
      </c>
      <c r="C13">
        <v>39611</v>
      </c>
      <c r="D13">
        <v>19230</v>
      </c>
      <c r="E13">
        <f t="shared" si="0"/>
        <v>2.0598543941757672</v>
      </c>
    </row>
    <row r="14" spans="1:5">
      <c r="A14" t="s">
        <v>112</v>
      </c>
      <c r="B14" t="s">
        <v>23</v>
      </c>
      <c r="C14">
        <v>40498</v>
      </c>
      <c r="D14">
        <v>15243</v>
      </c>
      <c r="E14">
        <f t="shared" si="0"/>
        <v>2.6568260841041789</v>
      </c>
    </row>
    <row r="15" spans="1:5">
      <c r="A15" t="s">
        <v>55</v>
      </c>
      <c r="C15">
        <v>46526</v>
      </c>
      <c r="D15">
        <v>21756</v>
      </c>
      <c r="E15">
        <f t="shared" si="0"/>
        <v>2.1385364956793529</v>
      </c>
    </row>
    <row r="16" spans="1:5">
      <c r="A16" t="s">
        <v>67</v>
      </c>
      <c r="C16">
        <v>49379</v>
      </c>
      <c r="D16">
        <v>20955</v>
      </c>
      <c r="E16">
        <f t="shared" si="0"/>
        <v>2.3564304461942256</v>
      </c>
    </row>
    <row r="17" spans="1:5">
      <c r="A17" t="s">
        <v>53</v>
      </c>
      <c r="C17">
        <v>53161</v>
      </c>
      <c r="D17">
        <v>25625</v>
      </c>
      <c r="E17">
        <f t="shared" si="0"/>
        <v>2.0745756097560974</v>
      </c>
    </row>
    <row r="18" spans="1:5">
      <c r="A18" t="s">
        <v>113</v>
      </c>
      <c r="B18" t="s">
        <v>15</v>
      </c>
      <c r="C18">
        <v>65798</v>
      </c>
      <c r="D18">
        <v>50051</v>
      </c>
      <c r="E18">
        <f t="shared" si="0"/>
        <v>1.3146190885296998</v>
      </c>
    </row>
    <row r="19" spans="1:5">
      <c r="A19" t="s">
        <v>66</v>
      </c>
      <c r="C19">
        <v>71646</v>
      </c>
      <c r="D19">
        <v>29995</v>
      </c>
      <c r="E19">
        <f t="shared" si="0"/>
        <v>2.3885980996832807</v>
      </c>
    </row>
    <row r="20" spans="1:5">
      <c r="A20" t="s">
        <v>54</v>
      </c>
      <c r="C20">
        <v>82199</v>
      </c>
      <c r="D20">
        <v>37466</v>
      </c>
      <c r="E20">
        <f t="shared" si="0"/>
        <v>2.1939625260235949</v>
      </c>
    </row>
    <row r="21" spans="1:5">
      <c r="A21" t="s">
        <v>72</v>
      </c>
      <c r="C21">
        <v>93695</v>
      </c>
      <c r="D21">
        <v>41160</v>
      </c>
      <c r="E21">
        <f t="shared" si="0"/>
        <v>2.2763605442176869</v>
      </c>
    </row>
    <row r="22" spans="1:5">
      <c r="A22" t="s">
        <v>26</v>
      </c>
      <c r="C22">
        <v>102400</v>
      </c>
      <c r="D22">
        <v>61322</v>
      </c>
      <c r="E22">
        <f t="shared" si="0"/>
        <v>1.6698737810247546</v>
      </c>
    </row>
    <row r="23" spans="1:5">
      <c r="A23" t="s">
        <v>10</v>
      </c>
      <c r="C23">
        <v>111261</v>
      </c>
      <c r="D23">
        <v>48355</v>
      </c>
      <c r="E23">
        <f t="shared" si="0"/>
        <v>2.3009202771171542</v>
      </c>
    </row>
    <row r="24" spans="1:5">
      <c r="A24" t="s">
        <v>114</v>
      </c>
      <c r="B24" t="s">
        <v>23</v>
      </c>
      <c r="C24">
        <v>116884</v>
      </c>
      <c r="D24">
        <v>41512</v>
      </c>
      <c r="E24">
        <f t="shared" si="0"/>
        <v>2.81566775872037</v>
      </c>
    </row>
    <row r="25" spans="1:5">
      <c r="A25" t="s">
        <v>115</v>
      </c>
      <c r="B25" t="s">
        <v>3</v>
      </c>
      <c r="C25">
        <v>119574</v>
      </c>
      <c r="D25">
        <v>9518</v>
      </c>
      <c r="E25">
        <f t="shared" si="0"/>
        <v>12.562933389367513</v>
      </c>
    </row>
    <row r="26" spans="1:5">
      <c r="A26" t="s">
        <v>116</v>
      </c>
      <c r="B26" t="s">
        <v>5</v>
      </c>
      <c r="C26">
        <v>125179</v>
      </c>
      <c r="D26">
        <v>54739</v>
      </c>
      <c r="E26">
        <f t="shared" si="0"/>
        <v>2.2868338844334022</v>
      </c>
    </row>
    <row r="27" spans="1:5">
      <c r="A27" t="s">
        <v>117</v>
      </c>
      <c r="B27" t="s">
        <v>5</v>
      </c>
      <c r="C27">
        <v>150261</v>
      </c>
      <c r="D27">
        <v>65466</v>
      </c>
      <c r="E27">
        <f t="shared" si="0"/>
        <v>2.2952524974796078</v>
      </c>
    </row>
    <row r="28" spans="1:5">
      <c r="A28" t="s">
        <v>118</v>
      </c>
      <c r="B28" t="s">
        <v>5</v>
      </c>
      <c r="C28">
        <v>152089</v>
      </c>
      <c r="D28">
        <v>66351</v>
      </c>
      <c r="E28">
        <f t="shared" si="0"/>
        <v>2.2921885126071952</v>
      </c>
    </row>
    <row r="29" spans="1:5">
      <c r="A29" t="s">
        <v>119</v>
      </c>
      <c r="B29" t="s">
        <v>3</v>
      </c>
      <c r="C29">
        <v>190566</v>
      </c>
      <c r="D29">
        <v>57896</v>
      </c>
      <c r="E29">
        <f t="shared" si="0"/>
        <v>3.2915227304131545</v>
      </c>
    </row>
    <row r="30" spans="1:5">
      <c r="A30" t="s">
        <v>120</v>
      </c>
      <c r="B30" t="s">
        <v>15</v>
      </c>
      <c r="C30">
        <v>197020</v>
      </c>
      <c r="D30">
        <v>172842</v>
      </c>
      <c r="E30">
        <f t="shared" si="0"/>
        <v>1.1398849816595504</v>
      </c>
    </row>
    <row r="31" spans="1:5">
      <c r="A31" t="s">
        <v>121</v>
      </c>
      <c r="B31" t="s">
        <v>5</v>
      </c>
      <c r="C31">
        <v>233252</v>
      </c>
      <c r="D31">
        <v>100897</v>
      </c>
      <c r="E31">
        <f t="shared" si="0"/>
        <v>2.311783303765226</v>
      </c>
    </row>
    <row r="32" spans="1:5">
      <c r="A32" t="s">
        <v>52</v>
      </c>
      <c r="C32">
        <v>246814</v>
      </c>
      <c r="D32">
        <v>127593</v>
      </c>
      <c r="E32">
        <f t="shared" si="0"/>
        <v>1.9343851151708951</v>
      </c>
    </row>
    <row r="33" spans="1:5">
      <c r="A33" t="s">
        <v>122</v>
      </c>
      <c r="B33" t="s">
        <v>5</v>
      </c>
      <c r="C33">
        <v>249399</v>
      </c>
      <c r="D33">
        <v>107041</v>
      </c>
      <c r="E33">
        <f t="shared" si="0"/>
        <v>2.3299389953382348</v>
      </c>
    </row>
    <row r="34" spans="1:5">
      <c r="A34" t="s">
        <v>123</v>
      </c>
      <c r="B34" t="s">
        <v>15</v>
      </c>
      <c r="C34">
        <v>262598</v>
      </c>
      <c r="D34">
        <v>170758</v>
      </c>
      <c r="E34">
        <f t="shared" ref="E34:E65" si="1">C34/D34</f>
        <v>1.5378371730753464</v>
      </c>
    </row>
    <row r="35" spans="1:5">
      <c r="A35" t="s">
        <v>124</v>
      </c>
      <c r="B35" t="s">
        <v>15</v>
      </c>
      <c r="C35">
        <v>262750</v>
      </c>
      <c r="D35">
        <v>138491</v>
      </c>
      <c r="E35">
        <f t="shared" si="1"/>
        <v>1.8972351993992389</v>
      </c>
    </row>
    <row r="36" spans="1:5">
      <c r="A36" t="s">
        <v>125</v>
      </c>
      <c r="B36" t="s">
        <v>15</v>
      </c>
      <c r="C36">
        <v>262750</v>
      </c>
      <c r="D36">
        <v>183154</v>
      </c>
      <c r="E36">
        <f t="shared" si="1"/>
        <v>1.4345851032464483</v>
      </c>
    </row>
    <row r="37" spans="1:5">
      <c r="A37" t="s">
        <v>126</v>
      </c>
      <c r="B37" t="s">
        <v>15</v>
      </c>
      <c r="C37">
        <v>262750</v>
      </c>
      <c r="D37">
        <v>198158</v>
      </c>
      <c r="E37">
        <f t="shared" si="1"/>
        <v>1.3259621110427033</v>
      </c>
    </row>
    <row r="38" spans="1:5">
      <c r="A38" t="s">
        <v>127</v>
      </c>
      <c r="B38" t="s">
        <v>15</v>
      </c>
      <c r="C38">
        <v>262750</v>
      </c>
      <c r="D38">
        <v>174604</v>
      </c>
      <c r="E38">
        <f t="shared" si="1"/>
        <v>1.5048337953311492</v>
      </c>
    </row>
    <row r="39" spans="1:5">
      <c r="A39" t="s">
        <v>128</v>
      </c>
      <c r="B39" t="s">
        <v>15</v>
      </c>
      <c r="C39">
        <v>262750</v>
      </c>
      <c r="D39">
        <v>172687</v>
      </c>
      <c r="E39">
        <f t="shared" si="1"/>
        <v>1.5215389693491692</v>
      </c>
    </row>
    <row r="40" spans="1:5">
      <c r="A40" t="s">
        <v>129</v>
      </c>
      <c r="B40" t="s">
        <v>15</v>
      </c>
      <c r="C40">
        <v>262750</v>
      </c>
      <c r="D40">
        <v>134440</v>
      </c>
      <c r="E40">
        <f t="shared" si="1"/>
        <v>1.9544034513537638</v>
      </c>
    </row>
    <row r="41" spans="1:5">
      <c r="A41" t="s">
        <v>130</v>
      </c>
      <c r="B41" t="s">
        <v>5</v>
      </c>
      <c r="C41">
        <v>268855</v>
      </c>
      <c r="D41">
        <v>117724</v>
      </c>
      <c r="E41">
        <f t="shared" si="1"/>
        <v>2.2837739118616427</v>
      </c>
    </row>
    <row r="42" spans="1:5">
      <c r="A42" t="s">
        <v>131</v>
      </c>
      <c r="B42" t="s">
        <v>5</v>
      </c>
      <c r="C42">
        <v>278717</v>
      </c>
      <c r="D42">
        <v>123237</v>
      </c>
      <c r="E42">
        <f t="shared" si="1"/>
        <v>2.2616340871653806</v>
      </c>
    </row>
    <row r="43" spans="1:5">
      <c r="A43" t="s">
        <v>132</v>
      </c>
      <c r="B43" t="s">
        <v>5</v>
      </c>
      <c r="C43">
        <v>336939</v>
      </c>
      <c r="D43">
        <v>147486</v>
      </c>
      <c r="E43">
        <f t="shared" si="1"/>
        <v>2.2845490419429639</v>
      </c>
    </row>
    <row r="44" spans="1:5">
      <c r="A44" t="s">
        <v>49</v>
      </c>
      <c r="C44">
        <v>377109</v>
      </c>
      <c r="D44">
        <v>196239</v>
      </c>
      <c r="E44">
        <f t="shared" si="1"/>
        <v>1.9216822344182349</v>
      </c>
    </row>
    <row r="45" spans="1:5">
      <c r="A45" t="s">
        <v>133</v>
      </c>
      <c r="B45" t="s">
        <v>5</v>
      </c>
      <c r="C45">
        <v>387466</v>
      </c>
      <c r="D45">
        <v>172527</v>
      </c>
      <c r="E45">
        <f t="shared" si="1"/>
        <v>2.2458281892109642</v>
      </c>
    </row>
    <row r="46" spans="1:5">
      <c r="A46" t="s">
        <v>134</v>
      </c>
      <c r="B46" t="s">
        <v>5</v>
      </c>
      <c r="C46">
        <v>390937</v>
      </c>
      <c r="D46">
        <v>164252</v>
      </c>
      <c r="E46">
        <f t="shared" si="1"/>
        <v>2.3801049606701898</v>
      </c>
    </row>
    <row r="47" spans="1:5">
      <c r="A47" t="s">
        <v>135</v>
      </c>
      <c r="B47" t="s">
        <v>5</v>
      </c>
      <c r="C47">
        <v>424691</v>
      </c>
      <c r="D47">
        <v>183236</v>
      </c>
      <c r="E47">
        <f t="shared" si="1"/>
        <v>2.3177268658997141</v>
      </c>
    </row>
    <row r="48" spans="1:5">
      <c r="A48" t="s">
        <v>136</v>
      </c>
      <c r="B48" t="s">
        <v>5</v>
      </c>
      <c r="C48">
        <v>426754</v>
      </c>
      <c r="D48">
        <v>188724</v>
      </c>
      <c r="E48">
        <f t="shared" si="1"/>
        <v>2.2612598291685213</v>
      </c>
    </row>
    <row r="49" spans="1:5">
      <c r="A49" t="s">
        <v>137</v>
      </c>
      <c r="B49" t="s">
        <v>5</v>
      </c>
      <c r="C49">
        <v>481861</v>
      </c>
      <c r="D49">
        <v>204308</v>
      </c>
      <c r="E49">
        <f t="shared" si="1"/>
        <v>2.3585028486402884</v>
      </c>
    </row>
    <row r="50" spans="1:5">
      <c r="A50" t="s">
        <v>61</v>
      </c>
      <c r="C50">
        <v>513216</v>
      </c>
      <c r="D50">
        <v>55119</v>
      </c>
      <c r="E50">
        <f t="shared" si="1"/>
        <v>9.3110542644097318</v>
      </c>
    </row>
    <row r="51" spans="1:5">
      <c r="A51" t="s">
        <v>68</v>
      </c>
      <c r="C51">
        <v>513216</v>
      </c>
      <c r="D51">
        <v>55119</v>
      </c>
      <c r="E51">
        <f t="shared" si="1"/>
        <v>9.3110542644097318</v>
      </c>
    </row>
    <row r="52" spans="1:5">
      <c r="A52" t="s">
        <v>138</v>
      </c>
      <c r="B52" t="s">
        <v>15</v>
      </c>
      <c r="C52">
        <v>525106</v>
      </c>
      <c r="D52">
        <v>190379</v>
      </c>
      <c r="E52">
        <f t="shared" si="1"/>
        <v>2.758213878631572</v>
      </c>
    </row>
    <row r="53" spans="1:5">
      <c r="A53" t="s">
        <v>139</v>
      </c>
      <c r="B53" t="s">
        <v>15</v>
      </c>
      <c r="C53">
        <v>525106</v>
      </c>
      <c r="D53">
        <v>221762</v>
      </c>
      <c r="E53">
        <f t="shared" si="1"/>
        <v>2.367880881305183</v>
      </c>
    </row>
    <row r="54" spans="1:5">
      <c r="A54" t="s">
        <v>140</v>
      </c>
      <c r="B54" t="s">
        <v>15</v>
      </c>
      <c r="C54">
        <v>525106</v>
      </c>
      <c r="D54">
        <v>247152</v>
      </c>
      <c r="E54">
        <f t="shared" si="1"/>
        <v>2.124627759435489</v>
      </c>
    </row>
    <row r="55" spans="1:5">
      <c r="A55" t="s">
        <v>141</v>
      </c>
      <c r="B55" t="s">
        <v>15</v>
      </c>
      <c r="C55">
        <v>525106</v>
      </c>
      <c r="D55">
        <v>223114</v>
      </c>
      <c r="E55">
        <f t="shared" si="1"/>
        <v>2.3535322749805032</v>
      </c>
    </row>
    <row r="56" spans="1:5">
      <c r="A56" t="s">
        <v>142</v>
      </c>
      <c r="B56" t="s">
        <v>15</v>
      </c>
      <c r="C56">
        <v>525106</v>
      </c>
      <c r="D56">
        <v>254131</v>
      </c>
      <c r="E56">
        <f t="shared" si="1"/>
        <v>2.0662807764499411</v>
      </c>
    </row>
    <row r="57" spans="1:5">
      <c r="A57" t="s">
        <v>143</v>
      </c>
      <c r="B57" t="s">
        <v>15</v>
      </c>
      <c r="C57">
        <v>526654</v>
      </c>
      <c r="D57">
        <v>252706</v>
      </c>
      <c r="E57">
        <f t="shared" si="1"/>
        <v>2.0840581545353096</v>
      </c>
    </row>
    <row r="58" spans="1:5">
      <c r="A58" t="s">
        <v>13</v>
      </c>
      <c r="C58">
        <v>610856</v>
      </c>
      <c r="D58">
        <v>288923</v>
      </c>
      <c r="E58">
        <f t="shared" si="1"/>
        <v>2.1142518941032731</v>
      </c>
    </row>
    <row r="59" spans="1:5">
      <c r="A59" t="s">
        <v>146</v>
      </c>
      <c r="B59" t="s">
        <v>5</v>
      </c>
      <c r="C59">
        <v>666997</v>
      </c>
      <c r="D59">
        <v>278935</v>
      </c>
      <c r="E59">
        <f t="shared" si="1"/>
        <v>2.3912273468729275</v>
      </c>
    </row>
    <row r="60" spans="1:5">
      <c r="A60" t="s">
        <v>12</v>
      </c>
      <c r="C60">
        <v>768771</v>
      </c>
      <c r="D60">
        <v>346626</v>
      </c>
      <c r="E60">
        <f t="shared" si="1"/>
        <v>2.217868826920081</v>
      </c>
    </row>
    <row r="61" spans="1:5">
      <c r="A61" t="s">
        <v>144</v>
      </c>
      <c r="B61" t="s">
        <v>15</v>
      </c>
      <c r="C61">
        <v>787420</v>
      </c>
      <c r="D61">
        <v>602731</v>
      </c>
      <c r="E61">
        <f t="shared" si="1"/>
        <v>1.3064202770390108</v>
      </c>
    </row>
    <row r="62" spans="1:5">
      <c r="A62" t="s">
        <v>145</v>
      </c>
      <c r="B62" t="s">
        <v>15</v>
      </c>
      <c r="C62">
        <v>787460</v>
      </c>
      <c r="D62">
        <v>686117</v>
      </c>
      <c r="E62">
        <f t="shared" si="1"/>
        <v>1.1477051290086093</v>
      </c>
    </row>
    <row r="63" spans="1:5">
      <c r="A63" t="s">
        <v>147</v>
      </c>
      <c r="B63" t="s">
        <v>5</v>
      </c>
      <c r="C63">
        <v>1022125</v>
      </c>
      <c r="D63">
        <v>443279</v>
      </c>
      <c r="E63">
        <f t="shared" si="1"/>
        <v>2.3058277067039041</v>
      </c>
    </row>
    <row r="64" spans="1:5">
      <c r="A64" t="s">
        <v>148</v>
      </c>
      <c r="B64" t="s">
        <v>34</v>
      </c>
      <c r="C64">
        <v>1029744</v>
      </c>
      <c r="D64">
        <v>360262</v>
      </c>
      <c r="E64">
        <f t="shared" si="1"/>
        <v>2.8583197783835099</v>
      </c>
    </row>
    <row r="65" spans="1:18">
      <c r="A65" t="s">
        <v>149</v>
      </c>
      <c r="B65" t="s">
        <v>5</v>
      </c>
      <c r="C65">
        <v>2473400</v>
      </c>
      <c r="D65">
        <v>1135634</v>
      </c>
      <c r="E65">
        <f t="shared" si="1"/>
        <v>2.1779904441043505</v>
      </c>
    </row>
    <row r="66" spans="1:18">
      <c r="A66" t="s">
        <v>150</v>
      </c>
      <c r="B66" t="s">
        <v>5</v>
      </c>
      <c r="C66">
        <v>3711999</v>
      </c>
      <c r="D66">
        <v>1552663</v>
      </c>
      <c r="E66">
        <f t="shared" ref="E66:E68" si="2">C66/D66</f>
        <v>2.3907306350444366</v>
      </c>
    </row>
    <row r="67" spans="1:18">
      <c r="A67" t="s">
        <v>151</v>
      </c>
      <c r="B67" t="s">
        <v>5</v>
      </c>
      <c r="C67">
        <v>4047392</v>
      </c>
      <c r="D67">
        <v>1655799</v>
      </c>
      <c r="E67">
        <f t="shared" si="2"/>
        <v>2.4443739850066342</v>
      </c>
    </row>
    <row r="68" spans="1:18">
      <c r="A68" t="s">
        <v>152</v>
      </c>
      <c r="B68" t="s">
        <v>19</v>
      </c>
      <c r="C68">
        <v>4638690</v>
      </c>
      <c r="D68">
        <v>1148972</v>
      </c>
      <c r="E68">
        <f t="shared" si="2"/>
        <v>4.0372524308686373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1.3800240568674238</v>
      </c>
      <c r="H71">
        <f>E2-DEFLATE!E2</f>
        <v>-4.9185016392680136E-2</v>
      </c>
      <c r="I71">
        <f>E2-GGZnoRLE!E2</f>
        <v>-0.39874434216110588</v>
      </c>
      <c r="J71">
        <f>E2-GGZRLE!E2</f>
        <v>9.4751042657098328E-2</v>
      </c>
      <c r="K71">
        <f>E2-HUF!E2</f>
        <v>0.67115516219306182</v>
      </c>
      <c r="L71">
        <f>E2-'LZ78'!E2</f>
        <v>1.0070366567102713</v>
      </c>
      <c r="M71">
        <f>E2-'LZ77'!E2</f>
        <v>0.36362756217501846</v>
      </c>
      <c r="N71">
        <f>E2-LZW!E2</f>
        <v>0.94989752850267251</v>
      </c>
      <c r="O71">
        <f>E2-'PPM2'!E2</f>
        <v>0</v>
      </c>
      <c r="P71">
        <f>E2-'PPM3'!E2</f>
        <v>-0.26687049183677658</v>
      </c>
      <c r="Q71">
        <f>E2-'PPM4'!E2</f>
        <v>-9.1124096044702618E-2</v>
      </c>
      <c r="R71">
        <f>E2-'PPM5'!E2</f>
        <v>0.16551846623711319</v>
      </c>
    </row>
    <row r="72" spans="1:18">
      <c r="G72">
        <f>E3-ART!E3</f>
        <v>1.6250204018300534</v>
      </c>
      <c r="H72">
        <f>E3-DEFLATE!E3</f>
        <v>0.67746144202454883</v>
      </c>
      <c r="I72">
        <f>E3-GGZnoRLE!E3</f>
        <v>0.3802395948413646</v>
      </c>
      <c r="J72">
        <f>E3-GGZRLE!E3</f>
        <v>0.65860980937316826</v>
      </c>
      <c r="K72">
        <f>E3-HUF!E3</f>
        <v>0.91615150715569138</v>
      </c>
      <c r="L72">
        <f>E3-'LZ78'!E3</f>
        <v>1.1561561561561562</v>
      </c>
      <c r="M72">
        <f>E3-'LZ77'!E3</f>
        <v>1.0845066716200737</v>
      </c>
      <c r="N72">
        <f>E3-LZW!E3</f>
        <v>1.1581031966545985</v>
      </c>
      <c r="O72">
        <f>E3-'PPM2'!E3</f>
        <v>0</v>
      </c>
      <c r="P72">
        <f>E3-'PPM3'!E3</f>
        <v>0.20340701526268523</v>
      </c>
      <c r="Q72">
        <f>E3-'PPM4'!E3</f>
        <v>0.46960026491748552</v>
      </c>
      <c r="R72">
        <f>E3-'PPM5'!E3</f>
        <v>0.72285783682842508</v>
      </c>
    </row>
    <row r="73" spans="1:18">
      <c r="G73">
        <f>E4-ART!E4</f>
        <v>1.3499359049894126</v>
      </c>
      <c r="H73">
        <f>E4-DEFLATE!E4</f>
        <v>-0.106889520105379</v>
      </c>
      <c r="I73">
        <f>E4-GGZnoRLE!E4</f>
        <v>-0.49117249117249129</v>
      </c>
      <c r="J73">
        <f>E4-GGZRLE!E4</f>
        <v>-2.6877147743054053E-3</v>
      </c>
      <c r="K73">
        <f>E4-HUF!E4</f>
        <v>0.58764581314382114</v>
      </c>
      <c r="L73">
        <f>E4-'LZ78'!E4</f>
        <v>0.97646486527108767</v>
      </c>
      <c r="M73">
        <f>E4-'LZ77'!E4</f>
        <v>0.40182990872646052</v>
      </c>
      <c r="N73">
        <f>E4-LZW!E4</f>
        <v>0.91439480644590643</v>
      </c>
      <c r="O73">
        <f>E4-'PPM2'!E4</f>
        <v>0</v>
      </c>
      <c r="P73">
        <f>E4-'PPM3'!E4</f>
        <v>-0.34919294294294279</v>
      </c>
      <c r="Q73">
        <f>E4-'PPM4'!E4</f>
        <v>-0.1987819081344262</v>
      </c>
      <c r="R73">
        <f>E4-'PPM5'!E4</f>
        <v>7.1462741811579189E-2</v>
      </c>
    </row>
    <row r="74" spans="1:18">
      <c r="G74">
        <f>E5-ART!E5</f>
        <v>1.0721915686808967</v>
      </c>
      <c r="H74">
        <f>E5-DEFLATE!E5</f>
        <v>-8.4129038992195593E-3</v>
      </c>
      <c r="I74">
        <f>E5-GGZnoRLE!E5</f>
        <v>-0.3300531138198417</v>
      </c>
      <c r="J74">
        <f>E5-GGZRLE!E5</f>
        <v>0.1189970475951343</v>
      </c>
      <c r="K74">
        <f>E5-HUF!E5</f>
        <v>0.41161594964555692</v>
      </c>
      <c r="L74">
        <f>E5-'LZ78'!E5</f>
        <v>0.8641372266939209</v>
      </c>
      <c r="M74">
        <f>E5-'LZ77'!E5</f>
        <v>0.49257049501066374</v>
      </c>
      <c r="N74">
        <f>E5-LZW!E5</f>
        <v>0.80416730387309765</v>
      </c>
      <c r="O74">
        <f>E5-'PPM2'!E5</f>
        <v>0</v>
      </c>
      <c r="P74">
        <f>E5-'PPM3'!E5</f>
        <v>-0.23765385139865347</v>
      </c>
      <c r="Q74">
        <f>E5-'PPM4'!E5</f>
        <v>-9.4595305429473031E-2</v>
      </c>
      <c r="R74">
        <f>E5-'PPM5'!E5</f>
        <v>0.16472897018118715</v>
      </c>
    </row>
    <row r="75" spans="1:18">
      <c r="G75">
        <f>E6-ART!E6</f>
        <v>1.0818694478018305</v>
      </c>
      <c r="H75">
        <f>E6-DEFLATE!E6</f>
        <v>-0.49121453622076094</v>
      </c>
      <c r="I75">
        <f>E6-GGZnoRLE!E6</f>
        <v>-1.0817117335561206</v>
      </c>
      <c r="J75">
        <f>E6-GGZRLE!E6</f>
        <v>-0.46044350101000342</v>
      </c>
      <c r="K75">
        <f>E6-HUF!E6</f>
        <v>0.75282756000068751</v>
      </c>
      <c r="L75">
        <f>E6-'LZ78'!E6</f>
        <v>0.93992925229487234</v>
      </c>
      <c r="M75">
        <f>E6-'LZ77'!E6</f>
        <v>9.5526888912250474E-2</v>
      </c>
      <c r="N75">
        <f>E6-LZW!E6</f>
        <v>0.74267291800873836</v>
      </c>
      <c r="O75">
        <f>E6-'PPM2'!E6</f>
        <v>0</v>
      </c>
      <c r="P75">
        <f>E6-'PPM3'!E6</f>
        <v>-0.67103174258533915</v>
      </c>
      <c r="Q75">
        <f>E6-'PPM4'!E6</f>
        <v>-0.63934908967604764</v>
      </c>
      <c r="R75">
        <f>E6-'PPM5'!E6</f>
        <v>-0.34572624563646981</v>
      </c>
    </row>
    <row r="76" spans="1:18">
      <c r="G76">
        <f>E7-ART!E7</f>
        <v>0.70148763440674133</v>
      </c>
      <c r="H76">
        <f>E7-DEFLATE!E7</f>
        <v>-4.8892815365612075E-2</v>
      </c>
      <c r="I76">
        <f>E7-GGZnoRLE!E7</f>
        <v>-0.38997059542332546</v>
      </c>
      <c r="J76">
        <f>E7-GGZRLE!E7</f>
        <v>7.0412845225568566E-2</v>
      </c>
      <c r="K76">
        <f>E7-HUF!E7</f>
        <v>0.38342933651542288</v>
      </c>
      <c r="L76">
        <f>E7-'LZ78'!E7</f>
        <v>0.7711658484741164</v>
      </c>
      <c r="M76">
        <f>E7-'LZ77'!E7</f>
        <v>0.47804235979686727</v>
      </c>
      <c r="N76">
        <f>E7-LZW!E7</f>
        <v>0.65864886914470566</v>
      </c>
      <c r="O76">
        <f>E7-'PPM2'!E7</f>
        <v>0</v>
      </c>
      <c r="P76">
        <f>E7-'PPM3'!E7</f>
        <v>-0.2680566842104517</v>
      </c>
      <c r="Q76">
        <f>E7-'PPM4'!E7</f>
        <v>-0.191200149831529</v>
      </c>
      <c r="R76">
        <f>E7-'PPM5'!E7</f>
        <v>6.3750867994256444E-2</v>
      </c>
    </row>
    <row r="77" spans="1:18">
      <c r="G77">
        <f>E8-ART!E8</f>
        <v>0.69931679252067624</v>
      </c>
      <c r="H77">
        <f>E8-DEFLATE!E8</f>
        <v>-9.1914060804016984E-3</v>
      </c>
      <c r="I77">
        <f>E8-GGZnoRLE!E8</f>
        <v>-0.36597738449012196</v>
      </c>
      <c r="J77">
        <f>E8-GGZRLE!E8</f>
        <v>0.10364635983488135</v>
      </c>
      <c r="K77">
        <f>E8-HUF!E8</f>
        <v>0.37711040207189206</v>
      </c>
      <c r="L77">
        <f>E8-'LZ78'!E8</f>
        <v>0.80473741284167999</v>
      </c>
      <c r="M77">
        <f>E8-'LZ77'!E8</f>
        <v>0.55649871914486515</v>
      </c>
      <c r="N77">
        <f>E8-LZW!E8</f>
        <v>0.66090681084206593</v>
      </c>
      <c r="O77">
        <f>E8-'PPM2'!E8</f>
        <v>0</v>
      </c>
      <c r="P77">
        <f>E8-'PPM3'!E8</f>
        <v>-0.26878331595600136</v>
      </c>
      <c r="Q77">
        <f>E8-'PPM4'!E8</f>
        <v>-0.22714557122982315</v>
      </c>
      <c r="R77">
        <f>E8-'PPM5'!E8</f>
        <v>4.6862621740952015E-2</v>
      </c>
    </row>
    <row r="78" spans="1:18">
      <c r="G78">
        <f>E9-ART!E9</f>
        <v>0.51458284827318601</v>
      </c>
      <c r="H78">
        <f>E9-DEFLATE!E9</f>
        <v>-7.0082899556583644E-2</v>
      </c>
      <c r="I78">
        <f>E9-GGZnoRLE!E9</f>
        <v>-0.15466805158833186</v>
      </c>
      <c r="J78">
        <f>E9-GGZRLE!E9</f>
        <v>0.10356542915362077</v>
      </c>
      <c r="K78">
        <f>E9-HUF!E9</f>
        <v>0.38918106441204103</v>
      </c>
      <c r="L78">
        <f>E9-'LZ78'!E9</f>
        <v>0.51590305849345675</v>
      </c>
      <c r="M78">
        <f>E9-'LZ77'!E9</f>
        <v>0.1741695172938047</v>
      </c>
      <c r="N78">
        <f>E9-LZW!E9</f>
        <v>0.52095868254668432</v>
      </c>
      <c r="O78">
        <f>E9-'PPM2'!E9</f>
        <v>0</v>
      </c>
      <c r="P78">
        <f>E9-'PPM3'!E9</f>
        <v>-6.1608968560699306E-2</v>
      </c>
      <c r="Q78">
        <f>E9-'PPM4'!E9</f>
        <v>7.1008341573489675E-2</v>
      </c>
      <c r="R78">
        <f>E9-'PPM5'!E9</f>
        <v>0.23791453224961878</v>
      </c>
    </row>
    <row r="79" spans="1:18">
      <c r="G79">
        <f>E10-ART!E10</f>
        <v>0.74396250003037534</v>
      </c>
      <c r="H79">
        <f>E10-DEFLATE!E10</f>
        <v>-0.58126518274335082</v>
      </c>
      <c r="I79">
        <f>E10-GGZnoRLE!E10</f>
        <v>-0.76263229456715687</v>
      </c>
      <c r="J79">
        <f>E10-GGZRLE!E10</f>
        <v>-0.34989674672330118</v>
      </c>
      <c r="K79">
        <f>E10-HUF!E10</f>
        <v>0.59136624991632747</v>
      </c>
      <c r="L79">
        <f>E10-'LZ78'!E10</f>
        <v>0.63629389766761624</v>
      </c>
      <c r="M79">
        <f>E10-'LZ77'!E10</f>
        <v>2.7791769579800452E-2</v>
      </c>
      <c r="N79">
        <f>E10-LZW!E10</f>
        <v>0.45493955226723193</v>
      </c>
      <c r="O79">
        <f>E10-'PPM2'!E10</f>
        <v>0</v>
      </c>
      <c r="P79">
        <f>E10-'PPM3'!E10</f>
        <v>-0.63373283366678246</v>
      </c>
      <c r="Q79">
        <f>E10-'PPM4'!E10</f>
        <v>-0.62494679692966804</v>
      </c>
      <c r="R79">
        <f>E10-'PPM5'!E10</f>
        <v>-0.33364900072213777</v>
      </c>
    </row>
    <row r="80" spans="1:18">
      <c r="G80">
        <f>E11-ART!E11</f>
        <v>0.59246431973409774</v>
      </c>
      <c r="H80">
        <f>E11-DEFLATE!E11</f>
        <v>-0.29155614615068126</v>
      </c>
      <c r="I80">
        <f>E11-GGZnoRLE!E11</f>
        <v>-0.81342508252575962</v>
      </c>
      <c r="J80">
        <f>E11-GGZRLE!E11</f>
        <v>-0.2864746256724251</v>
      </c>
      <c r="K80">
        <f>E11-HUF!E11</f>
        <v>0.48405155420678048</v>
      </c>
      <c r="L80">
        <f>E11-'LZ78'!E11</f>
        <v>0.66169244668503047</v>
      </c>
      <c r="M80">
        <f>E11-'LZ77'!E11</f>
        <v>0.2276627047919253</v>
      </c>
      <c r="N80">
        <f>E11-LZW!E11</f>
        <v>0.43785133838167711</v>
      </c>
      <c r="O80">
        <f>E11-'PPM2'!E11</f>
        <v>0</v>
      </c>
      <c r="P80">
        <f>E11-'PPM3'!E11</f>
        <v>-0.4924206854189217</v>
      </c>
      <c r="Q80">
        <f>E11-'PPM4'!E11</f>
        <v>-0.6192420735315407</v>
      </c>
      <c r="R80">
        <f>E11-'PPM5'!E11</f>
        <v>-0.37392909176455236</v>
      </c>
    </row>
    <row r="81" spans="7:18">
      <c r="G81">
        <f>E12-ART!E12</f>
        <v>0.69408611865176773</v>
      </c>
      <c r="H81">
        <f>E12-DEFLATE!E12</f>
        <v>-0.3643604399330278</v>
      </c>
      <c r="I81">
        <f>E12-GGZnoRLE!E12</f>
        <v>-0.65264951782407676</v>
      </c>
      <c r="J81">
        <f>E12-GGZRLE!E12</f>
        <v>-0.22000615081151054</v>
      </c>
      <c r="K81">
        <f>E12-HUF!E12</f>
        <v>0.60781931574761705</v>
      </c>
      <c r="L81">
        <f>E12-'LZ78'!E12</f>
        <v>0.62381613476662734</v>
      </c>
      <c r="M81">
        <f>E12-'LZ77'!E12</f>
        <v>-1.4767517618730075E-3</v>
      </c>
      <c r="N81">
        <f>E12-LZW!E12</f>
        <v>0.55716635830363614</v>
      </c>
      <c r="O81">
        <f>E12-'PPM2'!E12</f>
        <v>0</v>
      </c>
      <c r="P81">
        <f>E12-'PPM3'!E12</f>
        <v>-0.32337839212506525</v>
      </c>
      <c r="Q81">
        <f>E12-'PPM4'!E12</f>
        <v>-0.26383878632884761</v>
      </c>
      <c r="R81">
        <f>E12-'PPM5'!E12</f>
        <v>-4.1919518381470233E-2</v>
      </c>
    </row>
    <row r="82" spans="7:18">
      <c r="G82">
        <f>E13-ART!E13</f>
        <v>0.63463941198600726</v>
      </c>
      <c r="H82">
        <f>E13-DEFLATE!E13</f>
        <v>-0.3634295896734927</v>
      </c>
      <c r="I82">
        <f>E13-GGZnoRLE!E13</f>
        <v>-0.8613107975646459</v>
      </c>
      <c r="J82">
        <f>E13-GGZRLE!E13</f>
        <v>-0.3400850181235362</v>
      </c>
      <c r="K82">
        <f>E13-HUF!E13</f>
        <v>0.53758392032772151</v>
      </c>
      <c r="L82">
        <f>E13-'LZ78'!E13</f>
        <v>0.6512629500592706</v>
      </c>
      <c r="M82">
        <f>E13-'LZ77'!E13</f>
        <v>0.15410505571052791</v>
      </c>
      <c r="N82">
        <f>E13-LZW!E13</f>
        <v>0.40650269536952299</v>
      </c>
      <c r="O82">
        <f>E13-'PPM2'!E13</f>
        <v>0</v>
      </c>
      <c r="P82">
        <f>E13-'PPM3'!E13</f>
        <v>-0.53997495736006895</v>
      </c>
      <c r="Q82">
        <f>E13-'PPM4'!E13</f>
        <v>-0.63239055926676668</v>
      </c>
      <c r="R82">
        <f>E13-'PPM5'!E13</f>
        <v>-0.38270588207754708</v>
      </c>
    </row>
    <row r="83" spans="7:18">
      <c r="G83">
        <f>E14-ART!E14</f>
        <v>1.2231670639965606</v>
      </c>
      <c r="H83">
        <f>E14-DEFLATE!E14</f>
        <v>-2.5405558460806259</v>
      </c>
      <c r="I83">
        <f>E14-GGZnoRLE!E14</f>
        <v>-3.3189744175927376</v>
      </c>
      <c r="J83">
        <f>E14-GGZRLE!E14</f>
        <v>-2.659267378746963</v>
      </c>
      <c r="K83">
        <f>E14-HUF!E14</f>
        <v>1.1293489973919999</v>
      </c>
      <c r="L83">
        <f>E14-'LZ78'!E14</f>
        <v>0.64819598788356592</v>
      </c>
      <c r="M83">
        <f>E14-'LZ77'!E14</f>
        <v>-1.6940548785086276</v>
      </c>
      <c r="N83">
        <f>E14-LZW!E14</f>
        <v>0.24881086231799721</v>
      </c>
      <c r="O83">
        <f>E14-'PPM2'!E14</f>
        <v>0</v>
      </c>
      <c r="P83">
        <f>E14-'PPM3'!E14</f>
        <v>-1.6065700628586597</v>
      </c>
      <c r="Q83">
        <f>E14-'PPM4'!E14</f>
        <v>-2.0083046612016617</v>
      </c>
      <c r="R83">
        <f>E14-'PPM5'!E14</f>
        <v>-1.6833303835841718</v>
      </c>
    </row>
    <row r="84" spans="7:18">
      <c r="G84">
        <f>E15-ART!E15</f>
        <v>0.54419751959820695</v>
      </c>
      <c r="H84">
        <f>E15-DEFLATE!E15</f>
        <v>-2.375378642317072E-2</v>
      </c>
      <c r="I84">
        <f>E15-GGZnoRLE!E15</f>
        <v>-0.55300579287786089</v>
      </c>
      <c r="J84">
        <f>E15-GGZRLE!E15</f>
        <v>-7.4142440925963893E-2</v>
      </c>
      <c r="K84">
        <f>E15-HUF!E15</f>
        <v>0.43883240770945564</v>
      </c>
      <c r="L84">
        <f>E15-'LZ78'!E15</f>
        <v>0.70515900407455923</v>
      </c>
      <c r="M84">
        <f>E15-'LZ77'!E15</f>
        <v>0.49241421999296731</v>
      </c>
      <c r="N84">
        <f>E15-LZW!E15</f>
        <v>0.44112679119193943</v>
      </c>
      <c r="O84">
        <f>E15-'PPM2'!E15</f>
        <v>0</v>
      </c>
      <c r="P84">
        <f>E15-'PPM3'!E15</f>
        <v>-0.35388328253889334</v>
      </c>
      <c r="Q84">
        <f>E15-'PPM4'!E15</f>
        <v>-0.49451387217576892</v>
      </c>
      <c r="R84">
        <f>E15-'PPM5'!E15</f>
        <v>-0.26652941282413645</v>
      </c>
    </row>
    <row r="85" spans="7:18">
      <c r="G85">
        <f>E16-ART!E16</f>
        <v>0.81823967926381624</v>
      </c>
      <c r="H85">
        <f>E16-DEFLATE!E16</f>
        <v>-1.1523452235279374</v>
      </c>
      <c r="I85">
        <f>E16-GGZnoRLE!E16</f>
        <v>-1.8428211908497407</v>
      </c>
      <c r="J85">
        <f>E16-GGZRLE!E16</f>
        <v>-1.1428963201582656</v>
      </c>
      <c r="K85">
        <f>E16-HUF!E16</f>
        <v>0.72772802519020163</v>
      </c>
      <c r="L85">
        <f>E16-'LZ78'!E16</f>
        <v>0.66420974708524683</v>
      </c>
      <c r="M85">
        <f>E16-'LZ77'!E16</f>
        <v>-0.46748582968361951</v>
      </c>
      <c r="N85">
        <f>E16-LZW!E16</f>
        <v>0.30188272213664069</v>
      </c>
      <c r="O85">
        <f>E16-'PPM2'!E16</f>
        <v>0</v>
      </c>
      <c r="P85">
        <f>E16-'PPM3'!E16</f>
        <v>-0.94342253429227529</v>
      </c>
      <c r="Q85">
        <f>E16-'PPM4'!E16</f>
        <v>-1.2639962713070574</v>
      </c>
      <c r="R85">
        <f>E16-'PPM5'!E16</f>
        <v>-0.98156725542140322</v>
      </c>
    </row>
    <row r="86" spans="7:18">
      <c r="G86">
        <f>E17-ART!E17</f>
        <v>0.56273077285367168</v>
      </c>
      <c r="H86">
        <f>E17-DEFLATE!E17</f>
        <v>-0.28467526673615851</v>
      </c>
      <c r="I86">
        <f>E17-GGZnoRLE!E17</f>
        <v>-0.86152292111764606</v>
      </c>
      <c r="J86">
        <f>E17-GGZRLE!E17</f>
        <v>-0.35920180177162297</v>
      </c>
      <c r="K86">
        <f>E17-HUF!E17</f>
        <v>0.48516549823637978</v>
      </c>
      <c r="L86">
        <f>E17-'LZ78'!E17</f>
        <v>0.60786295973540505</v>
      </c>
      <c r="M86">
        <f>E17-'LZ77'!E17</f>
        <v>0.22350140800812568</v>
      </c>
      <c r="N86">
        <f>E17-LZW!E17</f>
        <v>0.34520020311979294</v>
      </c>
      <c r="O86">
        <f>E17-'PPM2'!E17</f>
        <v>0</v>
      </c>
      <c r="P86">
        <f>E17-'PPM3'!E17</f>
        <v>-0.54238806061901323</v>
      </c>
      <c r="Q86">
        <f>E17-'PPM4'!E17</f>
        <v>-0.72234131558719694</v>
      </c>
      <c r="R86">
        <f>E17-'PPM5'!E17</f>
        <v>-0.50292742054693296</v>
      </c>
    </row>
    <row r="87" spans="7:18">
      <c r="G87">
        <f>E18-ART!E18</f>
        <v>0.27658289814365844</v>
      </c>
      <c r="H87">
        <f>E18-DEFLATE!E18</f>
        <v>0.23806351661261993</v>
      </c>
      <c r="I87">
        <f>E18-GGZnoRLE!E18</f>
        <v>2.0193438760132132E-3</v>
      </c>
      <c r="J87">
        <f>E18-GGZRLE!E18</f>
        <v>0.33712588513659592</v>
      </c>
      <c r="K87">
        <f>E18-HUF!E18</f>
        <v>0.24923696417736818</v>
      </c>
      <c r="L87">
        <f>E18-'LZ78'!E18</f>
        <v>0.40623352373968402</v>
      </c>
      <c r="M87">
        <f>E18-'LZ77'!E18</f>
        <v>0.38309788799172284</v>
      </c>
      <c r="N87">
        <f>E18-LZW!E18</f>
        <v>0.40935795815712805</v>
      </c>
      <c r="O87">
        <f>E18-'PPM2'!E18</f>
        <v>0</v>
      </c>
      <c r="P87">
        <f>E18-'PPM3'!E18</f>
        <v>0.10253471899852173</v>
      </c>
      <c r="Q87">
        <f>E18-'PPM4'!E18</f>
        <v>0.24591456670017786</v>
      </c>
      <c r="R87">
        <f>E18-'PPM5'!E18</f>
        <v>0.36921835862366803</v>
      </c>
    </row>
    <row r="88" spans="7:18">
      <c r="G88">
        <f>E19-ART!E19</f>
        <v>0.78828539027966227</v>
      </c>
      <c r="H88">
        <f>E19-DEFLATE!E19</f>
        <v>-1.2182283199703638</v>
      </c>
      <c r="I88">
        <f>E19-GGZnoRLE!E19</f>
        <v>-1.7444275709253145</v>
      </c>
      <c r="J88">
        <f>E19-GGZRLE!E19</f>
        <v>-1.0446968974415034</v>
      </c>
      <c r="K88">
        <f>E19-HUF!E19</f>
        <v>0.72566058227542629</v>
      </c>
      <c r="L88">
        <f>E19-'LZ78'!E19</f>
        <v>0.62461346308686561</v>
      </c>
      <c r="M88">
        <f>E19-'LZ77'!E19</f>
        <v>-0.4637786819076104</v>
      </c>
      <c r="N88">
        <f>E19-LZW!E19</f>
        <v>0.22079174567420345</v>
      </c>
      <c r="O88">
        <f>E19-'PPM2'!E19</f>
        <v>0</v>
      </c>
      <c r="P88">
        <f>E19-'PPM3'!E19</f>
        <v>-0.79977802954995303</v>
      </c>
      <c r="Q88">
        <f>E19-'PPM4'!E19</f>
        <v>-1.2381293110987999</v>
      </c>
      <c r="R88">
        <f>E19-'PPM5'!E19</f>
        <v>-1.0617269665339117</v>
      </c>
    </row>
    <row r="89" spans="7:18">
      <c r="G89">
        <f>E20-ART!E20</f>
        <v>0.52765399166316507</v>
      </c>
      <c r="H89">
        <f>E20-DEFLATE!E20</f>
        <v>-0.11454422826629207</v>
      </c>
      <c r="I89">
        <f>E20-GGZnoRLE!E20</f>
        <v>-0.73690105523576488</v>
      </c>
      <c r="J89">
        <f>E20-GGZRLE!E20</f>
        <v>-0.27455004192138865</v>
      </c>
      <c r="K89">
        <f>E20-HUF!E20</f>
        <v>0.47154356661199048</v>
      </c>
      <c r="L89">
        <f>E20-'LZ78'!E20</f>
        <v>0.6057295050594369</v>
      </c>
      <c r="M89">
        <f>E20-'LZ77'!E20</f>
        <v>0.40939423614712678</v>
      </c>
      <c r="N89">
        <f>E20-LZW!E20</f>
        <v>0.26730304730617505</v>
      </c>
      <c r="O89">
        <f>E20-'PPM2'!E20</f>
        <v>0</v>
      </c>
      <c r="P89">
        <f>E20-'PPM3'!E20</f>
        <v>-0.50631013256186552</v>
      </c>
      <c r="Q89">
        <f>E20-'PPM4'!E20</f>
        <v>-0.7669898892352216</v>
      </c>
      <c r="R89">
        <f>E20-'PPM5'!E20</f>
        <v>-0.58181162721991297</v>
      </c>
    </row>
    <row r="90" spans="7:18">
      <c r="G90">
        <f>E21-ART!E21</f>
        <v>0.87478986358941468</v>
      </c>
      <c r="H90">
        <f>E21-DEFLATE!E21</f>
        <v>-1.7782958518356282</v>
      </c>
      <c r="I90">
        <f>E21-GGZnoRLE!E21</f>
        <v>-2.56450744854904</v>
      </c>
      <c r="J90">
        <f>E21-GGZRLE!E21</f>
        <v>-1.6051175617519058</v>
      </c>
      <c r="K90">
        <f>E21-HUF!E21</f>
        <v>0.84224608445003502</v>
      </c>
      <c r="L90">
        <f>E21-'LZ78'!E21</f>
        <v>0.55225116691752496</v>
      </c>
      <c r="M90">
        <f>E21-'LZ77'!E21</f>
        <v>-1.0665465486894061</v>
      </c>
      <c r="N90">
        <f>E21-LZW!E21</f>
        <v>0.18877532074279735</v>
      </c>
      <c r="O90">
        <f>E21-'PPM2'!E21</f>
        <v>0</v>
      </c>
      <c r="P90">
        <f>E21-'PPM3'!E21</f>
        <v>-0.93039556503003729</v>
      </c>
      <c r="Q90">
        <f>E21-'PPM4'!E21</f>
        <v>-1.5263506047737496</v>
      </c>
      <c r="R90">
        <f>E21-'PPM5'!E21</f>
        <v>-1.4406625049353261</v>
      </c>
    </row>
    <row r="91" spans="7:18">
      <c r="G91">
        <f>E22-ART!E22</f>
        <v>0.2921223144729006</v>
      </c>
      <c r="H91">
        <f>E22-DEFLATE!E22</f>
        <v>0.22891914858076046</v>
      </c>
      <c r="I91">
        <f>E22-GGZnoRLE!E22</f>
        <v>0.1785102903020841</v>
      </c>
      <c r="J91">
        <f>E22-GGZRLE!E22</f>
        <v>0.32933154216212079</v>
      </c>
      <c r="K91">
        <f>E22-HUF!E22</f>
        <v>0.26376324206148638</v>
      </c>
      <c r="L91">
        <f>E22-'LZ78'!E22</f>
        <v>0.36925903733730858</v>
      </c>
      <c r="M91">
        <f>E22-'LZ77'!E22</f>
        <v>0.57326747768031949</v>
      </c>
      <c r="N91">
        <f>E22-LZW!E22</f>
        <v>0.47470115794765189</v>
      </c>
      <c r="O91">
        <f>E22-'PPM2'!E22</f>
        <v>0</v>
      </c>
      <c r="P91">
        <f>E22-'PPM3'!E22</f>
        <v>5.2537962722325471E-2</v>
      </c>
      <c r="Q91">
        <f>E22-'PPM4'!E22</f>
        <v>0.20311926187386797</v>
      </c>
      <c r="R91">
        <f>E22-'PPM5'!E22</f>
        <v>0.39772927335958697</v>
      </c>
    </row>
    <row r="92" spans="7:18">
      <c r="G92">
        <f>E23-ART!E23</f>
        <v>0.80507461968235994</v>
      </c>
      <c r="H92">
        <f>E23-DEFLATE!E23</f>
        <v>-0.41011773457875211</v>
      </c>
      <c r="I92">
        <f>E23-GGZnoRLE!E23</f>
        <v>-1.1692624937642631</v>
      </c>
      <c r="J92">
        <f>E23-GGZRLE!E23</f>
        <v>-0.74674181508434145</v>
      </c>
      <c r="K92">
        <f>E23-HUF!E23</f>
        <v>0.77382647822067052</v>
      </c>
      <c r="L92">
        <f>E23-'LZ78'!E23</f>
        <v>0.56574771274666724</v>
      </c>
      <c r="M92">
        <f>E23-'LZ77'!E23</f>
        <v>9.8735133717118728E-2</v>
      </c>
      <c r="N92">
        <f>E23-LZW!E23</f>
        <v>0.22986931103249608</v>
      </c>
      <c r="O92">
        <f>E23-'PPM2'!E23</f>
        <v>0</v>
      </c>
      <c r="P92">
        <f>E23-'PPM3'!E23</f>
        <v>-0.62661557342882679</v>
      </c>
      <c r="Q92">
        <f>E23-'PPM4'!E23</f>
        <v>-1.0685830541972008</v>
      </c>
      <c r="R92">
        <f>E23-'PPM5'!E23</f>
        <v>-0.91518031545402678</v>
      </c>
    </row>
    <row r="93" spans="7:18">
      <c r="G93">
        <f>E24-ART!E24</f>
        <v>1.3604749099367242</v>
      </c>
      <c r="H93">
        <f>E24-DEFLATE!E24</f>
        <v>-6.4095887527239874</v>
      </c>
      <c r="I93">
        <f>E24-GGZnoRLE!E24</f>
        <v>-7.5583448444570518</v>
      </c>
      <c r="J93">
        <f>E24-GGZRLE!E24</f>
        <v>-6.5365485958963685</v>
      </c>
      <c r="K93">
        <f>E24-HUF!E24</f>
        <v>1.332462378351104</v>
      </c>
      <c r="L93">
        <f>E24-'LZ78'!E24</f>
        <v>0.11539515325902006</v>
      </c>
      <c r="M93">
        <f>E24-'LZ77'!E24</f>
        <v>-5.2082218547896186</v>
      </c>
      <c r="N93">
        <f>E24-LZW!E24</f>
        <v>-0.62655158395839061</v>
      </c>
      <c r="O93">
        <f>E24-'PPM2'!E24</f>
        <v>0</v>
      </c>
      <c r="P93">
        <f>E24-'PPM3'!E24</f>
        <v>-2.7621895545700146</v>
      </c>
      <c r="Q93">
        <f>E24-'PPM4'!E24</f>
        <v>-4.1708235742144772</v>
      </c>
      <c r="R93">
        <f>E24-'PPM5'!E24</f>
        <v>-4.0789231691390064</v>
      </c>
    </row>
    <row r="94" spans="7:18">
      <c r="G94">
        <f>E25-ART!E25</f>
        <v>8.668141688771442</v>
      </c>
      <c r="H94">
        <f>E25-DEFLATE!E25</f>
        <v>-0.84673353897161441</v>
      </c>
      <c r="I94">
        <f>E25-GGZnoRLE!E25</f>
        <v>-3.5153239724719381</v>
      </c>
      <c r="J94">
        <f>E25-GGZRLE!E25</f>
        <v>-5.7766371627797266</v>
      </c>
      <c r="K94">
        <f>E25-HUF!E25</f>
        <v>8.5758043463531752</v>
      </c>
      <c r="L94">
        <f>E25-'LZ78'!E25</f>
        <v>4.9048060677330829</v>
      </c>
      <c r="M94">
        <f>E25-'LZ77'!E25</f>
        <v>0.56714687251358065</v>
      </c>
      <c r="N94">
        <f>E25-LZW!E25</f>
        <v>2.2477159980631658</v>
      </c>
      <c r="O94">
        <f>E25-'PPM2'!E25</f>
        <v>0</v>
      </c>
      <c r="P94">
        <f>E25-'PPM3'!E25</f>
        <v>-6.5078800077616723</v>
      </c>
      <c r="Q94">
        <f>E25-'PPM4'!E25</f>
        <v>-7.8004862291610966</v>
      </c>
      <c r="R94">
        <f>E25-'PPM5'!E25</f>
        <v>-7.4461027552108003</v>
      </c>
    </row>
    <row r="95" spans="7:18">
      <c r="G95">
        <f>E26-ART!E26</f>
        <v>0.66712760248994618</v>
      </c>
      <c r="H95">
        <f>E26-DEFLATE!E26</f>
        <v>0.12525836337522689</v>
      </c>
      <c r="I95">
        <f>E26-GGZnoRLE!E26</f>
        <v>-0.49838772468016135</v>
      </c>
      <c r="J95">
        <f>E26-GGZRLE!E26</f>
        <v>-5.8396181513840073E-2</v>
      </c>
      <c r="K95">
        <f>E26-HUF!E26</f>
        <v>0.63733263919364402</v>
      </c>
      <c r="L95">
        <f>E26-'LZ78'!E26</f>
        <v>0.65087063443666948</v>
      </c>
      <c r="M95">
        <f>E26-'LZ77'!E26</f>
        <v>0.63144304350717984</v>
      </c>
      <c r="N95">
        <f>E26-LZW!E26</f>
        <v>0.29188583828053671</v>
      </c>
      <c r="O95">
        <f>E26-'PPM2'!E26</f>
        <v>0</v>
      </c>
      <c r="P95">
        <f>E26-'PPM3'!E26</f>
        <v>-0.51158782709302164</v>
      </c>
      <c r="Q95">
        <f>E26-'PPM4'!E26</f>
        <v>-0.66633682425773699</v>
      </c>
      <c r="R95">
        <f>E26-'PPM5'!E26</f>
        <v>-0.4580788425203739</v>
      </c>
    </row>
    <row r="96" spans="7:18">
      <c r="G96">
        <f>E27-ART!E27</f>
        <v>0.59462096142093612</v>
      </c>
      <c r="H96">
        <f>E27-DEFLATE!E27</f>
        <v>-3.7927609432326648E-3</v>
      </c>
      <c r="I96">
        <f>E27-GGZnoRLE!E27</f>
        <v>-0.68605739716533964</v>
      </c>
      <c r="J96">
        <f>E27-GGZRLE!E27</f>
        <v>-0.20152394730454715</v>
      </c>
      <c r="K96">
        <f>E27-HUF!E27</f>
        <v>0.56902728322507579</v>
      </c>
      <c r="L96">
        <f>E27-'LZ78'!E27</f>
        <v>0.5744439770948162</v>
      </c>
      <c r="M96">
        <f>E27-'LZ77'!E27</f>
        <v>0.5122893763063201</v>
      </c>
      <c r="N96">
        <f>E27-LZW!E27</f>
        <v>0.15343996540822413</v>
      </c>
      <c r="O96">
        <f>E27-'PPM2'!E27</f>
        <v>0</v>
      </c>
      <c r="P96">
        <f>E27-'PPM3'!E27</f>
        <v>-0.56560845867293486</v>
      </c>
      <c r="Q96">
        <f>E27-'PPM4'!E27</f>
        <v>-0.88426886353099343</v>
      </c>
      <c r="R96">
        <f>E27-'PPM5'!E27</f>
        <v>-0.739342380943528</v>
      </c>
    </row>
    <row r="97" spans="7:18">
      <c r="G97">
        <f>E28-ART!E28</f>
        <v>0.58117015242359349</v>
      </c>
      <c r="H97">
        <f>E28-DEFLATE!E28</f>
        <v>-3.5253105854531341E-2</v>
      </c>
      <c r="I97">
        <f>E28-GGZnoRLE!E28</f>
        <v>-0.71875938096264935</v>
      </c>
      <c r="J97">
        <f>E28-GGZRLE!E28</f>
        <v>-0.23483649362359316</v>
      </c>
      <c r="K97">
        <f>E28-HUF!E28</f>
        <v>0.55953340540493501</v>
      </c>
      <c r="L97">
        <f>E28-'LZ78'!E28</f>
        <v>0.5444609525929458</v>
      </c>
      <c r="M97">
        <f>E28-'LZ77'!E28</f>
        <v>0.48059154763870104</v>
      </c>
      <c r="N97">
        <f>E28-LZW!E28</f>
        <v>0.12407252925770562</v>
      </c>
      <c r="O97">
        <f>E28-'PPM2'!E28</f>
        <v>0</v>
      </c>
      <c r="P97">
        <f>E28-'PPM3'!E28</f>
        <v>-0.59424370541865335</v>
      </c>
      <c r="Q97">
        <f>E28-'PPM4'!E28</f>
        <v>-0.93276907857176994</v>
      </c>
      <c r="R97">
        <f>E28-'PPM5'!E28</f>
        <v>-0.77864153968751282</v>
      </c>
    </row>
    <row r="98" spans="7:18">
      <c r="G98">
        <f>E29-ART!E29</f>
        <v>1.734394697924982</v>
      </c>
      <c r="H98">
        <f>E29-DEFLATE!E29</f>
        <v>-11.009865637316677</v>
      </c>
      <c r="I98">
        <f>E29-GGZnoRLE!E29</f>
        <v>-22.899516302022249</v>
      </c>
      <c r="J98">
        <f>E29-GGZRLE!E29</f>
        <v>-19.427361389758516</v>
      </c>
      <c r="K98">
        <f>E29-HUF!E29</f>
        <v>1.7187158504250393</v>
      </c>
      <c r="L98">
        <f>E29-'LZ78'!E29</f>
        <v>-3.0294310445861061E-2</v>
      </c>
      <c r="M98">
        <f>E29-'LZ77'!E29</f>
        <v>-10.083407084297683</v>
      </c>
      <c r="N98">
        <f>E29-LZW!E29</f>
        <v>-1.2834520619237155</v>
      </c>
      <c r="O98">
        <f>E29-'PPM2'!E29</f>
        <v>0</v>
      </c>
      <c r="P98">
        <f>E29-'PPM3'!E29</f>
        <v>-3.6840620274476752</v>
      </c>
      <c r="Q98">
        <f>E29-'PPM4'!E29</f>
        <v>-10.635686214993555</v>
      </c>
      <c r="R98">
        <f>E29-'PPM5'!E29</f>
        <v>-11.782516187479583</v>
      </c>
    </row>
    <row r="99" spans="7:18">
      <c r="G99">
        <f>E30-ART!E30</f>
        <v>0.11698366344492905</v>
      </c>
      <c r="H99">
        <f>E30-DEFLATE!E30</f>
        <v>0.10142911945972322</v>
      </c>
      <c r="I99">
        <f>E30-GGZnoRLE!E30</f>
        <v>-0.13649022160038249</v>
      </c>
      <c r="J99">
        <f>E30-GGZRLE!E30</f>
        <v>0.13522935998362851</v>
      </c>
      <c r="K99">
        <f>E30-HUF!E30</f>
        <v>0.11129088007400578</v>
      </c>
      <c r="L99">
        <f>E30-'LZ78'!E30</f>
        <v>0.21839540699840898</v>
      </c>
      <c r="M99">
        <f>E30-'LZ77'!E30</f>
        <v>0.22069975431260025</v>
      </c>
      <c r="N99">
        <f>E30-LZW!E30</f>
        <v>0.2545450815984367</v>
      </c>
      <c r="O99">
        <f>E30-'PPM2'!E30</f>
        <v>0</v>
      </c>
      <c r="P99">
        <f>E30-'PPM3'!E30</f>
        <v>4.9394532168486549E-2</v>
      </c>
      <c r="Q99">
        <f>E30-'PPM4'!E30</f>
        <v>0.16784434757843025</v>
      </c>
      <c r="R99">
        <f>E30-'PPM5'!E30</f>
        <v>0.27138539382436344</v>
      </c>
    </row>
    <row r="100" spans="7:18">
      <c r="G100">
        <f>E31-ART!E31</f>
        <v>0.58074662020269763</v>
      </c>
      <c r="H100">
        <f>E31-DEFLATE!E31</f>
        <v>9.5864928663099924E-2</v>
      </c>
      <c r="I100">
        <f>E31-GGZnoRLE!E31</f>
        <v>-0.5919251950334643</v>
      </c>
      <c r="J100">
        <f>E31-GGZRLE!E31</f>
        <v>-0.11569983668935713</v>
      </c>
      <c r="K100">
        <f>E31-HUF!E31</f>
        <v>0.5690939443521692</v>
      </c>
      <c r="L100">
        <f>E31-'LZ78'!E31</f>
        <v>0.52198411252499977</v>
      </c>
      <c r="M100">
        <f>E31-'LZ77'!E31</f>
        <v>0.6070986585850755</v>
      </c>
      <c r="N100">
        <f>E31-LZW!E31</f>
        <v>6.0924462525406842E-2</v>
      </c>
      <c r="O100">
        <f>E31-'PPM2'!E31</f>
        <v>0</v>
      </c>
      <c r="P100">
        <f>E31-'PPM3'!E31</f>
        <v>-0.50993862744946483</v>
      </c>
      <c r="Q100">
        <f>E31-'PPM4'!E31</f>
        <v>-0.88734988601409404</v>
      </c>
      <c r="R100">
        <f>E31-'PPM5'!E31</f>
        <v>-0.80177205897921766</v>
      </c>
    </row>
    <row r="101" spans="7:18">
      <c r="G101">
        <f>E32-ART!E32</f>
        <v>0.66993674303021522</v>
      </c>
      <c r="H101">
        <f>E32-DEFLATE!E32</f>
        <v>-0.612583565495737</v>
      </c>
      <c r="I101">
        <f>E32-GGZnoRLE!E32</f>
        <v>-0.90259002247436526</v>
      </c>
      <c r="J101">
        <f>E32-GGZRLE!E32</f>
        <v>-0.51581938786686865</v>
      </c>
      <c r="K101">
        <f>E32-HUF!E32</f>
        <v>0.66455021521359781</v>
      </c>
      <c r="L101">
        <f>E32-'LZ78'!E32</f>
        <v>0.31549741421522826</v>
      </c>
      <c r="M101">
        <f>E32-'LZ77'!E32</f>
        <v>-0.26767942628499042</v>
      </c>
      <c r="N101">
        <f>E32-LZW!E32</f>
        <v>0.12701838992192016</v>
      </c>
      <c r="O101">
        <f>E32-'PPM2'!E32</f>
        <v>0</v>
      </c>
      <c r="P101">
        <f>E32-'PPM3'!E32</f>
        <v>-0.50513926386303676</v>
      </c>
      <c r="Q101">
        <f>E32-'PPM4'!E32</f>
        <v>-0.58373966164897939</v>
      </c>
      <c r="R101">
        <f>E32-'PPM5'!E32</f>
        <v>-0.49090009516251354</v>
      </c>
    </row>
    <row r="102" spans="7:18">
      <c r="G102">
        <f>E33-ART!E33</f>
        <v>0.5412734713948355</v>
      </c>
      <c r="H102">
        <f>E33-DEFLATE!E33</f>
        <v>9.0545627345346436E-2</v>
      </c>
      <c r="I102">
        <f>E33-GGZnoRLE!E33</f>
        <v>-0.55398658196955086</v>
      </c>
      <c r="J102">
        <f>E33-GGZRLE!E33</f>
        <v>-7.1430194990775409E-2</v>
      </c>
      <c r="K102">
        <f>E33-HUF!E33</f>
        <v>0.52836568242377746</v>
      </c>
      <c r="L102">
        <f>E33-'LZ78'!E33</f>
        <v>0.52030012640334289</v>
      </c>
      <c r="M102">
        <f>E33-'LZ77'!E33</f>
        <v>0.62613787768394258</v>
      </c>
      <c r="N102">
        <f>E33-LZW!E33</f>
        <v>5.4649793426035487E-2</v>
      </c>
      <c r="O102">
        <f>E33-'PPM2'!E33</f>
        <v>0</v>
      </c>
      <c r="P102">
        <f>E33-'PPM3'!E33</f>
        <v>-0.47125831352477121</v>
      </c>
      <c r="Q102">
        <f>E33-'PPM4'!E33</f>
        <v>-0.83952775944013025</v>
      </c>
      <c r="R102">
        <f>E33-'PPM5'!E33</f>
        <v>-0.795910151128564</v>
      </c>
    </row>
    <row r="103" spans="7:18">
      <c r="G103">
        <f>E34-ART!E34</f>
        <v>0.47339021544681925</v>
      </c>
      <c r="H103">
        <f>E34-DEFLATE!E34</f>
        <v>0.43783968641700177</v>
      </c>
      <c r="I103">
        <f>E34-GGZnoRLE!E34</f>
        <v>6.8650602863246979E-2</v>
      </c>
      <c r="J103">
        <f>E34-GGZRLE!E34</f>
        <v>0.46468577829484148</v>
      </c>
      <c r="K103">
        <f>E34-HUF!E34</f>
        <v>0.46874895837669639</v>
      </c>
      <c r="L103">
        <f>E34-'LZ78'!E34</f>
        <v>0.46683480347475248</v>
      </c>
      <c r="M103">
        <f>E34-'LZ77'!E34</f>
        <v>0.57403331195811813</v>
      </c>
      <c r="N103">
        <f>E34-LZW!E34</f>
        <v>0.42236400665363827</v>
      </c>
      <c r="O103">
        <f>E34-'PPM2'!E34</f>
        <v>0</v>
      </c>
      <c r="P103">
        <f>E34-'PPM3'!E34</f>
        <v>7.9939426560503568E-2</v>
      </c>
      <c r="Q103">
        <f>E34-'PPM4'!E34</f>
        <v>0.23784063843903636</v>
      </c>
      <c r="R103">
        <f>E34-'PPM5'!E34</f>
        <v>0.40606632178410074</v>
      </c>
    </row>
    <row r="104" spans="7:18">
      <c r="G104">
        <f>E35-ART!E35</f>
        <v>0.77321911452586445</v>
      </c>
      <c r="H104">
        <f>E35-DEFLATE!E35</f>
        <v>0.49599901844111871</v>
      </c>
      <c r="I104">
        <f>E35-GGZnoRLE!E35</f>
        <v>1.6634552372412958E-2</v>
      </c>
      <c r="J104">
        <f>E35-GGZRLE!E35</f>
        <v>0.46383967497559753</v>
      </c>
      <c r="K104">
        <f>E35-HUF!E35</f>
        <v>0.76998337713392395</v>
      </c>
      <c r="L104">
        <f>E35-'LZ78'!E35</f>
        <v>0.59881307260603278</v>
      </c>
      <c r="M104">
        <f>E35-'LZ77'!E35</f>
        <v>0.64967453067823189</v>
      </c>
      <c r="N104">
        <f>E35-LZW!E35</f>
        <v>0.50631706108559804</v>
      </c>
      <c r="O104">
        <f>E35-'PPM2'!E35</f>
        <v>0</v>
      </c>
      <c r="P104">
        <f>E35-'PPM3'!E35</f>
        <v>8.5100439523064786E-3</v>
      </c>
      <c r="Q104">
        <f>E35-'PPM4'!E35</f>
        <v>0.15189828793149518</v>
      </c>
      <c r="R104">
        <f>E35-'PPM5'!E35</f>
        <v>0.32362749036843752</v>
      </c>
    </row>
    <row r="105" spans="7:18">
      <c r="G105">
        <f>E36-ART!E36</f>
        <v>0.3480690670554365</v>
      </c>
      <c r="H105">
        <f>E36-DEFLATE!E36</f>
        <v>0.32259935697810738</v>
      </c>
      <c r="I105">
        <f>E36-GGZnoRLE!E36</f>
        <v>5.0634193341520861E-2</v>
      </c>
      <c r="J105">
        <f>E36-GGZRLE!E36</f>
        <v>0.41824632107366866</v>
      </c>
      <c r="K105">
        <f>E36-HUF!E36</f>
        <v>0.34457585216888442</v>
      </c>
      <c r="L105">
        <f>E36-'LZ78'!E36</f>
        <v>0.38765973677276389</v>
      </c>
      <c r="M105">
        <f>E36-'LZ77'!E36</f>
        <v>0.47657353783185075</v>
      </c>
      <c r="N105">
        <f>E36-LZW!E36</f>
        <v>0.38912187649532215</v>
      </c>
      <c r="O105">
        <f>E36-'PPM2'!E36</f>
        <v>0</v>
      </c>
      <c r="P105">
        <f>E36-'PPM3'!E36</f>
        <v>8.017573398110267E-2</v>
      </c>
      <c r="Q105">
        <f>E36-'PPM4'!E36</f>
        <v>0.22366074511700962</v>
      </c>
      <c r="R105">
        <f>E36-'PPM5'!E36</f>
        <v>0.3729689416302866</v>
      </c>
    </row>
    <row r="106" spans="7:18">
      <c r="G106">
        <f>E37-ART!E37</f>
        <v>0.23972905565825342</v>
      </c>
      <c r="H106">
        <f>E37-DEFLATE!E37</f>
        <v>0.22724252184465366</v>
      </c>
      <c r="I106">
        <f>E37-GGZnoRLE!E37</f>
        <v>-2.9537269890024698E-2</v>
      </c>
      <c r="J106">
        <f>E37-GGZRLE!E37</f>
        <v>0.31259062120341574</v>
      </c>
      <c r="K106">
        <f>E37-HUF!E37</f>
        <v>0.23554121480180235</v>
      </c>
      <c r="L106">
        <f>E37-'LZ78'!E37</f>
        <v>0.30916709536993525</v>
      </c>
      <c r="M106">
        <f>E37-'LZ77'!E37</f>
        <v>0.39779238050335808</v>
      </c>
      <c r="N106">
        <f>E37-LZW!E37</f>
        <v>0.29557803562368701</v>
      </c>
      <c r="O106">
        <f>E37-'PPM2'!E37</f>
        <v>0</v>
      </c>
      <c r="P106">
        <f>E37-'PPM3'!E37</f>
        <v>4.0743954126248649E-2</v>
      </c>
      <c r="Q106">
        <f>E37-'PPM4'!E37</f>
        <v>0.18633069668529934</v>
      </c>
      <c r="R106">
        <f>E37-'PPM5'!E37</f>
        <v>0.32368481495988144</v>
      </c>
    </row>
    <row r="107" spans="7:18">
      <c r="G107">
        <f>E38-ART!E38</f>
        <v>0.4103841441804672</v>
      </c>
      <c r="H107">
        <f>E38-DEFLATE!E38</f>
        <v>0.38167295784429367</v>
      </c>
      <c r="I107">
        <f>E38-GGZnoRLE!E38</f>
        <v>0.10319397008936315</v>
      </c>
      <c r="J107">
        <f>E38-GGZRLE!E38</f>
        <v>0.46943518164221421</v>
      </c>
      <c r="K107">
        <f>E38-HUF!E38</f>
        <v>0.40626120800978494</v>
      </c>
      <c r="L107">
        <f>E38-'LZ78'!E38</f>
        <v>0.43243734127991917</v>
      </c>
      <c r="M107">
        <f>E38-'LZ77'!E38</f>
        <v>0.53986642610213154</v>
      </c>
      <c r="N107">
        <f>E38-LZW!E38</f>
        <v>0.3942158225523853</v>
      </c>
      <c r="O107">
        <f>E38-'PPM2'!E38</f>
        <v>0</v>
      </c>
      <c r="P107">
        <f>E38-'PPM3'!E38</f>
        <v>8.3795396196481908E-2</v>
      </c>
      <c r="Q107">
        <f>E38-'PPM4'!E38</f>
        <v>0.24278367837236581</v>
      </c>
      <c r="R107">
        <f>E38-'PPM5'!E38</f>
        <v>0.40102307523906355</v>
      </c>
    </row>
    <row r="108" spans="7:18">
      <c r="G108">
        <f>E39-ART!E39</f>
        <v>0.38204099897828492</v>
      </c>
      <c r="H108">
        <f>E39-DEFLATE!E39</f>
        <v>0.35138447778185244</v>
      </c>
      <c r="I108">
        <f>E39-GGZnoRLE!E39</f>
        <v>9.918514293317604E-2</v>
      </c>
      <c r="J108">
        <f>E39-GGZRLE!E39</f>
        <v>0.47402509552126837</v>
      </c>
      <c r="K108">
        <f>E39-HUF!E39</f>
        <v>0.37838224702204593</v>
      </c>
      <c r="L108">
        <f>E39-'LZ78'!E39</f>
        <v>0.42585249205938247</v>
      </c>
      <c r="M108">
        <f>E39-'LZ77'!E39</f>
        <v>0.54930903835806821</v>
      </c>
      <c r="N108">
        <f>E39-LZW!E39</f>
        <v>0.37995173948498651</v>
      </c>
      <c r="O108">
        <f>E39-'PPM2'!E39</f>
        <v>0</v>
      </c>
      <c r="P108">
        <f>E39-'PPM3'!E39</f>
        <v>8.2561998457304719E-2</v>
      </c>
      <c r="Q108">
        <f>E39-'PPM4'!E39</f>
        <v>0.23411044551887938</v>
      </c>
      <c r="R108">
        <f>E39-'PPM5'!E39</f>
        <v>0.39832531722692588</v>
      </c>
    </row>
    <row r="109" spans="7:18">
      <c r="G109">
        <f>E40-ART!E40</f>
        <v>0.86585731812648858</v>
      </c>
      <c r="H109">
        <f>E40-DEFLATE!E40</f>
        <v>0.77048225026514205</v>
      </c>
      <c r="I109">
        <f>E40-GGZnoRLE!E40</f>
        <v>0.15864492705378508</v>
      </c>
      <c r="J109">
        <f>E40-GGZRLE!E40</f>
        <v>0.65501172987609202</v>
      </c>
      <c r="K109">
        <f>E40-HUF!E40</f>
        <v>0.86160613978071798</v>
      </c>
      <c r="L109">
        <f>E40-'LZ78'!E40</f>
        <v>0.73627077572708033</v>
      </c>
      <c r="M109">
        <f>E40-'LZ77'!E40</f>
        <v>0.88576232361708684</v>
      </c>
      <c r="N109">
        <f>E40-LZW!E40</f>
        <v>0.620944934474285</v>
      </c>
      <c r="O109">
        <f>E40-'PPM2'!E40</f>
        <v>0</v>
      </c>
      <c r="P109">
        <f>E40-'PPM3'!E40</f>
        <v>8.7963149029504084E-2</v>
      </c>
      <c r="Q109">
        <f>E40-'PPM4'!E40</f>
        <v>0.28071930787874333</v>
      </c>
      <c r="R109">
        <f>E40-'PPM5'!E40</f>
        <v>0.50287430475898764</v>
      </c>
    </row>
    <row r="110" spans="7:18">
      <c r="G110">
        <f>E41-ART!E41</f>
        <v>0.52988751279059487</v>
      </c>
      <c r="H110">
        <f>E41-DEFLATE!E41</f>
        <v>0.1646529149435132</v>
      </c>
      <c r="I110">
        <f>E41-GGZnoRLE!E41</f>
        <v>-0.42963087599512528</v>
      </c>
      <c r="J110">
        <f>E41-GGZRLE!E41</f>
        <v>4.2717963608775111E-2</v>
      </c>
      <c r="K110">
        <f>E41-HUF!E41</f>
        <v>0.52202641666155358</v>
      </c>
      <c r="L110">
        <f>E41-'LZ78'!E41</f>
        <v>0.5235143790730401</v>
      </c>
      <c r="M110">
        <f>E41-'LZ77'!E41</f>
        <v>0.67313074491141389</v>
      </c>
      <c r="N110">
        <f>E41-LZW!E41</f>
        <v>8.4191158036885927E-2</v>
      </c>
      <c r="O110">
        <f>E41-'PPM2'!E41</f>
        <v>0</v>
      </c>
      <c r="P110">
        <f>E41-'PPM3'!E41</f>
        <v>-0.42127689807899538</v>
      </c>
      <c r="Q110">
        <f>E41-'PPM4'!E41</f>
        <v>-0.74128347145893869</v>
      </c>
      <c r="R110">
        <f>E41-'PPM5'!E41</f>
        <v>-0.66083968666635151</v>
      </c>
    </row>
    <row r="111" spans="7:18">
      <c r="G111">
        <f>E42-ART!E42</f>
        <v>0.53781755388482444</v>
      </c>
      <c r="H111">
        <f>E42-DEFLATE!E42</f>
        <v>0.13067242225720443</v>
      </c>
      <c r="I111">
        <f>E42-GGZnoRLE!E42</f>
        <v>-0.47453374445324803</v>
      </c>
      <c r="J111">
        <f>E42-GGZRLE!E42</f>
        <v>-6.7552674370445764E-3</v>
      </c>
      <c r="K111">
        <f>E42-HUF!E42</f>
        <v>0.53093483292893451</v>
      </c>
      <c r="L111">
        <f>E42-'LZ78'!E42</f>
        <v>0.48886200201136165</v>
      </c>
      <c r="M111">
        <f>E42-'LZ77'!E42</f>
        <v>0.63704938892217999</v>
      </c>
      <c r="N111">
        <f>E42-LZW!E42</f>
        <v>3.9081377522944827E-2</v>
      </c>
      <c r="O111">
        <f>E42-'PPM2'!E42</f>
        <v>0</v>
      </c>
      <c r="P111">
        <f>E42-'PPM3'!E42</f>
        <v>-0.48564541447086107</v>
      </c>
      <c r="Q111">
        <f>E42-'PPM4'!E42</f>
        <v>-0.81216795308827239</v>
      </c>
      <c r="R111">
        <f>E42-'PPM5'!E42</f>
        <v>-0.73377688351641801</v>
      </c>
    </row>
    <row r="112" spans="7:18">
      <c r="G112">
        <f>E43-ART!E43</f>
        <v>0.53387098601504057</v>
      </c>
      <c r="H112">
        <f>E43-DEFLATE!E43</f>
        <v>0.14098027627681065</v>
      </c>
      <c r="I112">
        <f>E43-GGZnoRLE!E43</f>
        <v>-0.44950214356799867</v>
      </c>
      <c r="J112">
        <f>E43-GGZRLE!E43</f>
        <v>2.9162243364717177E-2</v>
      </c>
      <c r="K112">
        <f>E43-HUF!E43</f>
        <v>0.52851516572146551</v>
      </c>
      <c r="L112">
        <f>E43-'LZ78'!E43</f>
        <v>0.46955566759879619</v>
      </c>
      <c r="M112">
        <f>E43-'LZ77'!E43</f>
        <v>0.65454870330592962</v>
      </c>
      <c r="N112">
        <f>E43-LZW!E43</f>
        <v>4.2055072443352159E-3</v>
      </c>
      <c r="O112">
        <f>E43-'PPM2'!E43</f>
        <v>0</v>
      </c>
      <c r="P112">
        <f>E43-'PPM3'!E43</f>
        <v>-0.46747859766400479</v>
      </c>
      <c r="Q112">
        <f>E43-'PPM4'!E43</f>
        <v>-0.80867767662342871</v>
      </c>
      <c r="R112">
        <f>E43-'PPM5'!E43</f>
        <v>-0.75011726446071059</v>
      </c>
    </row>
    <row r="113" spans="7:18">
      <c r="G113">
        <f>E44-ART!E44</f>
        <v>0.39296319013873449</v>
      </c>
      <c r="H113">
        <f>E44-DEFLATE!E44</f>
        <v>-0.32502017845039766</v>
      </c>
      <c r="I113">
        <f>E44-GGZnoRLE!E44</f>
        <v>-0.70437014610306314</v>
      </c>
      <c r="J113">
        <f>E44-GGZRLE!E44</f>
        <v>-0.23776735099566415</v>
      </c>
      <c r="K113">
        <f>E44-HUF!E44</f>
        <v>0.39186551596107777</v>
      </c>
      <c r="L113">
        <f>E44-'LZ78'!E44</f>
        <v>0.20882727175403915</v>
      </c>
      <c r="M113">
        <f>E44-'LZ77'!E44</f>
        <v>0.17070833356807413</v>
      </c>
      <c r="N113">
        <f>E44-LZW!E44</f>
        <v>-9.8097314395956259E-2</v>
      </c>
      <c r="O113">
        <f>E44-'PPM2'!E44</f>
        <v>0</v>
      </c>
      <c r="P113">
        <f>E44-'PPM3'!E44</f>
        <v>-0.48797533527869619</v>
      </c>
      <c r="Q113">
        <f>E44-'PPM4'!E44</f>
        <v>-0.85289176717098214</v>
      </c>
      <c r="R113">
        <f>E44-'PPM5'!E44</f>
        <v>-0.78034907715701674</v>
      </c>
    </row>
    <row r="114" spans="7:18">
      <c r="G114">
        <f>E45-ART!E45</f>
        <v>0.52353509365642603</v>
      </c>
      <c r="H114">
        <f>E45-DEFLATE!E45</f>
        <v>0.13117384955948985</v>
      </c>
      <c r="I114">
        <f>E45-GGZnoRLE!E45</f>
        <v>-0.45925991713101677</v>
      </c>
      <c r="J114">
        <f>E45-GGZRLE!E45</f>
        <v>-2.2933766633270736E-3</v>
      </c>
      <c r="K114">
        <f>E45-HUF!E45</f>
        <v>0.51696456501635057</v>
      </c>
      <c r="L114">
        <f>E45-'LZ78'!E45</f>
        <v>0.42299061711435226</v>
      </c>
      <c r="M114">
        <f>E45-'LZ77'!E45</f>
        <v>0.62202257684632811</v>
      </c>
      <c r="N114">
        <f>E45-LZW!E45</f>
        <v>-3.2204358646615638E-2</v>
      </c>
      <c r="O114">
        <f>E45-'PPM2'!E45</f>
        <v>0</v>
      </c>
      <c r="P114">
        <f>E45-'PPM3'!E45</f>
        <v>-0.42780779177177797</v>
      </c>
      <c r="Q114">
        <f>E45-'PPM4'!E45</f>
        <v>-0.79878022014603678</v>
      </c>
      <c r="R114">
        <f>E45-'PPM5'!E45</f>
        <v>-0.76258835193225671</v>
      </c>
    </row>
    <row r="115" spans="7:18">
      <c r="G115">
        <f>E46-ART!E46</f>
        <v>0.58875522918684164</v>
      </c>
      <c r="H115">
        <f>E46-DEFLATE!E46</f>
        <v>-2.6534988603700516E-2</v>
      </c>
      <c r="I115">
        <f>E46-GGZnoRLE!E46</f>
        <v>-0.7502459193323725</v>
      </c>
      <c r="J115">
        <f>E46-GGZRLE!E46</f>
        <v>-0.28724172746605081</v>
      </c>
      <c r="K115">
        <f>E46-HUF!E46</f>
        <v>0.58601768330365522</v>
      </c>
      <c r="L115">
        <f>E46-'LZ78'!E46</f>
        <v>0.38587436801789488</v>
      </c>
      <c r="M115">
        <f>E46-'LZ77'!E46</f>
        <v>0.52257791290362032</v>
      </c>
      <c r="N115">
        <f>E46-LZW!E46</f>
        <v>-0.1892796021354255</v>
      </c>
      <c r="O115">
        <f>E46-'PPM2'!E46</f>
        <v>0</v>
      </c>
      <c r="P115">
        <f>E46-'PPM3'!E46</f>
        <v>-0.5942249464335938</v>
      </c>
      <c r="Q115">
        <f>E46-'PPM4'!E46</f>
        <v>-1.1843992563345971</v>
      </c>
      <c r="R115">
        <f>E46-'PPM5'!E46</f>
        <v>-1.2285220631635094</v>
      </c>
    </row>
    <row r="116" spans="7:18">
      <c r="G116">
        <f>E47-ART!E47</f>
        <v>0.53402288219573046</v>
      </c>
      <c r="H116">
        <f>E47-DEFLATE!E47</f>
        <v>-9.9575397203059079E-2</v>
      </c>
      <c r="I116">
        <f>E47-GGZnoRLE!E47</f>
        <v>-0.78876054184362765</v>
      </c>
      <c r="J116">
        <f>E47-GGZRLE!E47</f>
        <v>-0.30128433929031795</v>
      </c>
      <c r="K116">
        <f>E47-HUF!E47</f>
        <v>0.52932080026588402</v>
      </c>
      <c r="L116">
        <f>E47-'LZ78'!E47</f>
        <v>0.34101320455000939</v>
      </c>
      <c r="M116">
        <f>E47-'LZ77'!E47</f>
        <v>0.44771462491973124</v>
      </c>
      <c r="N116">
        <f>E47-LZW!E47</f>
        <v>-0.18151398905061766</v>
      </c>
      <c r="O116">
        <f>E47-'PPM2'!E47</f>
        <v>0</v>
      </c>
      <c r="P116">
        <f>E47-'PPM3'!E47</f>
        <v>-0.55386359754031744</v>
      </c>
      <c r="Q116">
        <f>E47-'PPM4'!E47</f>
        <v>-1.1174784661825643</v>
      </c>
      <c r="R116">
        <f>E47-'PPM5'!E47</f>
        <v>-1.2003443253989432</v>
      </c>
    </row>
    <row r="117" spans="7:18">
      <c r="G117">
        <f>E48-ART!E48</f>
        <v>0.56186392042333466</v>
      </c>
      <c r="H117">
        <f>E48-DEFLATE!E48</f>
        <v>-0.17413365368258882</v>
      </c>
      <c r="I117">
        <f>E48-GGZnoRLE!E48</f>
        <v>-0.83111564365071322</v>
      </c>
      <c r="J117">
        <f>E48-GGZRLE!E48</f>
        <v>-0.36044962609850062</v>
      </c>
      <c r="K117">
        <f>E48-HUF!E48</f>
        <v>0.55876565369856945</v>
      </c>
      <c r="L117">
        <f>E48-'LZ78'!E48</f>
        <v>0.28612294779595859</v>
      </c>
      <c r="M117">
        <f>E48-'LZ77'!E48</f>
        <v>0.35767170512755486</v>
      </c>
      <c r="N117">
        <f>E48-LZW!E48</f>
        <v>-0.22550667627987897</v>
      </c>
      <c r="O117">
        <f>E48-'PPM2'!E48</f>
        <v>0</v>
      </c>
      <c r="P117">
        <f>E48-'PPM3'!E48</f>
        <v>-0.60661423420300498</v>
      </c>
      <c r="Q117">
        <f>E48-'PPM4'!E48</f>
        <v>-1.2122384615689032</v>
      </c>
      <c r="R117">
        <f>E48-'PPM5'!E48</f>
        <v>-1.2827965097953866</v>
      </c>
    </row>
    <row r="118" spans="7:18">
      <c r="G118">
        <f>E49-ART!E49</f>
        <v>0.60619819423844401</v>
      </c>
      <c r="H118">
        <f>E49-DEFLATE!E49</f>
        <v>0.24063732354820955</v>
      </c>
      <c r="I118">
        <f>E49-GGZnoRLE!E49</f>
        <v>-0.30461013418817862</v>
      </c>
      <c r="J118">
        <f>E49-GGZRLE!E49</f>
        <v>0.1327449719421967</v>
      </c>
      <c r="K118">
        <f>E49-HUF!E49</f>
        <v>0.61063481084352755</v>
      </c>
      <c r="L118">
        <f>E49-'LZ78'!E49</f>
        <v>0.46708654636600877</v>
      </c>
      <c r="M118">
        <f>E49-'LZ77'!E49</f>
        <v>0.75107787232495538</v>
      </c>
      <c r="N118">
        <f>E49-LZW!E49</f>
        <v>6.4009664159834223E-3</v>
      </c>
      <c r="O118">
        <f>E49-'PPM2'!E49</f>
        <v>0</v>
      </c>
      <c r="P118">
        <f>E49-'PPM3'!E49</f>
        <v>-0.45980977016363056</v>
      </c>
      <c r="Q118">
        <f>E49-'PPM4'!E49</f>
        <v>-0.81888896029194491</v>
      </c>
      <c r="R118">
        <f>E49-'PPM5'!E49</f>
        <v>-0.77763299432545141</v>
      </c>
    </row>
    <row r="119" spans="7:18">
      <c r="G119">
        <f>E50-ART!E50</f>
        <v>2.8705753848072924</v>
      </c>
      <c r="H119">
        <f>E50-DEFLATE!E50</f>
        <v>0.46783896329833397</v>
      </c>
      <c r="I119">
        <f>E50-GGZnoRLE!E50</f>
        <v>2.0795024601008079</v>
      </c>
      <c r="J119">
        <f>E50-GGZRLE!E50</f>
        <v>1.2587125369444454</v>
      </c>
      <c r="K119">
        <f>E50-HUF!E50</f>
        <v>4.5024192295547731</v>
      </c>
      <c r="L119">
        <f>E50-'LZ78'!E50</f>
        <v>2.870252075709649</v>
      </c>
      <c r="M119">
        <f>E50-'LZ77'!E50</f>
        <v>2.4291769596829464</v>
      </c>
      <c r="N119">
        <f>E50-LZW!E50</f>
        <v>1.9915266244987269</v>
      </c>
      <c r="O119">
        <f>E50-'PPM2'!E50</f>
        <v>0</v>
      </c>
      <c r="P119">
        <f>E50-'PPM3'!E50</f>
        <v>-0.17187256485856039</v>
      </c>
      <c r="Q119">
        <f>E50-'PPM4'!E50</f>
        <v>0.24507535646223211</v>
      </c>
      <c r="R119">
        <f>E50-'PPM5'!E50</f>
        <v>1.0029584944131322</v>
      </c>
    </row>
    <row r="120" spans="7:18">
      <c r="G120">
        <f>E51-ART!E51</f>
        <v>2.8705753848072924</v>
      </c>
      <c r="H120">
        <f>E51-DEFLATE!E51</f>
        <v>0.46783896329833397</v>
      </c>
      <c r="I120">
        <f>E51-GGZnoRLE!E51</f>
        <v>2.0795024601008079</v>
      </c>
      <c r="J120">
        <f>E51-GGZRLE!E51</f>
        <v>1.2587125369444454</v>
      </c>
      <c r="K120">
        <f>E51-HUF!E51</f>
        <v>4.5024192295547731</v>
      </c>
      <c r="L120">
        <f>E51-'LZ78'!E51</f>
        <v>2.870252075709649</v>
      </c>
      <c r="M120">
        <f>E51-'LZ77'!E51</f>
        <v>2.4291769596829464</v>
      </c>
      <c r="N120">
        <f>E51-LZW!E51</f>
        <v>1.9915266244987269</v>
      </c>
      <c r="O120">
        <f>E51-'PPM2'!E51</f>
        <v>0</v>
      </c>
      <c r="P120">
        <f>E51-'PPM3'!E51</f>
        <v>-0.17187256485856039</v>
      </c>
      <c r="Q120">
        <f>E51-'PPM4'!E51</f>
        <v>0.24507535646223211</v>
      </c>
      <c r="R120">
        <f>E51-'PPM5'!E51</f>
        <v>1.0029584944131322</v>
      </c>
    </row>
    <row r="121" spans="7:18">
      <c r="G121">
        <f>E52-ART!E52</f>
        <v>0.71752492566287174</v>
      </c>
      <c r="H121">
        <f>E52-DEFLATE!E52</f>
        <v>-0.41906679711524086</v>
      </c>
      <c r="I121">
        <f>E52-GGZnoRLE!E52</f>
        <v>-1.048639974939261</v>
      </c>
      <c r="J121">
        <f>E52-GGZRLE!E52</f>
        <v>-1.3587146502359917</v>
      </c>
      <c r="K121">
        <f>E52-HUF!E52</f>
        <v>0.71136013481474603</v>
      </c>
      <c r="L121">
        <f>E52-'LZ78'!E52</f>
        <v>-8.5638682485376094E-2</v>
      </c>
      <c r="M121">
        <f>E52-'LZ77'!E52</f>
        <v>0.11652998160123129</v>
      </c>
      <c r="N121">
        <f>E52-LZW!E52</f>
        <v>-0.5460852479510252</v>
      </c>
      <c r="O121">
        <f>E52-'PPM2'!E52</f>
        <v>0</v>
      </c>
      <c r="P121">
        <f>E52-'PPM3'!E52</f>
        <v>-2.2319124173514742</v>
      </c>
      <c r="Q121">
        <f>E52-'PPM4'!E52</f>
        <v>-1.9127996601255668</v>
      </c>
      <c r="R121">
        <f>E52-'PPM5'!E52</f>
        <v>-2.004695535512774</v>
      </c>
    </row>
    <row r="122" spans="7:18">
      <c r="G122">
        <f>E53-ART!E53</f>
        <v>0.54995525234333797</v>
      </c>
      <c r="H122">
        <f>E53-DEFLATE!E53</f>
        <v>0.13767684821138904</v>
      </c>
      <c r="I122">
        <f>E53-GGZnoRLE!E53</f>
        <v>-0.10226461617577698</v>
      </c>
      <c r="J122">
        <f>E53-GGZRLE!E53</f>
        <v>-0.11063589604621837</v>
      </c>
      <c r="K122">
        <f>E53-HUF!E53</f>
        <v>0.54502022736009392</v>
      </c>
      <c r="L122">
        <f>E53-'LZ78'!E53</f>
        <v>0.2915588277033927</v>
      </c>
      <c r="M122">
        <f>E53-'LZ77'!E53</f>
        <v>0.56144369478777256</v>
      </c>
      <c r="N122">
        <f>E53-LZW!E53</f>
        <v>5.3435486782920538E-2</v>
      </c>
      <c r="O122">
        <f>E53-'PPM2'!E53</f>
        <v>0</v>
      </c>
      <c r="P122">
        <f>E53-'PPM3'!E53</f>
        <v>-1.1034812045292299</v>
      </c>
      <c r="Q122">
        <f>E53-'PPM4'!E53</f>
        <v>-0.88153743552649999</v>
      </c>
      <c r="R122">
        <f>E53-'PPM5'!E53</f>
        <v>-0.70271691649729728</v>
      </c>
    </row>
    <row r="123" spans="7:18">
      <c r="G123">
        <f>E54-ART!E54</f>
        <v>0.452187827720963</v>
      </c>
      <c r="H123">
        <f>E54-DEFLATE!E54</f>
        <v>0.21808400673509731</v>
      </c>
      <c r="I123">
        <f>E54-GGZnoRLE!E54</f>
        <v>1.8542602533737185E-2</v>
      </c>
      <c r="J123">
        <f>E54-GGZRLE!E54</f>
        <v>3.8240969756449417E-2</v>
      </c>
      <c r="K123">
        <f>E54-HUF!E54</f>
        <v>0.44815651389320421</v>
      </c>
      <c r="L123">
        <f>E54-'LZ78'!E54</f>
        <v>0.31732013861124764</v>
      </c>
      <c r="M123">
        <f>E54-'LZ77'!E54</f>
        <v>0.60727418339385553</v>
      </c>
      <c r="N123">
        <f>E54-LZW!E54</f>
        <v>0.19790194505364123</v>
      </c>
      <c r="O123">
        <f>E54-'PPM2'!E54</f>
        <v>0</v>
      </c>
      <c r="P123">
        <f>E54-'PPM3'!E54</f>
        <v>-0.72178377569027008</v>
      </c>
      <c r="Q123">
        <f>E54-'PPM4'!E54</f>
        <v>-0.51053375590307359</v>
      </c>
      <c r="R123">
        <f>E54-'PPM5'!E54</f>
        <v>-0.33241081998102384</v>
      </c>
    </row>
    <row r="124" spans="7:18">
      <c r="G124">
        <f>E55-ART!E55</f>
        <v>0.54569576680901033</v>
      </c>
      <c r="H124">
        <f>E55-DEFLATE!E55</f>
        <v>-0.42987244048044149</v>
      </c>
      <c r="I124">
        <f>E55-GGZnoRLE!E55</f>
        <v>-1.0587064165439073</v>
      </c>
      <c r="J124">
        <f>E55-GGZRLE!E55</f>
        <v>-1.0795877030519643</v>
      </c>
      <c r="K124">
        <f>E55-HUF!E55</f>
        <v>0.53997026022626904</v>
      </c>
      <c r="L124">
        <f>E55-'LZ78'!E55</f>
        <v>-1.7042416906996039E-2</v>
      </c>
      <c r="M124">
        <f>E55-'LZ77'!E55</f>
        <v>1.0595583967086597E-2</v>
      </c>
      <c r="N124">
        <f>E55-LZW!E55</f>
        <v>-0.42213348603270084</v>
      </c>
      <c r="O124">
        <f>E55-'PPM2'!E55</f>
        <v>0</v>
      </c>
      <c r="P124">
        <f>E55-'PPM3'!E55</f>
        <v>-2.0427571685197434</v>
      </c>
      <c r="Q124">
        <f>E55-'PPM4'!E55</f>
        <v>-1.8495685870815621</v>
      </c>
      <c r="R124">
        <f>E55-'PPM5'!E55</f>
        <v>-2.0844832760675023</v>
      </c>
    </row>
    <row r="125" spans="7:18">
      <c r="G125">
        <f>E56-ART!E56</f>
        <v>0.42572441206376022</v>
      </c>
      <c r="H125">
        <f>E56-DEFLATE!E56</f>
        <v>0.26533281162478639</v>
      </c>
      <c r="I125">
        <f>E56-GGZnoRLE!E56</f>
        <v>0.10843494153200495</v>
      </c>
      <c r="J125">
        <f>E56-GGZRLE!E56</f>
        <v>0.13755927903574272</v>
      </c>
      <c r="K125">
        <f>E56-HUF!E56</f>
        <v>0.42137675680278797</v>
      </c>
      <c r="L125">
        <f>E56-'LZ78'!E56</f>
        <v>0.35601047801102137</v>
      </c>
      <c r="M125">
        <f>E56-'LZ77'!E56</f>
        <v>0.65756081636902985</v>
      </c>
      <c r="N125">
        <f>E56-LZW!E56</f>
        <v>0.32546710205230678</v>
      </c>
      <c r="O125">
        <f>E56-'PPM2'!E56</f>
        <v>0</v>
      </c>
      <c r="P125">
        <f>E56-'PPM3'!E56</f>
        <v>-0.46693870562330941</v>
      </c>
      <c r="Q125">
        <f>E56-'PPM4'!E56</f>
        <v>-0.25574840003729493</v>
      </c>
      <c r="R125">
        <f>E56-'PPM5'!E56</f>
        <v>-8.5017116113396796E-2</v>
      </c>
    </row>
    <row r="126" spans="7:18">
      <c r="G126">
        <f>E57-ART!E57</f>
        <v>0.43136440814412635</v>
      </c>
      <c r="H126">
        <f>E57-DEFLATE!E57</f>
        <v>-0.44297535665428001</v>
      </c>
      <c r="I126">
        <f>E57-GGZnoRLE!E57</f>
        <v>-1.1894839446429701</v>
      </c>
      <c r="J126">
        <f>E57-GGZRLE!E57</f>
        <v>-1.192661231251682</v>
      </c>
      <c r="K126">
        <f>E57-HUF!E57</f>
        <v>0.42737690243164073</v>
      </c>
      <c r="L126">
        <f>E57-'LZ78'!E57</f>
        <v>-0.10525248701742029</v>
      </c>
      <c r="M126">
        <f>E57-'LZ77'!E57</f>
        <v>-9.1182332344783568E-2</v>
      </c>
      <c r="N126">
        <f>E57-LZW!E57</f>
        <v>-0.39926857739098098</v>
      </c>
      <c r="O126">
        <f>E57-'PPM2'!E57</f>
        <v>0</v>
      </c>
      <c r="P126">
        <f>E57-'PPM3'!E57</f>
        <v>-2.1547764062116022</v>
      </c>
      <c r="Q126">
        <f>E57-'PPM4'!E57</f>
        <v>-1.9077407752326048</v>
      </c>
      <c r="R126">
        <f>E57-'PPM5'!E57</f>
        <v>-2.0002406992484447</v>
      </c>
    </row>
    <row r="127" spans="7:18">
      <c r="G127">
        <f>E58-ART!E58</f>
        <v>0.4543261328302366</v>
      </c>
      <c r="H127">
        <f>E58-DEFLATE!E58</f>
        <v>-0.33974391986329477</v>
      </c>
      <c r="I127">
        <f>E58-GGZnoRLE!E58</f>
        <v>-0.95594708761694624</v>
      </c>
      <c r="J127">
        <f>E58-GGZRLE!E58</f>
        <v>-0.47474629613759012</v>
      </c>
      <c r="K127">
        <f>E58-HUF!E58</f>
        <v>0.45617343846122016</v>
      </c>
      <c r="L127">
        <f>E58-'LZ78'!E58</f>
        <v>0.14016346899573917</v>
      </c>
      <c r="M127">
        <f>E58-'LZ77'!E58</f>
        <v>0.18809987195518607</v>
      </c>
      <c r="N127">
        <f>E58-LZW!E58</f>
        <v>-0.27663008355569341</v>
      </c>
      <c r="O127">
        <f>E58-'PPM2'!E58</f>
        <v>0</v>
      </c>
      <c r="P127">
        <f>E58-'PPM3'!E58</f>
        <v>-0.61451366263358675</v>
      </c>
      <c r="Q127">
        <f>E58-'PPM4'!E58</f>
        <v>-1.2146999200854376</v>
      </c>
      <c r="R127">
        <f>E58-'PPM5'!E58</f>
        <v>-1.3073930111491538</v>
      </c>
    </row>
    <row r="128" spans="7:18">
      <c r="G128">
        <f>E59-ART!E59</f>
        <v>0.60818000635212566</v>
      </c>
      <c r="H128">
        <f>E59-DEFLATE!E59</f>
        <v>2.9624282086110121E-2</v>
      </c>
      <c r="I128">
        <f>E59-GGZnoRLE!E59</f>
        <v>-0.66555948367857987</v>
      </c>
      <c r="J128">
        <f>E59-GGZRLE!E59</f>
        <v>-0.15507782172988138</v>
      </c>
      <c r="K128">
        <f>E59-HUF!E59</f>
        <v>0.61327985920132955</v>
      </c>
      <c r="L128">
        <f>E59-'LZ78'!E59</f>
        <v>0.33614662219952329</v>
      </c>
      <c r="M128">
        <f>E59-'LZ77'!E59</f>
        <v>0.56728630391304335</v>
      </c>
      <c r="N128">
        <f>E59-LZW!E59</f>
        <v>-0.18196427382071878</v>
      </c>
      <c r="O128">
        <f>E59-'PPM2'!E59</f>
        <v>0</v>
      </c>
      <c r="P128">
        <f>E59-'PPM3'!E59</f>
        <v>-0.60213964516117979</v>
      </c>
      <c r="Q128">
        <f>E59-'PPM4'!E59</f>
        <v>-1.1240380384113782</v>
      </c>
      <c r="R128">
        <f>E59-'PPM5'!E59</f>
        <v>-1.2057235898484935</v>
      </c>
    </row>
    <row r="129" spans="5:18">
      <c r="G129">
        <f>E60-ART!E60</f>
        <v>0.45904578199153012</v>
      </c>
      <c r="H129">
        <f>E60-DEFLATE!E60</f>
        <v>0.12042170842676381</v>
      </c>
      <c r="I129">
        <f>E60-GGZnoRLE!E60</f>
        <v>-0.43251730008812439</v>
      </c>
      <c r="J129">
        <f>E60-GGZRLE!E60</f>
        <v>4.2555378120255227E-2</v>
      </c>
      <c r="K129">
        <f>E60-HUF!E60</f>
        <v>0.46458528737962834</v>
      </c>
      <c r="L129">
        <f>E60-'LZ78'!E60</f>
        <v>0.29816817967089015</v>
      </c>
      <c r="M129">
        <f>E60-'LZ77'!E60</f>
        <v>0.62994846553477069</v>
      </c>
      <c r="N129">
        <f>E60-LZW!E60</f>
        <v>-0.14733296735374868</v>
      </c>
      <c r="O129">
        <f>E60-'PPM2'!E60</f>
        <v>0</v>
      </c>
      <c r="P129">
        <f>E60-'PPM3'!E60</f>
        <v>-0.51386856390224267</v>
      </c>
      <c r="Q129">
        <f>E60-'PPM4'!E60</f>
        <v>-0.9169395421270039</v>
      </c>
      <c r="R129">
        <f>E60-'PPM5'!E60</f>
        <v>-0.94050788369218585</v>
      </c>
    </row>
    <row r="130" spans="5:18">
      <c r="G130">
        <f>E61-ART!E61</f>
        <v>0.1847617346167798</v>
      </c>
      <c r="H130">
        <f>E61-DEFLATE!E61</f>
        <v>0.13778069687183758</v>
      </c>
      <c r="I130">
        <f>E61-GGZnoRLE!E61</f>
        <v>-0.21951945820534857</v>
      </c>
      <c r="J130">
        <f>E61-GGZRLE!E61</f>
        <v>4.7754582240905341E-2</v>
      </c>
      <c r="K130">
        <f>E61-HUF!E61</f>
        <v>0.18661368550774182</v>
      </c>
      <c r="L130">
        <f>E61-'LZ78'!E61</f>
        <v>0.20558313640273917</v>
      </c>
      <c r="M130">
        <f>E61-'LZ77'!E61</f>
        <v>0.32724677100544564</v>
      </c>
      <c r="N130">
        <f>E61-LZW!E61</f>
        <v>0.20627832684452785</v>
      </c>
      <c r="O130">
        <f>E61-'PPM2'!E61</f>
        <v>0</v>
      </c>
      <c r="P130">
        <f>E61-'PPM3'!E61</f>
        <v>-0.3574079097005689</v>
      </c>
      <c r="Q130">
        <f>E61-'PPM4'!E61</f>
        <v>-0.22156556509770886</v>
      </c>
      <c r="R130">
        <f>E61-'PPM5'!E61</f>
        <v>-2.1670990232146359E-2</v>
      </c>
    </row>
    <row r="131" spans="5:18">
      <c r="G131">
        <f>E62-ART!E62</f>
        <v>0.11887015598831896</v>
      </c>
      <c r="H131">
        <f>E62-DEFLATE!E62</f>
        <v>0.10621260432894242</v>
      </c>
      <c r="I131">
        <f>E62-GGZnoRLE!E62</f>
        <v>-0.13865160931108655</v>
      </c>
      <c r="J131">
        <f>E62-GGZRLE!E62</f>
        <v>0.13837783015692962</v>
      </c>
      <c r="K131">
        <f>E62-HUF!E62</f>
        <v>0.12050344679073244</v>
      </c>
      <c r="L131">
        <f>E62-'LZ78'!E62</f>
        <v>0.16564133090374578</v>
      </c>
      <c r="M131">
        <f>E62-'LZ77'!E62</f>
        <v>0.2266238708939099</v>
      </c>
      <c r="N131">
        <f>E62-LZW!E62</f>
        <v>0.30941632570936284</v>
      </c>
      <c r="O131">
        <f>E62-'PPM2'!E62</f>
        <v>0</v>
      </c>
      <c r="P131">
        <f>E62-'PPM3'!E62</f>
        <v>-3.9444826281032075E-3</v>
      </c>
      <c r="Q131">
        <f>E62-'PPM4'!E62</f>
        <v>0.11653132516550757</v>
      </c>
      <c r="R131">
        <f>E62-'PPM5'!E62</f>
        <v>0.15511182680122182</v>
      </c>
    </row>
    <row r="132" spans="5:18">
      <c r="G132">
        <f>E63-ART!E63</f>
        <v>0.54491248733138176</v>
      </c>
      <c r="H132">
        <f>E63-DEFLATE!E63</f>
        <v>0.1741179174712677</v>
      </c>
      <c r="I132">
        <f>E63-GGZnoRLE!E63</f>
        <v>-0.44986498755945625</v>
      </c>
      <c r="J132">
        <f>E63-GGZRLE!E63</f>
        <v>2.1187906976596782E-2</v>
      </c>
      <c r="K132">
        <f>E63-HUF!E63</f>
        <v>0.55364245720232441</v>
      </c>
      <c r="L132">
        <f>E63-'LZ78'!E63</f>
        <v>0.31376574595169071</v>
      </c>
      <c r="M132">
        <f>E63-'LZ77'!E63</f>
        <v>0.68760417852144395</v>
      </c>
      <c r="N132">
        <f>E63-LZW!E63</f>
        <v>-0.1786039579048091</v>
      </c>
      <c r="O132">
        <f>E63-'PPM2'!E63</f>
        <v>0</v>
      </c>
      <c r="P132">
        <f>E63-'PPM3'!E63</f>
        <v>-0.54276921038753789</v>
      </c>
      <c r="Q132">
        <f>E63-'PPM4'!E63</f>
        <v>-1.0312438650539493</v>
      </c>
      <c r="R132">
        <f>E63-'PPM5'!E63</f>
        <v>-1.1234199976250756</v>
      </c>
    </row>
    <row r="133" spans="5:18">
      <c r="G133">
        <f>E64-ART!E64</f>
        <v>0.62953796976442122</v>
      </c>
      <c r="H133">
        <f>E64-DEFLATE!E64</f>
        <v>-1.0364130824227109</v>
      </c>
      <c r="I133">
        <f>E64-GGZnoRLE!E64</f>
        <v>-1.463197073427152</v>
      </c>
      <c r="J133">
        <f>E64-GGZRLE!E64</f>
        <v>-6.4653555683985697</v>
      </c>
      <c r="K133">
        <f>E64-HUF!E64</f>
        <v>0.63328952773528169</v>
      </c>
      <c r="L133">
        <f>E64-'LZ78'!E64</f>
        <v>-0.89517128936744417</v>
      </c>
      <c r="M133">
        <f>E64-'LZ77'!E64</f>
        <v>-0.24007106494938224</v>
      </c>
      <c r="N133">
        <f>E64-LZW!E64</f>
        <v>-7.0367445384002636E-2</v>
      </c>
      <c r="O133">
        <f>E64-'PPM2'!E64</f>
        <v>0</v>
      </c>
      <c r="P133">
        <f>E64-'PPM3'!E64</f>
        <v>-1.7964584318387549</v>
      </c>
      <c r="Q133">
        <f>E64-'PPM4'!E64</f>
        <v>-1.9138520068987899</v>
      </c>
      <c r="R133">
        <f>E64-'PPM5'!E64</f>
        <v>-1.6230951340766153</v>
      </c>
    </row>
    <row r="134" spans="5:18">
      <c r="G134">
        <f>E65-ART!E65</f>
        <v>0.5795724475229771</v>
      </c>
      <c r="H134">
        <f>E65-DEFLATE!E65</f>
        <v>-0.71860166269972492</v>
      </c>
      <c r="I134">
        <f>E65-GGZnoRLE!E65</f>
        <v>-1.2672114290692078</v>
      </c>
      <c r="J134">
        <f>E65-GGZRLE!E65</f>
        <v>-0.74257775247371738</v>
      </c>
      <c r="K134">
        <f>E65-HUF!E65</f>
        <v>0.591163405300418</v>
      </c>
      <c r="L134">
        <f>E65-'LZ78'!E65</f>
        <v>-0.221130376178861</v>
      </c>
      <c r="M134">
        <f>E65-'LZ77'!E65</f>
        <v>-0.15217652261818193</v>
      </c>
      <c r="N134">
        <f>E65-LZW!E65</f>
        <v>-0.47103461956692794</v>
      </c>
      <c r="O134">
        <f>E65-'PPM2'!E65</f>
        <v>0</v>
      </c>
      <c r="P134">
        <f>E65-'PPM3'!E65</f>
        <v>-0.6312675910278438</v>
      </c>
      <c r="Q134">
        <f>E65-'PPM4'!E65</f>
        <v>-1.4904634332529509</v>
      </c>
      <c r="R134">
        <f>E65-'PPM5'!E65</f>
        <v>-2.0999308880805478</v>
      </c>
    </row>
    <row r="135" spans="5:18">
      <c r="G135">
        <f>E66-ART!E66</f>
        <v>0.63035809231081252</v>
      </c>
      <c r="H135">
        <f>E66-DEFLATE!E66</f>
        <v>-3.309165276494852E-2</v>
      </c>
      <c r="I135">
        <f>E66-GGZnoRLE!E66</f>
        <v>-0.72626505725292079</v>
      </c>
      <c r="J135">
        <f>E66-GGZRLE!E66</f>
        <v>-0.2551182607125102</v>
      </c>
      <c r="K135">
        <f>E66-HUF!E66</f>
        <v>0.64148662250755617</v>
      </c>
      <c r="L135">
        <f>E66-'LZ78'!E66</f>
        <v>0.12539798440313144</v>
      </c>
      <c r="M135">
        <f>E66-'LZ77'!E66</f>
        <v>0.51737921753979998</v>
      </c>
      <c r="N135">
        <f>E66-LZW!E66</f>
        <v>-0.27896941199177849</v>
      </c>
      <c r="O135">
        <f>E66-'PPM2'!E66</f>
        <v>0</v>
      </c>
      <c r="P135">
        <f>E66-'PPM3'!E66</f>
        <v>-0.66099664964101823</v>
      </c>
      <c r="Q135">
        <f>E66-'PPM4'!E66</f>
        <v>-1.4097939849285952</v>
      </c>
      <c r="R135">
        <f>E66-'PPM5'!E66</f>
        <v>-1.7726262069049841</v>
      </c>
    </row>
    <row r="136" spans="5:18">
      <c r="G136">
        <f>E67-ART!E67</f>
        <v>0.60394261912684577</v>
      </c>
      <c r="H136">
        <f>E67-DEFLATE!E67</f>
        <v>-0.37197106352138176</v>
      </c>
      <c r="I136">
        <f>E67-GGZnoRLE!E67</f>
        <v>-1.1301133416735745</v>
      </c>
      <c r="J136">
        <f>E67-GGZRLE!E67</f>
        <v>-0.6429003843259018</v>
      </c>
      <c r="K136">
        <f>E67-HUF!E67</f>
        <v>0.62001641490390846</v>
      </c>
      <c r="L136">
        <f>E67-'LZ78'!E67</f>
        <v>-6.3451136132970376E-3</v>
      </c>
      <c r="M136">
        <f>E67-'LZ77'!E67</f>
        <v>0.2299508254889564</v>
      </c>
      <c r="N136">
        <f>E67-LZW!E67</f>
        <v>-0.39463400861866704</v>
      </c>
      <c r="O136">
        <f>E67-'PPM2'!E67</f>
        <v>0</v>
      </c>
      <c r="P136">
        <f>E67-'PPM3'!E67</f>
        <v>-0.75499869197734615</v>
      </c>
      <c r="Q136">
        <f>E67-'PPM4'!E67</f>
        <v>-1.575370214389916</v>
      </c>
      <c r="R136">
        <f>E67-'PPM5'!E67</f>
        <v>-2.0729356690681495</v>
      </c>
    </row>
    <row r="137" spans="5:18">
      <c r="G137">
        <f>E68-ART!E68</f>
        <v>4.3958582622222853E-2</v>
      </c>
      <c r="H137">
        <f>E68-DEFLATE!E68</f>
        <v>0.7761751700191537</v>
      </c>
      <c r="I137">
        <f>E68-GGZnoRLE!E68</f>
        <v>2.7541695639603958E-2</v>
      </c>
      <c r="J137">
        <f>E68-GGZRLE!E68</f>
        <v>1.5588126646130411</v>
      </c>
      <c r="K137">
        <f>E68-HUF!E68</f>
        <v>3.7285198472170045E-2</v>
      </c>
      <c r="L137">
        <f>E68-'LZ78'!E68</f>
        <v>1.1843172599886027</v>
      </c>
      <c r="M137">
        <f>E68-'LZ77'!E68</f>
        <v>1.8726454436532247</v>
      </c>
      <c r="N137">
        <f>E68-LZW!E68</f>
        <v>0.23965443499477912</v>
      </c>
      <c r="O137">
        <f>E68-'PPM2'!E68</f>
        <v>0</v>
      </c>
      <c r="P137">
        <f>E68-'PPM3'!E68</f>
        <v>-3.6762766689073523E-2</v>
      </c>
      <c r="Q137">
        <f>E68-'PPM4'!E68</f>
        <v>-6.0740222465191174E-2</v>
      </c>
      <c r="R137">
        <f>E68-'PPM5'!E68</f>
        <v>-6.9589250826763482E-2</v>
      </c>
    </row>
    <row r="138" spans="5:18">
      <c r="E138" t="s">
        <v>156</v>
      </c>
      <c r="F138">
        <f>COUNT(G71:G137)</f>
        <v>67</v>
      </c>
      <c r="G138">
        <f t="shared" ref="G138:N138" si="3">COUNT(H71:H137)</f>
        <v>67</v>
      </c>
      <c r="H138">
        <f t="shared" si="3"/>
        <v>67</v>
      </c>
      <c r="I138">
        <f t="shared" si="3"/>
        <v>67</v>
      </c>
      <c r="J138">
        <f t="shared" si="3"/>
        <v>67</v>
      </c>
      <c r="K138">
        <f t="shared" si="3"/>
        <v>67</v>
      </c>
      <c r="L138">
        <f t="shared" si="3"/>
        <v>67</v>
      </c>
      <c r="M138">
        <f t="shared" si="3"/>
        <v>67</v>
      </c>
      <c r="N138">
        <f t="shared" si="3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5:18">
      <c r="F139" t="s">
        <v>157</v>
      </c>
      <c r="G139">
        <f>AVERAGE(G71:G137)</f>
        <v>0.82596969372647888</v>
      </c>
      <c r="H139">
        <f t="shared" ref="H139:R139" si="4">AVERAGE(H71:H137)</f>
        <v>-0.37295270289129734</v>
      </c>
      <c r="I139">
        <f t="shared" si="4"/>
        <v>-1.012737183241825</v>
      </c>
      <c r="J139">
        <f t="shared" si="4"/>
        <v>-0.69047143089913643</v>
      </c>
      <c r="K139">
        <f t="shared" si="4"/>
        <v>0.79611566188766625</v>
      </c>
      <c r="L139">
        <f t="shared" si="4"/>
        <v>0.57893428102770106</v>
      </c>
      <c r="M139">
        <f t="shared" si="4"/>
        <v>0.16588245837135135</v>
      </c>
      <c r="N139">
        <f t="shared" si="4"/>
        <v>0.25615270042555505</v>
      </c>
      <c r="O139">
        <f>AVERAGE(O71:O137)</f>
        <v>0</v>
      </c>
      <c r="P139">
        <f>AVERAGE(P71:P137)</f>
        <v>-0.68280046209137146</v>
      </c>
      <c r="Q139">
        <f>AVERAGE(Q71:Q137)</f>
        <v>-0.94589164815849613</v>
      </c>
      <c r="R139">
        <f>AVERAGE(R71:R137)</f>
        <v>-0.84337684779474309</v>
      </c>
    </row>
    <row r="140" spans="5:18">
      <c r="F140" t="s">
        <v>158</v>
      </c>
      <c r="G140">
        <f>VARA(G71:G137)</f>
        <v>1.1962215396009834</v>
      </c>
      <c r="H140">
        <f t="shared" ref="H140:R140" si="5">VARA(H71:H137)</f>
        <v>2.6321913880300456</v>
      </c>
      <c r="I140">
        <f t="shared" si="5"/>
        <v>8.8251930267781358</v>
      </c>
      <c r="J140">
        <f t="shared" si="5"/>
        <v>7.4424896734135046</v>
      </c>
      <c r="K140">
        <f t="shared" si="5"/>
        <v>1.4528673134379901</v>
      </c>
      <c r="L140">
        <f t="shared" si="5"/>
        <v>0.56949309124637282</v>
      </c>
      <c r="M140">
        <f t="shared" si="5"/>
        <v>2.4306334573526849</v>
      </c>
      <c r="N140">
        <f t="shared" si="5"/>
        <v>0.32278184251078157</v>
      </c>
      <c r="O140">
        <f>VARA(O71:O137)</f>
        <v>0</v>
      </c>
      <c r="P140">
        <f>VARA(P71:P137)</f>
        <v>1.0027602790505181</v>
      </c>
      <c r="Q140">
        <f>VARA(Q71:Q137)</f>
        <v>2.8010626077288729</v>
      </c>
      <c r="R140">
        <f>VARA(R71:R137)</f>
        <v>3.3331956179546696</v>
      </c>
    </row>
    <row r="141" spans="5:18">
      <c r="F141" t="s">
        <v>159</v>
      </c>
      <c r="G141">
        <f>STDEVA(G71:G137)</f>
        <v>1.0937191319534387</v>
      </c>
      <c r="H141">
        <f t="shared" ref="H141:R141" si="6">STDEVA(H71:H137)</f>
        <v>1.6224029672156193</v>
      </c>
      <c r="I141">
        <f t="shared" si="6"/>
        <v>2.9707226438659897</v>
      </c>
      <c r="J141">
        <f t="shared" si="6"/>
        <v>2.7280926805029013</v>
      </c>
      <c r="K141">
        <f t="shared" si="6"/>
        <v>1.2053494569783445</v>
      </c>
      <c r="L141">
        <f t="shared" si="6"/>
        <v>0.75464766033319997</v>
      </c>
      <c r="M141">
        <f t="shared" si="6"/>
        <v>1.5590488951128778</v>
      </c>
      <c r="N141">
        <f t="shared" si="6"/>
        <v>0.56813892888164386</v>
      </c>
      <c r="O141">
        <f>STDEVA(O71:O137)</f>
        <v>0</v>
      </c>
      <c r="P141">
        <f>STDEVA(P71:P137)</f>
        <v>1.0013791884448757</v>
      </c>
      <c r="Q141">
        <f>STDEVA(Q71:Q137)</f>
        <v>1.6736375377389434</v>
      </c>
      <c r="R141">
        <f>STDEVA(R71:R137)</f>
        <v>1.8257041430512966</v>
      </c>
    </row>
    <row r="142" spans="5:18">
      <c r="E142" t="s">
        <v>163</v>
      </c>
    </row>
    <row r="143" spans="5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</row>
    <row r="144" spans="5:18">
      <c r="F144" t="s">
        <v>161</v>
      </c>
      <c r="G144">
        <f>G139+F143*(G141/SQRT(F138))</f>
        <v>1.181396389689227</v>
      </c>
      <c r="H144">
        <f>H139+F143*(H141/SQRT(F138))</f>
        <v>0.15428076071986585</v>
      </c>
      <c r="I144">
        <f>I139+F143*(I141/SQRT(F138))</f>
        <v>-4.7339300839271847E-2</v>
      </c>
      <c r="J144">
        <f t="shared" ref="J144:N144" si="7">J139+I143*(J141/SQRT(I138))</f>
        <v>0.19607881713344733</v>
      </c>
      <c r="K144">
        <f t="shared" si="7"/>
        <v>1.1878189451694876</v>
      </c>
      <c r="L144">
        <f t="shared" si="7"/>
        <v>0.82417267605256395</v>
      </c>
      <c r="M144">
        <f t="shared" si="7"/>
        <v>0.67252770343042134</v>
      </c>
      <c r="N144">
        <f t="shared" si="7"/>
        <v>0.44078121833358225</v>
      </c>
      <c r="O144">
        <f>O139+N143*(O141/SQRT(N138))</f>
        <v>0</v>
      </c>
      <c r="P144">
        <f>P139+O143*(P141/SQRT(O138))</f>
        <v>-0.35738154423891111</v>
      </c>
      <c r="Q144">
        <f>Q139+P143*(Q141/SQRT(P138))</f>
        <v>-0.40200844917363487</v>
      </c>
      <c r="R144">
        <f>R139+Q143*(R141/SQRT(Q138))</f>
        <v>-0.25007645429129688</v>
      </c>
    </row>
    <row r="145" spans="6:18">
      <c r="F145" t="s">
        <v>162</v>
      </c>
      <c r="G145">
        <f>G139-F143*(G141/SQRT(F138))</f>
        <v>0.47054299776373071</v>
      </c>
      <c r="H145">
        <f t="shared" ref="H145:N145" si="8">H139-G143*(H141/SQRT(G138))</f>
        <v>-0.90018616650246053</v>
      </c>
      <c r="I145">
        <f t="shared" si="8"/>
        <v>-1.9781350656443784</v>
      </c>
      <c r="J145">
        <f t="shared" si="8"/>
        <v>-1.5770216789317202</v>
      </c>
      <c r="K145">
        <f t="shared" si="8"/>
        <v>0.40441237860584484</v>
      </c>
      <c r="L145">
        <f t="shared" si="8"/>
        <v>0.33369588600283817</v>
      </c>
      <c r="M145">
        <f t="shared" si="8"/>
        <v>-0.34076278668771859</v>
      </c>
      <c r="N145">
        <f t="shared" si="8"/>
        <v>7.1524182517527846E-2</v>
      </c>
      <c r="O145">
        <f>O139-N143*(O141/SQRT(N138))</f>
        <v>0</v>
      </c>
      <c r="P145">
        <f>P139-O143*(P141/SQRT(O138))</f>
        <v>-1.0082193799438319</v>
      </c>
      <c r="Q145">
        <f>Q139-P143*(Q141/SQRT(P138))</f>
        <v>-1.4897748471433574</v>
      </c>
      <c r="R145">
        <f>R139-Q143*(R141/SQRT(Q138))</f>
        <v>-1.4366772412981894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6:18"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6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6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6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3" spans="6:18"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6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N154" si="9">J149+I153*(J151/SQRT(I148))</f>
        <v>-0.63616489950143118</v>
      </c>
      <c r="K154">
        <f t="shared" si="9"/>
        <v>0.13392887110076115</v>
      </c>
      <c r="L154">
        <f t="shared" si="9"/>
        <v>-1.1715523373256681E-2</v>
      </c>
      <c r="M154">
        <f t="shared" si="9"/>
        <v>-9.90235328807203E-2</v>
      </c>
      <c r="N154">
        <f t="shared" si="9"/>
        <v>-0.26179134785222841</v>
      </c>
      <c r="O154">
        <f>O149+N153*(O151/SQRT(N148))</f>
        <v>-0.47841206112856216</v>
      </c>
      <c r="P154">
        <f>P149+O153*(P151/SQRT(O148))</f>
        <v>-0.95081574161110238</v>
      </c>
      <c r="Q154">
        <f>Q149+P153*(Q151/SQRT(P148))</f>
        <v>-1.0873792717450916</v>
      </c>
      <c r="R154">
        <f>R149+Q153*(R151/SQRT(Q148))</f>
        <v>-0.96393781206305218</v>
      </c>
    </row>
    <row r="155" spans="6:18">
      <c r="F155" t="s">
        <v>162</v>
      </c>
      <c r="G155">
        <f>G149-F153*(G151/SQRT(F148))</f>
        <v>4.8476020586610102E-2</v>
      </c>
      <c r="H155">
        <f t="shared" ref="H155:N155" si="10">H149-G153*(H151/SQRT(G148))</f>
        <v>-1.6205490744379776</v>
      </c>
      <c r="I155">
        <f t="shared" si="10"/>
        <v>-2.5669692833987097</v>
      </c>
      <c r="J155">
        <f t="shared" si="10"/>
        <v>-2.2175368219843303</v>
      </c>
      <c r="K155">
        <f t="shared" si="10"/>
        <v>-1.4456407012916374E-2</v>
      </c>
      <c r="L155">
        <f t="shared" si="10"/>
        <v>-0.30317477425882855</v>
      </c>
      <c r="M155">
        <f t="shared" si="10"/>
        <v>-1.0419704100640639</v>
      </c>
      <c r="N155">
        <f t="shared" si="10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conditionalFormatting sqref="A37:B37">
    <cfRule type="duplicateValues" dxfId="10" priority="16"/>
  </conditionalFormatting>
  <conditionalFormatting sqref="A3:B3 D3">
    <cfRule type="duplicateValues" dxfId="9" priority="15"/>
  </conditionalFormatting>
  <conditionalFormatting sqref="A17:B17 D17">
    <cfRule type="duplicateValues" dxfId="8" priority="14"/>
  </conditionalFormatting>
  <conditionalFormatting sqref="A16:B16 D16">
    <cfRule type="duplicateValues" dxfId="7" priority="13"/>
  </conditionalFormatting>
  <conditionalFormatting sqref="A51:D51">
    <cfRule type="duplicateValues" dxfId="6" priority="12"/>
  </conditionalFormatting>
  <conditionalFormatting sqref="D2 D4:D15 D18:D50 D52:D68">
    <cfRule type="duplicateValues" dxfId="5" priority="11"/>
  </conditionalFormatting>
  <conditionalFormatting sqref="A37">
    <cfRule type="duplicateValues" dxfId="4" priority="10"/>
  </conditionalFormatting>
  <conditionalFormatting sqref="A3">
    <cfRule type="duplicateValues" dxfId="3" priority="9"/>
  </conditionalFormatting>
  <conditionalFormatting sqref="A17">
    <cfRule type="duplicateValues" dxfId="2" priority="8"/>
  </conditionalFormatting>
  <conditionalFormatting sqref="A16">
    <cfRule type="duplicateValues" dxfId="1" priority="7"/>
  </conditionalFormatting>
  <conditionalFormatting sqref="A51">
    <cfRule type="duplicateValues" dxfId="0" priority="6"/>
  </conditionalFormatting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55"/>
  <sheetViews>
    <sheetView topLeftCell="A115" workbookViewId="0">
      <selection activeCell="F143" sqref="F143:R143"/>
    </sheetView>
  </sheetViews>
  <sheetFormatPr defaultRowHeight="15"/>
  <cols>
    <col min="1" max="1" width="57.140625" bestFit="1" customWidth="1"/>
    <col min="2" max="2" width="5.7109375" bestFit="1" customWidth="1"/>
    <col min="4" max="4" width="8" bestFit="1" customWidth="1"/>
  </cols>
  <sheetData>
    <row r="1" spans="1:5">
      <c r="A1" t="s">
        <v>0</v>
      </c>
      <c r="C1" t="s">
        <v>1</v>
      </c>
      <c r="D1" t="s">
        <v>90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1320</v>
      </c>
      <c r="E2">
        <f t="shared" ref="E2:E33" si="0">C2/D2</f>
        <v>2.4280303030303032</v>
      </c>
    </row>
    <row r="3" spans="1:5">
      <c r="A3" t="s">
        <v>107</v>
      </c>
      <c r="B3" t="s">
        <v>23</v>
      </c>
      <c r="C3">
        <v>3205</v>
      </c>
      <c r="D3">
        <v>1455</v>
      </c>
      <c r="E3">
        <f t="shared" si="0"/>
        <v>2.202749140893471</v>
      </c>
    </row>
    <row r="4" spans="1:5">
      <c r="A4" t="s">
        <v>108</v>
      </c>
      <c r="B4" t="s">
        <v>29</v>
      </c>
      <c r="C4">
        <v>3721</v>
      </c>
      <c r="D4">
        <v>1440</v>
      </c>
      <c r="E4">
        <f t="shared" si="0"/>
        <v>2.5840277777777776</v>
      </c>
    </row>
    <row r="5" spans="1:5">
      <c r="A5" t="s">
        <v>109</v>
      </c>
      <c r="B5" t="s">
        <v>78</v>
      </c>
      <c r="C5">
        <v>4227</v>
      </c>
      <c r="D5">
        <v>1903</v>
      </c>
      <c r="E5">
        <f t="shared" si="0"/>
        <v>2.2212296374146083</v>
      </c>
    </row>
    <row r="6" spans="1:5">
      <c r="A6" t="s">
        <v>110</v>
      </c>
      <c r="B6" t="s">
        <v>21</v>
      </c>
      <c r="C6">
        <v>11150</v>
      </c>
      <c r="D6">
        <v>3732</v>
      </c>
      <c r="E6">
        <f t="shared" si="0"/>
        <v>2.987674169346195</v>
      </c>
    </row>
    <row r="7" spans="1:5">
      <c r="A7" t="s">
        <v>57</v>
      </c>
      <c r="C7">
        <v>11954</v>
      </c>
      <c r="D7">
        <v>5342</v>
      </c>
      <c r="E7">
        <f t="shared" si="0"/>
        <v>2.2377386746536878</v>
      </c>
    </row>
    <row r="8" spans="1:5">
      <c r="A8" t="s">
        <v>56</v>
      </c>
      <c r="C8">
        <v>13286</v>
      </c>
      <c r="D8">
        <v>5736</v>
      </c>
      <c r="E8">
        <f t="shared" si="0"/>
        <v>2.3162482566248257</v>
      </c>
    </row>
    <row r="9" spans="1:5">
      <c r="A9" t="s">
        <v>51</v>
      </c>
      <c r="C9">
        <v>21504</v>
      </c>
      <c r="D9">
        <v>12161</v>
      </c>
      <c r="E9">
        <f t="shared" si="0"/>
        <v>1.7682756352273661</v>
      </c>
    </row>
    <row r="10" spans="1:5">
      <c r="A10" t="s">
        <v>111</v>
      </c>
      <c r="B10" t="s">
        <v>17</v>
      </c>
      <c r="C10">
        <v>24603</v>
      </c>
      <c r="D10">
        <v>8997</v>
      </c>
      <c r="E10">
        <f t="shared" si="0"/>
        <v>2.7345781927309103</v>
      </c>
    </row>
    <row r="11" spans="1:5">
      <c r="A11" t="s">
        <v>58</v>
      </c>
      <c r="C11">
        <v>38105</v>
      </c>
      <c r="D11">
        <v>14911</v>
      </c>
      <c r="E11">
        <f t="shared" si="0"/>
        <v>2.5554959425927168</v>
      </c>
    </row>
    <row r="12" spans="1:5">
      <c r="A12" t="s">
        <v>71</v>
      </c>
      <c r="C12">
        <v>38240</v>
      </c>
      <c r="D12">
        <v>15888</v>
      </c>
      <c r="E12">
        <f t="shared" si="0"/>
        <v>2.4068479355488419</v>
      </c>
    </row>
    <row r="13" spans="1:5">
      <c r="A13" t="s">
        <v>65</v>
      </c>
      <c r="C13">
        <v>39611</v>
      </c>
      <c r="D13">
        <v>15236</v>
      </c>
      <c r="E13">
        <f t="shared" si="0"/>
        <v>2.5998293515358362</v>
      </c>
    </row>
    <row r="14" spans="1:5">
      <c r="A14" t="s">
        <v>112</v>
      </c>
      <c r="B14" t="s">
        <v>23</v>
      </c>
      <c r="C14">
        <v>40498</v>
      </c>
      <c r="D14">
        <v>9499</v>
      </c>
      <c r="E14">
        <f t="shared" si="0"/>
        <v>4.2633961469628385</v>
      </c>
    </row>
    <row r="15" spans="1:5">
      <c r="A15" t="s">
        <v>55</v>
      </c>
      <c r="C15">
        <v>46526</v>
      </c>
      <c r="D15">
        <v>18667</v>
      </c>
      <c r="E15">
        <f t="shared" si="0"/>
        <v>2.4924197782182462</v>
      </c>
    </row>
    <row r="16" spans="1:5">
      <c r="A16" t="s">
        <v>67</v>
      </c>
      <c r="C16">
        <v>49379</v>
      </c>
      <c r="D16">
        <v>14964</v>
      </c>
      <c r="E16">
        <f t="shared" si="0"/>
        <v>3.2998529804865009</v>
      </c>
    </row>
    <row r="17" spans="1:5">
      <c r="A17" t="s">
        <v>53</v>
      </c>
      <c r="C17">
        <v>53161</v>
      </c>
      <c r="D17">
        <v>20314</v>
      </c>
      <c r="E17">
        <f t="shared" si="0"/>
        <v>2.6169636703751107</v>
      </c>
    </row>
    <row r="18" spans="1:5">
      <c r="A18" t="s">
        <v>113</v>
      </c>
      <c r="B18" t="s">
        <v>15</v>
      </c>
      <c r="C18">
        <v>65798</v>
      </c>
      <c r="D18">
        <v>54285</v>
      </c>
      <c r="E18">
        <f t="shared" si="0"/>
        <v>1.212084369531178</v>
      </c>
    </row>
    <row r="19" spans="1:5">
      <c r="A19" t="s">
        <v>66</v>
      </c>
      <c r="C19">
        <v>71646</v>
      </c>
      <c r="D19">
        <v>22471</v>
      </c>
      <c r="E19">
        <f t="shared" si="0"/>
        <v>3.1883761292332338</v>
      </c>
    </row>
    <row r="20" spans="1:5">
      <c r="A20" t="s">
        <v>54</v>
      </c>
      <c r="C20">
        <v>82199</v>
      </c>
      <c r="D20">
        <v>30441</v>
      </c>
      <c r="E20">
        <f t="shared" si="0"/>
        <v>2.7002726585854604</v>
      </c>
    </row>
    <row r="21" spans="1:5">
      <c r="A21" t="s">
        <v>72</v>
      </c>
      <c r="C21">
        <v>93695</v>
      </c>
      <c r="D21">
        <v>29218</v>
      </c>
      <c r="E21">
        <f t="shared" si="0"/>
        <v>3.2067561092477241</v>
      </c>
    </row>
    <row r="22" spans="1:5">
      <c r="A22" t="s">
        <v>26</v>
      </c>
      <c r="C22">
        <v>102400</v>
      </c>
      <c r="D22">
        <v>63314</v>
      </c>
      <c r="E22">
        <f t="shared" si="0"/>
        <v>1.6173358183024291</v>
      </c>
    </row>
    <row r="23" spans="1:5">
      <c r="A23" t="s">
        <v>10</v>
      </c>
      <c r="C23">
        <v>111261</v>
      </c>
      <c r="D23">
        <v>38005</v>
      </c>
      <c r="E23">
        <f t="shared" si="0"/>
        <v>2.927535850545981</v>
      </c>
    </row>
    <row r="24" spans="1:5">
      <c r="A24" t="s">
        <v>114</v>
      </c>
      <c r="B24" t="s">
        <v>23</v>
      </c>
      <c r="C24">
        <v>116884</v>
      </c>
      <c r="D24">
        <v>20955</v>
      </c>
      <c r="E24">
        <f t="shared" si="0"/>
        <v>5.5778573132903846</v>
      </c>
    </row>
    <row r="25" spans="1:5">
      <c r="A25" t="s">
        <v>115</v>
      </c>
      <c r="B25" t="s">
        <v>3</v>
      </c>
      <c r="C25">
        <v>119574</v>
      </c>
      <c r="D25">
        <v>6270</v>
      </c>
      <c r="E25">
        <f t="shared" si="0"/>
        <v>19.070813397129186</v>
      </c>
    </row>
    <row r="26" spans="1:5">
      <c r="A26" t="s">
        <v>116</v>
      </c>
      <c r="B26" t="s">
        <v>5</v>
      </c>
      <c r="C26">
        <v>125179</v>
      </c>
      <c r="D26">
        <v>44732</v>
      </c>
      <c r="E26">
        <f t="shared" si="0"/>
        <v>2.7984217115264238</v>
      </c>
    </row>
    <row r="27" spans="1:5">
      <c r="A27" t="s">
        <v>117</v>
      </c>
      <c r="B27" t="s">
        <v>5</v>
      </c>
      <c r="C27">
        <v>150261</v>
      </c>
      <c r="D27">
        <v>52523</v>
      </c>
      <c r="E27">
        <f t="shared" si="0"/>
        <v>2.8608609561525427</v>
      </c>
    </row>
    <row r="28" spans="1:5">
      <c r="A28" t="s">
        <v>118</v>
      </c>
      <c r="B28" t="s">
        <v>5</v>
      </c>
      <c r="C28">
        <v>152089</v>
      </c>
      <c r="D28">
        <v>52691</v>
      </c>
      <c r="E28">
        <f t="shared" si="0"/>
        <v>2.8864322180258486</v>
      </c>
    </row>
    <row r="29" spans="1:5">
      <c r="A29" t="s">
        <v>119</v>
      </c>
      <c r="B29" t="s">
        <v>3</v>
      </c>
      <c r="C29">
        <v>190566</v>
      </c>
      <c r="D29">
        <v>27319</v>
      </c>
      <c r="E29">
        <f t="shared" si="0"/>
        <v>6.9755847578608297</v>
      </c>
    </row>
    <row r="30" spans="1:5">
      <c r="A30" t="s">
        <v>120</v>
      </c>
      <c r="B30" t="s">
        <v>15</v>
      </c>
      <c r="C30">
        <v>197020</v>
      </c>
      <c r="D30">
        <v>180671</v>
      </c>
      <c r="E30">
        <f t="shared" si="0"/>
        <v>1.0904904494910639</v>
      </c>
    </row>
    <row r="31" spans="1:5">
      <c r="A31" t="s">
        <v>121</v>
      </c>
      <c r="B31" t="s">
        <v>5</v>
      </c>
      <c r="C31">
        <v>233252</v>
      </c>
      <c r="D31">
        <v>82663</v>
      </c>
      <c r="E31">
        <f t="shared" si="0"/>
        <v>2.8217219312146908</v>
      </c>
    </row>
    <row r="32" spans="1:5">
      <c r="A32" t="s">
        <v>52</v>
      </c>
      <c r="C32">
        <v>246814</v>
      </c>
      <c r="D32">
        <v>101173</v>
      </c>
      <c r="E32">
        <f t="shared" si="0"/>
        <v>2.4395243790339318</v>
      </c>
    </row>
    <row r="33" spans="1:5">
      <c r="A33" t="s">
        <v>122</v>
      </c>
      <c r="B33" t="s">
        <v>5</v>
      </c>
      <c r="C33">
        <v>249399</v>
      </c>
      <c r="D33">
        <v>89033</v>
      </c>
      <c r="E33">
        <f t="shared" si="0"/>
        <v>2.801197308863006</v>
      </c>
    </row>
    <row r="34" spans="1:5">
      <c r="A34" t="s">
        <v>123</v>
      </c>
      <c r="B34" t="s">
        <v>15</v>
      </c>
      <c r="C34">
        <v>262598</v>
      </c>
      <c r="D34">
        <v>180121</v>
      </c>
      <c r="E34">
        <f t="shared" ref="E34:E65" si="1">C34/D34</f>
        <v>1.4578977465148428</v>
      </c>
    </row>
    <row r="35" spans="1:5">
      <c r="A35" t="s">
        <v>124</v>
      </c>
      <c r="B35" t="s">
        <v>15</v>
      </c>
      <c r="C35">
        <v>262750</v>
      </c>
      <c r="D35">
        <v>139115</v>
      </c>
      <c r="E35">
        <f t="shared" si="1"/>
        <v>1.8887251554469324</v>
      </c>
    </row>
    <row r="36" spans="1:5">
      <c r="A36" t="s">
        <v>125</v>
      </c>
      <c r="B36" t="s">
        <v>15</v>
      </c>
      <c r="C36">
        <v>262750</v>
      </c>
      <c r="D36">
        <v>193996</v>
      </c>
      <c r="E36">
        <f t="shared" si="1"/>
        <v>1.3544093692653456</v>
      </c>
    </row>
    <row r="37" spans="1:5">
      <c r="A37" t="s">
        <v>126</v>
      </c>
      <c r="B37" t="s">
        <v>15</v>
      </c>
      <c r="C37">
        <v>262750</v>
      </c>
      <c r="D37">
        <v>204440</v>
      </c>
      <c r="E37">
        <f t="shared" si="1"/>
        <v>1.2852181569164547</v>
      </c>
    </row>
    <row r="38" spans="1:5">
      <c r="A38" t="s">
        <v>127</v>
      </c>
      <c r="B38" t="s">
        <v>15</v>
      </c>
      <c r="C38">
        <v>262750</v>
      </c>
      <c r="D38">
        <v>184900</v>
      </c>
      <c r="E38">
        <f t="shared" si="1"/>
        <v>1.4210383991346673</v>
      </c>
    </row>
    <row r="39" spans="1:5">
      <c r="A39" t="s">
        <v>128</v>
      </c>
      <c r="B39" t="s">
        <v>15</v>
      </c>
      <c r="C39">
        <v>262750</v>
      </c>
      <c r="D39">
        <v>182595</v>
      </c>
      <c r="E39">
        <f t="shared" si="1"/>
        <v>1.4389769708918645</v>
      </c>
    </row>
    <row r="40" spans="1:5">
      <c r="A40" t="s">
        <v>129</v>
      </c>
      <c r="B40" t="s">
        <v>15</v>
      </c>
      <c r="C40">
        <v>262750</v>
      </c>
      <c r="D40">
        <v>140776</v>
      </c>
      <c r="E40">
        <f t="shared" si="1"/>
        <v>1.8664403023242597</v>
      </c>
    </row>
    <row r="41" spans="1:5">
      <c r="A41" t="s">
        <v>130</v>
      </c>
      <c r="B41" t="s">
        <v>5</v>
      </c>
      <c r="C41">
        <v>268855</v>
      </c>
      <c r="D41">
        <v>99390</v>
      </c>
      <c r="E41">
        <f t="shared" si="1"/>
        <v>2.7050508099406381</v>
      </c>
    </row>
    <row r="42" spans="1:5">
      <c r="A42" t="s">
        <v>131</v>
      </c>
      <c r="B42" t="s">
        <v>5</v>
      </c>
      <c r="C42">
        <v>278717</v>
      </c>
      <c r="D42">
        <v>101452</v>
      </c>
      <c r="E42">
        <f t="shared" si="1"/>
        <v>2.7472795016362417</v>
      </c>
    </row>
    <row r="43" spans="1:5">
      <c r="A43" t="s">
        <v>132</v>
      </c>
      <c r="B43" t="s">
        <v>5</v>
      </c>
      <c r="C43">
        <v>336939</v>
      </c>
      <c r="D43">
        <v>122433</v>
      </c>
      <c r="E43">
        <f t="shared" si="1"/>
        <v>2.7520276396069687</v>
      </c>
    </row>
    <row r="44" spans="1:5">
      <c r="A44" t="s">
        <v>49</v>
      </c>
      <c r="C44">
        <v>377109</v>
      </c>
      <c r="D44">
        <v>156499</v>
      </c>
      <c r="E44">
        <f t="shared" si="1"/>
        <v>2.4096575696969311</v>
      </c>
    </row>
    <row r="45" spans="1:5">
      <c r="A45" t="s">
        <v>133</v>
      </c>
      <c r="B45" t="s">
        <v>5</v>
      </c>
      <c r="C45">
        <v>387466</v>
      </c>
      <c r="D45">
        <v>144921</v>
      </c>
      <c r="E45">
        <f t="shared" si="1"/>
        <v>2.6736359809827421</v>
      </c>
    </row>
    <row r="46" spans="1:5">
      <c r="A46" t="s">
        <v>134</v>
      </c>
      <c r="B46" t="s">
        <v>5</v>
      </c>
      <c r="C46">
        <v>390937</v>
      </c>
      <c r="D46">
        <v>131437</v>
      </c>
      <c r="E46">
        <f t="shared" si="1"/>
        <v>2.9743299071037836</v>
      </c>
    </row>
    <row r="47" spans="1:5">
      <c r="A47" t="s">
        <v>135</v>
      </c>
      <c r="B47" t="s">
        <v>5</v>
      </c>
      <c r="C47">
        <v>424691</v>
      </c>
      <c r="D47">
        <v>147894</v>
      </c>
      <c r="E47">
        <f t="shared" si="1"/>
        <v>2.8715904634400315</v>
      </c>
    </row>
    <row r="48" spans="1:5">
      <c r="A48" t="s">
        <v>136</v>
      </c>
      <c r="B48" t="s">
        <v>5</v>
      </c>
      <c r="C48">
        <v>426754</v>
      </c>
      <c r="D48">
        <v>148805</v>
      </c>
      <c r="E48">
        <f t="shared" si="1"/>
        <v>2.8678740633715263</v>
      </c>
    </row>
    <row r="49" spans="1:5">
      <c r="A49" t="s">
        <v>137</v>
      </c>
      <c r="B49" t="s">
        <v>5</v>
      </c>
      <c r="C49">
        <v>481861</v>
      </c>
      <c r="D49">
        <v>170975</v>
      </c>
      <c r="E49">
        <f t="shared" si="1"/>
        <v>2.8183126188039189</v>
      </c>
    </row>
    <row r="50" spans="1:5">
      <c r="A50" t="s">
        <v>61</v>
      </c>
      <c r="C50">
        <v>513216</v>
      </c>
      <c r="D50">
        <v>54120</v>
      </c>
      <c r="E50">
        <f t="shared" si="1"/>
        <v>9.4829268292682922</v>
      </c>
    </row>
    <row r="51" spans="1:5">
      <c r="A51" t="s">
        <v>68</v>
      </c>
      <c r="C51">
        <v>513216</v>
      </c>
      <c r="D51">
        <v>54120</v>
      </c>
      <c r="E51">
        <f t="shared" si="1"/>
        <v>9.4829268292682922</v>
      </c>
    </row>
    <row r="52" spans="1:5">
      <c r="A52" t="s">
        <v>138</v>
      </c>
      <c r="B52" t="s">
        <v>15</v>
      </c>
      <c r="C52">
        <v>525106</v>
      </c>
      <c r="D52">
        <v>105229</v>
      </c>
      <c r="E52">
        <f t="shared" si="1"/>
        <v>4.9901262959830461</v>
      </c>
    </row>
    <row r="53" spans="1:5">
      <c r="A53" t="s">
        <v>139</v>
      </c>
      <c r="B53" t="s">
        <v>15</v>
      </c>
      <c r="C53">
        <v>525106</v>
      </c>
      <c r="D53">
        <v>151268</v>
      </c>
      <c r="E53">
        <f t="shared" si="1"/>
        <v>3.471362085834413</v>
      </c>
    </row>
    <row r="54" spans="1:5">
      <c r="A54" t="s">
        <v>140</v>
      </c>
      <c r="B54" t="s">
        <v>15</v>
      </c>
      <c r="C54">
        <v>525106</v>
      </c>
      <c r="D54">
        <v>184480</v>
      </c>
      <c r="E54">
        <f t="shared" si="1"/>
        <v>2.8464115351257591</v>
      </c>
    </row>
    <row r="55" spans="1:5">
      <c r="A55" t="s">
        <v>141</v>
      </c>
      <c r="B55" t="s">
        <v>15</v>
      </c>
      <c r="C55">
        <v>525106</v>
      </c>
      <c r="D55">
        <v>119443</v>
      </c>
      <c r="E55">
        <f t="shared" si="1"/>
        <v>4.3962894435002466</v>
      </c>
    </row>
    <row r="56" spans="1:5">
      <c r="A56" t="s">
        <v>142</v>
      </c>
      <c r="B56" t="s">
        <v>15</v>
      </c>
      <c r="C56">
        <v>525106</v>
      </c>
      <c r="D56">
        <v>207288</v>
      </c>
      <c r="E56">
        <f t="shared" si="1"/>
        <v>2.5332194820732505</v>
      </c>
    </row>
    <row r="57" spans="1:5">
      <c r="A57" t="s">
        <v>143</v>
      </c>
      <c r="B57" t="s">
        <v>15</v>
      </c>
      <c r="C57">
        <v>526654</v>
      </c>
      <c r="D57">
        <v>124245</v>
      </c>
      <c r="E57">
        <f t="shared" si="1"/>
        <v>4.2388345607469118</v>
      </c>
    </row>
    <row r="58" spans="1:5">
      <c r="A58" t="s">
        <v>13</v>
      </c>
      <c r="C58">
        <v>610856</v>
      </c>
      <c r="D58">
        <v>223858</v>
      </c>
      <c r="E58">
        <f t="shared" si="1"/>
        <v>2.7287655567368598</v>
      </c>
    </row>
    <row r="59" spans="1:5">
      <c r="A59" t="s">
        <v>146</v>
      </c>
      <c r="B59" t="s">
        <v>5</v>
      </c>
      <c r="C59">
        <v>666997</v>
      </c>
      <c r="D59">
        <v>222825</v>
      </c>
      <c r="E59">
        <f t="shared" si="1"/>
        <v>2.9933669920341073</v>
      </c>
    </row>
    <row r="60" spans="1:5">
      <c r="A60" t="s">
        <v>12</v>
      </c>
      <c r="C60">
        <v>768771</v>
      </c>
      <c r="D60">
        <v>281422</v>
      </c>
      <c r="E60">
        <f t="shared" si="1"/>
        <v>2.7317373908223237</v>
      </c>
    </row>
    <row r="61" spans="1:5">
      <c r="A61" t="s">
        <v>144</v>
      </c>
      <c r="B61" t="s">
        <v>15</v>
      </c>
      <c r="C61">
        <v>787420</v>
      </c>
      <c r="D61">
        <v>473258</v>
      </c>
      <c r="E61">
        <f t="shared" si="1"/>
        <v>1.6638281867395797</v>
      </c>
    </row>
    <row r="62" spans="1:5">
      <c r="A62" t="s">
        <v>145</v>
      </c>
      <c r="B62" t="s">
        <v>15</v>
      </c>
      <c r="C62">
        <v>787460</v>
      </c>
      <c r="D62">
        <v>683767</v>
      </c>
      <c r="E62">
        <f t="shared" si="1"/>
        <v>1.1516496116367125</v>
      </c>
    </row>
    <row r="63" spans="1:5">
      <c r="A63" t="s">
        <v>147</v>
      </c>
      <c r="B63" t="s">
        <v>5</v>
      </c>
      <c r="C63">
        <v>1022125</v>
      </c>
      <c r="D63">
        <v>358817</v>
      </c>
      <c r="E63">
        <f t="shared" si="1"/>
        <v>2.848596917091442</v>
      </c>
    </row>
    <row r="64" spans="1:5">
      <c r="A64" t="s">
        <v>148</v>
      </c>
      <c r="B64" t="s">
        <v>34</v>
      </c>
      <c r="C64">
        <v>1029744</v>
      </c>
      <c r="D64">
        <v>221223</v>
      </c>
      <c r="E64">
        <f t="shared" si="1"/>
        <v>4.6547782102222648</v>
      </c>
    </row>
    <row r="65" spans="1:18">
      <c r="A65" t="s">
        <v>149</v>
      </c>
      <c r="B65" t="s">
        <v>5</v>
      </c>
      <c r="C65">
        <v>2473400</v>
      </c>
      <c r="D65">
        <v>880446</v>
      </c>
      <c r="E65">
        <f t="shared" si="1"/>
        <v>2.8092580351321943</v>
      </c>
    </row>
    <row r="66" spans="1:18">
      <c r="A66" t="s">
        <v>150</v>
      </c>
      <c r="B66" t="s">
        <v>5</v>
      </c>
      <c r="C66">
        <v>3711999</v>
      </c>
      <c r="D66">
        <v>1216360</v>
      </c>
      <c r="E66">
        <f t="shared" ref="E66:E68" si="2">C66/D66</f>
        <v>3.0517272846854548</v>
      </c>
    </row>
    <row r="67" spans="1:18">
      <c r="A67" t="s">
        <v>151</v>
      </c>
      <c r="B67" t="s">
        <v>5</v>
      </c>
      <c r="C67">
        <v>4047392</v>
      </c>
      <c r="D67">
        <v>1265058</v>
      </c>
      <c r="E67">
        <f t="shared" si="2"/>
        <v>3.1993726769839803</v>
      </c>
    </row>
    <row r="68" spans="1:18">
      <c r="A68" t="s">
        <v>152</v>
      </c>
      <c r="B68" t="s">
        <v>19</v>
      </c>
      <c r="C68">
        <v>4638690</v>
      </c>
      <c r="D68">
        <v>1138604</v>
      </c>
      <c r="E68">
        <f t="shared" si="2"/>
        <v>4.0740151975577108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1.6468945487042004</v>
      </c>
      <c r="H71">
        <f>E2-DEFLATE!E2</f>
        <v>0.21768547544409644</v>
      </c>
      <c r="I71">
        <f>E2-GGZnoRLE!E2</f>
        <v>-0.1318738503243293</v>
      </c>
      <c r="J71">
        <f>E2-GGZRLE!E2</f>
        <v>0.36162153449387491</v>
      </c>
      <c r="K71">
        <f>E2-HUF!E2</f>
        <v>0.9380256540298384</v>
      </c>
      <c r="L71">
        <f>E2-'LZ78'!E2</f>
        <v>1.2739071485470479</v>
      </c>
      <c r="M71">
        <f>E2-'LZ77'!E2</f>
        <v>0.63049805401179504</v>
      </c>
      <c r="N71">
        <f>E2-LZW!E2</f>
        <v>1.2167680203394491</v>
      </c>
      <c r="O71">
        <f>E2-'PPM2'!E2</f>
        <v>0.26687049183677658</v>
      </c>
      <c r="P71">
        <f>E2-'PPM3'!E2</f>
        <v>0</v>
      </c>
      <c r="Q71">
        <f>E2-'PPM4'!E2</f>
        <v>0.17574639579207396</v>
      </c>
      <c r="R71">
        <f>E2-'PPM5'!E2</f>
        <v>0.43238895807388977</v>
      </c>
    </row>
    <row r="72" spans="1:18">
      <c r="G72">
        <f>E3-ART!E3</f>
        <v>1.4216133865673681</v>
      </c>
      <c r="H72">
        <f>E3-DEFLATE!E3</f>
        <v>0.4740544267618636</v>
      </c>
      <c r="I72">
        <f>E3-GGZnoRLE!E3</f>
        <v>0.17683257957867937</v>
      </c>
      <c r="J72">
        <f>E3-GGZRLE!E3</f>
        <v>0.45520279411048303</v>
      </c>
      <c r="K72">
        <f>E3-HUF!E3</f>
        <v>0.71274449189300615</v>
      </c>
      <c r="L72">
        <f>E3-'LZ78'!E3</f>
        <v>0.95274914089347096</v>
      </c>
      <c r="M72">
        <f>E3-'LZ77'!E3</f>
        <v>0.88109965635738852</v>
      </c>
      <c r="N72">
        <f>E3-LZW!E3</f>
        <v>0.95469618139191326</v>
      </c>
      <c r="O72">
        <f>E3-'PPM2'!E3</f>
        <v>-0.20340701526268523</v>
      </c>
      <c r="P72">
        <f>E3-'PPM3'!E3</f>
        <v>0</v>
      </c>
      <c r="Q72">
        <f>E3-'PPM4'!E3</f>
        <v>0.26619324965480029</v>
      </c>
      <c r="R72">
        <f>E3-'PPM5'!E3</f>
        <v>0.51945082156573985</v>
      </c>
    </row>
    <row r="73" spans="1:18">
      <c r="G73">
        <f>E4-ART!E4</f>
        <v>1.6991288479323554</v>
      </c>
      <c r="H73">
        <f>E4-DEFLATE!E4</f>
        <v>0.24230342283756379</v>
      </c>
      <c r="I73">
        <f>E4-GGZnoRLE!E4</f>
        <v>-0.1419795482295485</v>
      </c>
      <c r="J73">
        <f>E4-GGZRLE!E4</f>
        <v>0.34650522816863738</v>
      </c>
      <c r="K73">
        <f>E4-HUF!E4</f>
        <v>0.93683875608676392</v>
      </c>
      <c r="L73">
        <f>E4-'LZ78'!E4</f>
        <v>1.3256578082140305</v>
      </c>
      <c r="M73">
        <f>E4-'LZ77'!E4</f>
        <v>0.7510228516694033</v>
      </c>
      <c r="N73">
        <f>E4-LZW!E4</f>
        <v>1.2635877493888492</v>
      </c>
      <c r="O73">
        <f>E4-'PPM2'!E4</f>
        <v>0.34919294294294279</v>
      </c>
      <c r="P73">
        <f>E4-'PPM3'!E4</f>
        <v>0</v>
      </c>
      <c r="Q73">
        <f>E4-'PPM4'!E4</f>
        <v>0.15041103480851659</v>
      </c>
      <c r="R73">
        <f>E4-'PPM5'!E4</f>
        <v>0.42065568475452197</v>
      </c>
    </row>
    <row r="74" spans="1:18">
      <c r="G74">
        <f>E5-ART!E5</f>
        <v>1.30984542007955</v>
      </c>
      <c r="H74">
        <f>E5-DEFLATE!E5</f>
        <v>0.22924094749943391</v>
      </c>
      <c r="I74">
        <f>E5-GGZnoRLE!E5</f>
        <v>-9.2399262421188233E-2</v>
      </c>
      <c r="J74">
        <f>E5-GGZRLE!E5</f>
        <v>0.35665089899378777</v>
      </c>
      <c r="K74">
        <f>E5-HUF!E5</f>
        <v>0.64926980104421039</v>
      </c>
      <c r="L74">
        <f>E5-'LZ78'!E5</f>
        <v>1.1017910780925744</v>
      </c>
      <c r="M74">
        <f>E5-'LZ77'!E5</f>
        <v>0.73022434640931722</v>
      </c>
      <c r="N74">
        <f>E5-LZW!E5</f>
        <v>1.0418211552717511</v>
      </c>
      <c r="O74">
        <f>E5-'PPM2'!E5</f>
        <v>0.23765385139865347</v>
      </c>
      <c r="P74">
        <f>E5-'PPM3'!E5</f>
        <v>0</v>
      </c>
      <c r="Q74">
        <f>E5-'PPM4'!E5</f>
        <v>0.14305854596918044</v>
      </c>
      <c r="R74">
        <f>E5-'PPM5'!E5</f>
        <v>0.40238282157984062</v>
      </c>
    </row>
    <row r="75" spans="1:18">
      <c r="G75">
        <f>E6-ART!E6</f>
        <v>1.7529011903871696</v>
      </c>
      <c r="H75">
        <f>E6-DEFLATE!E6</f>
        <v>0.17981720636457821</v>
      </c>
      <c r="I75">
        <f>E6-GGZnoRLE!E6</f>
        <v>-0.41067999097078145</v>
      </c>
      <c r="J75">
        <f>E6-GGZRLE!E6</f>
        <v>0.21058824157533573</v>
      </c>
      <c r="K75">
        <f>E6-HUF!E6</f>
        <v>1.4238593025860267</v>
      </c>
      <c r="L75">
        <f>E6-'LZ78'!E6</f>
        <v>1.6109609948802115</v>
      </c>
      <c r="M75">
        <f>E6-'LZ77'!E6</f>
        <v>0.76655863149758963</v>
      </c>
      <c r="N75">
        <f>E6-LZW!E6</f>
        <v>1.4137046605940775</v>
      </c>
      <c r="O75">
        <f>E6-'PPM2'!E6</f>
        <v>0.67103174258533915</v>
      </c>
      <c r="P75">
        <f>E6-'PPM3'!E6</f>
        <v>0</v>
      </c>
      <c r="Q75">
        <f>E6-'PPM4'!E6</f>
        <v>3.1682652909291509E-2</v>
      </c>
      <c r="R75">
        <f>E6-'PPM5'!E6</f>
        <v>0.32530549694886934</v>
      </c>
    </row>
    <row r="76" spans="1:18">
      <c r="G76">
        <f>E7-ART!E7</f>
        <v>0.96954431861719303</v>
      </c>
      <c r="H76">
        <f>E7-DEFLATE!E7</f>
        <v>0.21916386884483963</v>
      </c>
      <c r="I76">
        <f>E7-GGZnoRLE!E7</f>
        <v>-0.12191391121287376</v>
      </c>
      <c r="J76">
        <f>E7-GGZRLE!E7</f>
        <v>0.33846952943602027</v>
      </c>
      <c r="K76">
        <f>E7-HUF!E7</f>
        <v>0.65148602072587458</v>
      </c>
      <c r="L76">
        <f>E7-'LZ78'!E7</f>
        <v>1.0392225326845681</v>
      </c>
      <c r="M76">
        <f>E7-'LZ77'!E7</f>
        <v>0.74609904400731897</v>
      </c>
      <c r="N76">
        <f>E7-LZW!E7</f>
        <v>0.92670555335515736</v>
      </c>
      <c r="O76">
        <f>E7-'PPM2'!E7</f>
        <v>0.2680566842104517</v>
      </c>
      <c r="P76">
        <f>E7-'PPM3'!E7</f>
        <v>0</v>
      </c>
      <c r="Q76">
        <f>E7-'PPM4'!E7</f>
        <v>7.6856534378922703E-2</v>
      </c>
      <c r="R76">
        <f>E7-'PPM5'!E7</f>
        <v>0.33180755220470814</v>
      </c>
    </row>
    <row r="77" spans="1:18">
      <c r="G77">
        <f>E8-ART!E8</f>
        <v>0.9681001084766776</v>
      </c>
      <c r="H77">
        <f>E8-DEFLATE!E8</f>
        <v>0.25959190987559966</v>
      </c>
      <c r="I77">
        <f>E8-GGZnoRLE!E8</f>
        <v>-9.7194068534120603E-2</v>
      </c>
      <c r="J77">
        <f>E8-GGZRLE!E8</f>
        <v>0.37242967579088271</v>
      </c>
      <c r="K77">
        <f>E8-HUF!E8</f>
        <v>0.64589371802789342</v>
      </c>
      <c r="L77">
        <f>E8-'LZ78'!E8</f>
        <v>1.0735207287976813</v>
      </c>
      <c r="M77">
        <f>E8-'LZ77'!E8</f>
        <v>0.82528203510086651</v>
      </c>
      <c r="N77">
        <f>E8-LZW!E8</f>
        <v>0.92969012679806728</v>
      </c>
      <c r="O77">
        <f>E8-'PPM2'!E8</f>
        <v>0.26878331595600136</v>
      </c>
      <c r="P77">
        <f>E8-'PPM3'!E8</f>
        <v>0</v>
      </c>
      <c r="Q77">
        <f>E8-'PPM4'!E8</f>
        <v>4.1637744726178205E-2</v>
      </c>
      <c r="R77">
        <f>E8-'PPM5'!E8</f>
        <v>0.31564593769695337</v>
      </c>
    </row>
    <row r="78" spans="1:18">
      <c r="G78">
        <f>E9-ART!E9</f>
        <v>0.57619181683388532</v>
      </c>
      <c r="H78">
        <f>E9-DEFLATE!E9</f>
        <v>-8.4739309958843378E-3</v>
      </c>
      <c r="I78">
        <f>E9-GGZnoRLE!E9</f>
        <v>-9.305908302763255E-2</v>
      </c>
      <c r="J78">
        <f>E9-GGZRLE!E9</f>
        <v>0.16517439771432008</v>
      </c>
      <c r="K78">
        <f>E9-HUF!E9</f>
        <v>0.45079003297274034</v>
      </c>
      <c r="L78">
        <f>E9-'LZ78'!E9</f>
        <v>0.57751202705415605</v>
      </c>
      <c r="M78">
        <f>E9-'LZ77'!E9</f>
        <v>0.23577848585450401</v>
      </c>
      <c r="N78">
        <f>E9-LZW!E9</f>
        <v>0.58256765110738362</v>
      </c>
      <c r="O78">
        <f>E9-'PPM2'!E9</f>
        <v>6.1608968560699306E-2</v>
      </c>
      <c r="P78">
        <f>E9-'PPM3'!E9</f>
        <v>0</v>
      </c>
      <c r="Q78">
        <f>E9-'PPM4'!E9</f>
        <v>0.13261731013418898</v>
      </c>
      <c r="R78">
        <f>E9-'PPM5'!E9</f>
        <v>0.29952350081031809</v>
      </c>
    </row>
    <row r="79" spans="1:18">
      <c r="G79">
        <f>E10-ART!E10</f>
        <v>1.3776953336971578</v>
      </c>
      <c r="H79">
        <f>E10-DEFLATE!E10</f>
        <v>5.2467650923431641E-2</v>
      </c>
      <c r="I79">
        <f>E10-GGZnoRLE!E10</f>
        <v>-0.12889946090037441</v>
      </c>
      <c r="J79">
        <f>E10-GGZRLE!E10</f>
        <v>0.28383608694348128</v>
      </c>
      <c r="K79">
        <f>E10-HUF!E10</f>
        <v>1.2250990835831099</v>
      </c>
      <c r="L79">
        <f>E10-'LZ78'!E10</f>
        <v>1.2700267313343987</v>
      </c>
      <c r="M79">
        <f>E10-'LZ77'!E10</f>
        <v>0.66152460324658291</v>
      </c>
      <c r="N79">
        <f>E10-LZW!E10</f>
        <v>1.0886723859340144</v>
      </c>
      <c r="O79">
        <f>E10-'PPM2'!E10</f>
        <v>0.63373283366678246</v>
      </c>
      <c r="P79">
        <f>E10-'PPM3'!E10</f>
        <v>0</v>
      </c>
      <c r="Q79">
        <f>E10-'PPM4'!E10</f>
        <v>8.7860367371144221E-3</v>
      </c>
      <c r="R79">
        <f>E10-'PPM5'!E10</f>
        <v>0.30008383294464469</v>
      </c>
    </row>
    <row r="80" spans="1:18">
      <c r="G80">
        <f>E11-ART!E11</f>
        <v>1.0848850051530194</v>
      </c>
      <c r="H80">
        <f>E11-DEFLATE!E11</f>
        <v>0.20086453926824044</v>
      </c>
      <c r="I80">
        <f>E11-GGZnoRLE!E11</f>
        <v>-0.32100439710683792</v>
      </c>
      <c r="J80">
        <f>E11-GGZRLE!E11</f>
        <v>0.2059460597464966</v>
      </c>
      <c r="K80">
        <f>E11-HUF!E11</f>
        <v>0.97647223962570218</v>
      </c>
      <c r="L80">
        <f>E11-'LZ78'!E11</f>
        <v>1.1541131321039522</v>
      </c>
      <c r="M80">
        <f>E11-'LZ77'!E11</f>
        <v>0.720083390210847</v>
      </c>
      <c r="N80">
        <f>E11-LZW!E11</f>
        <v>0.93027202380059881</v>
      </c>
      <c r="O80">
        <f>E11-'PPM2'!E11</f>
        <v>0.4924206854189217</v>
      </c>
      <c r="P80">
        <f>E11-'PPM3'!E11</f>
        <v>0</v>
      </c>
      <c r="Q80">
        <f>E11-'PPM4'!E11</f>
        <v>-0.126821388112619</v>
      </c>
      <c r="R80">
        <f>E11-'PPM5'!E11</f>
        <v>0.11849159365436934</v>
      </c>
    </row>
    <row r="81" spans="7:18">
      <c r="G81">
        <f>E12-ART!E12</f>
        <v>1.017464510776833</v>
      </c>
      <c r="H81">
        <f>E12-DEFLATE!E12</f>
        <v>-4.0982047807962552E-2</v>
      </c>
      <c r="I81">
        <f>E12-GGZnoRLE!E12</f>
        <v>-0.32927112569901151</v>
      </c>
      <c r="J81">
        <f>E12-GGZRLE!E12</f>
        <v>0.10337224131355471</v>
      </c>
      <c r="K81">
        <f>E12-HUF!E12</f>
        <v>0.9311977078726823</v>
      </c>
      <c r="L81">
        <f>E12-'LZ78'!E12</f>
        <v>0.94719452689169259</v>
      </c>
      <c r="M81">
        <f>E12-'LZ77'!E12</f>
        <v>0.32190164036319224</v>
      </c>
      <c r="N81">
        <f>E12-LZW!E12</f>
        <v>0.88054475042870139</v>
      </c>
      <c r="O81">
        <f>E12-'PPM2'!E12</f>
        <v>0.32337839212506525</v>
      </c>
      <c r="P81">
        <f>E12-'PPM3'!E12</f>
        <v>0</v>
      </c>
      <c r="Q81">
        <f>E12-'PPM4'!E12</f>
        <v>5.9539605796217643E-2</v>
      </c>
      <c r="R81">
        <f>E12-'PPM5'!E12</f>
        <v>0.28145887374359502</v>
      </c>
    </row>
    <row r="82" spans="7:18">
      <c r="G82">
        <f>E13-ART!E13</f>
        <v>1.1746143693460762</v>
      </c>
      <c r="H82">
        <f>E13-DEFLATE!E13</f>
        <v>0.17654536768657625</v>
      </c>
      <c r="I82">
        <f>E13-GGZnoRLE!E13</f>
        <v>-0.32133584020457695</v>
      </c>
      <c r="J82">
        <f>E13-GGZRLE!E13</f>
        <v>0.19988993923653275</v>
      </c>
      <c r="K82">
        <f>E13-HUF!E13</f>
        <v>1.0775588776877905</v>
      </c>
      <c r="L82">
        <f>E13-'LZ78'!E13</f>
        <v>1.1912379074193395</v>
      </c>
      <c r="M82">
        <f>E13-'LZ77'!E13</f>
        <v>0.69408001307059686</v>
      </c>
      <c r="N82">
        <f>E13-LZW!E13</f>
        <v>0.94647765272959195</v>
      </c>
      <c r="O82">
        <f>E13-'PPM2'!E13</f>
        <v>0.53997495736006895</v>
      </c>
      <c r="P82">
        <f>E13-'PPM3'!E13</f>
        <v>0</v>
      </c>
      <c r="Q82">
        <f>E13-'PPM4'!E13</f>
        <v>-9.2415601906697731E-2</v>
      </c>
      <c r="R82">
        <f>E13-'PPM5'!E13</f>
        <v>0.15726907528252188</v>
      </c>
    </row>
    <row r="83" spans="7:18">
      <c r="G83">
        <f>E14-ART!E14</f>
        <v>2.8297371268552203</v>
      </c>
      <c r="H83">
        <f>E14-DEFLATE!E14</f>
        <v>-0.93398578322196624</v>
      </c>
      <c r="I83">
        <f>E14-GGZnoRLE!E14</f>
        <v>-1.7124043547340779</v>
      </c>
      <c r="J83">
        <f>E14-GGZRLE!E14</f>
        <v>-1.0526973158883033</v>
      </c>
      <c r="K83">
        <f>E14-HUF!E14</f>
        <v>2.7359190602506596</v>
      </c>
      <c r="L83">
        <f>E14-'LZ78'!E14</f>
        <v>2.2547660507422256</v>
      </c>
      <c r="M83">
        <f>E14-'LZ77'!E14</f>
        <v>-8.7484815649967906E-2</v>
      </c>
      <c r="N83">
        <f>E14-LZW!E14</f>
        <v>1.8553809251766569</v>
      </c>
      <c r="O83">
        <f>E14-'PPM2'!E14</f>
        <v>1.6065700628586597</v>
      </c>
      <c r="P83">
        <f>E14-'PPM3'!E14</f>
        <v>0</v>
      </c>
      <c r="Q83">
        <f>E14-'PPM4'!E14</f>
        <v>-0.40173459834300207</v>
      </c>
      <c r="R83">
        <f>E14-'PPM5'!E14</f>
        <v>-7.6760320725512088E-2</v>
      </c>
    </row>
    <row r="84" spans="7:18">
      <c r="G84">
        <f>E15-ART!E15</f>
        <v>0.89808080213710029</v>
      </c>
      <c r="H84">
        <f>E15-DEFLATE!E15</f>
        <v>0.33012949611572262</v>
      </c>
      <c r="I84">
        <f>E15-GGZnoRLE!E15</f>
        <v>-0.19912251033896755</v>
      </c>
      <c r="J84">
        <f>E15-GGZRLE!E15</f>
        <v>0.27974084161292945</v>
      </c>
      <c r="K84">
        <f>E15-HUF!E15</f>
        <v>0.79271569024834898</v>
      </c>
      <c r="L84">
        <f>E15-'LZ78'!E15</f>
        <v>1.0590422866134526</v>
      </c>
      <c r="M84">
        <f>E15-'LZ77'!E15</f>
        <v>0.84629750253186065</v>
      </c>
      <c r="N84">
        <f>E15-LZW!E15</f>
        <v>0.79501007373083277</v>
      </c>
      <c r="O84">
        <f>E15-'PPM2'!E15</f>
        <v>0.35388328253889334</v>
      </c>
      <c r="P84">
        <f>E15-'PPM3'!E15</f>
        <v>0</v>
      </c>
      <c r="Q84">
        <f>E15-'PPM4'!E15</f>
        <v>-0.14063058963687558</v>
      </c>
      <c r="R84">
        <f>E15-'PPM5'!E15</f>
        <v>8.7353869714756893E-2</v>
      </c>
    </row>
    <row r="85" spans="7:18">
      <c r="G85">
        <f>E16-ART!E16</f>
        <v>1.7616622135560915</v>
      </c>
      <c r="H85">
        <f>E16-DEFLATE!E16</f>
        <v>-0.20892268923566215</v>
      </c>
      <c r="I85">
        <f>E16-GGZnoRLE!E16</f>
        <v>-0.89939865655746543</v>
      </c>
      <c r="J85">
        <f>E16-GGZRLE!E16</f>
        <v>-0.19947378586599029</v>
      </c>
      <c r="K85">
        <f>E16-HUF!E16</f>
        <v>1.6711505594824769</v>
      </c>
      <c r="L85">
        <f>E16-'LZ78'!E16</f>
        <v>1.6076322813775221</v>
      </c>
      <c r="M85">
        <f>E16-'LZ77'!E16</f>
        <v>0.47593670460865578</v>
      </c>
      <c r="N85">
        <f>E16-LZW!E16</f>
        <v>1.245305256428916</v>
      </c>
      <c r="O85">
        <f>E16-'PPM2'!E16</f>
        <v>0.94342253429227529</v>
      </c>
      <c r="P85">
        <f>E16-'PPM3'!E16</f>
        <v>0</v>
      </c>
      <c r="Q85">
        <f>E16-'PPM4'!E16</f>
        <v>-0.32057373701478209</v>
      </c>
      <c r="R85">
        <f>E16-'PPM5'!E16</f>
        <v>-3.8144721129127923E-2</v>
      </c>
    </row>
    <row r="86" spans="7:18">
      <c r="G86">
        <f>E17-ART!E17</f>
        <v>1.1051188334726849</v>
      </c>
      <c r="H86">
        <f>E17-DEFLATE!E17</f>
        <v>0.25771279388285473</v>
      </c>
      <c r="I86">
        <f>E17-GGZnoRLE!E17</f>
        <v>-0.31913486049863282</v>
      </c>
      <c r="J86">
        <f>E17-GGZRLE!E17</f>
        <v>0.18318625884739026</v>
      </c>
      <c r="K86">
        <f>E17-HUF!E17</f>
        <v>1.027553558855393</v>
      </c>
      <c r="L86">
        <f>E17-'LZ78'!E17</f>
        <v>1.1502510203544183</v>
      </c>
      <c r="M86">
        <f>E17-'LZ77'!E17</f>
        <v>0.76588946862713891</v>
      </c>
      <c r="N86">
        <f>E17-LZW!E17</f>
        <v>0.88758826373880617</v>
      </c>
      <c r="O86">
        <f>E17-'PPM2'!E17</f>
        <v>0.54238806061901323</v>
      </c>
      <c r="P86">
        <f>E17-'PPM3'!E17</f>
        <v>0</v>
      </c>
      <c r="Q86">
        <f>E17-'PPM4'!E17</f>
        <v>-0.17995325496818371</v>
      </c>
      <c r="R86">
        <f>E17-'PPM5'!E17</f>
        <v>3.9460640072080277E-2</v>
      </c>
    </row>
    <row r="87" spans="7:18">
      <c r="G87">
        <f>E18-ART!E18</f>
        <v>0.17404817914513671</v>
      </c>
      <c r="H87">
        <f>E18-DEFLATE!E18</f>
        <v>0.1355287976140982</v>
      </c>
      <c r="I87">
        <f>E18-GGZnoRLE!E18</f>
        <v>-0.10051537512250852</v>
      </c>
      <c r="J87">
        <f>E18-GGZRLE!E18</f>
        <v>0.23459116613807418</v>
      </c>
      <c r="K87">
        <f>E18-HUF!E18</f>
        <v>0.14670224517884645</v>
      </c>
      <c r="L87">
        <f>E18-'LZ78'!E18</f>
        <v>0.30369880474116229</v>
      </c>
      <c r="M87">
        <f>E18-'LZ77'!E18</f>
        <v>0.28056316899320111</v>
      </c>
      <c r="N87">
        <f>E18-LZW!E18</f>
        <v>0.30682323915860632</v>
      </c>
      <c r="O87">
        <f>E18-'PPM2'!E18</f>
        <v>-0.10253471899852173</v>
      </c>
      <c r="P87">
        <f>E18-'PPM3'!E18</f>
        <v>0</v>
      </c>
      <c r="Q87">
        <f>E18-'PPM4'!E18</f>
        <v>0.14337984770165613</v>
      </c>
      <c r="R87">
        <f>E18-'PPM5'!E18</f>
        <v>0.2666836396251463</v>
      </c>
    </row>
    <row r="88" spans="7:18">
      <c r="G88">
        <f>E19-ART!E19</f>
        <v>1.5880634198296153</v>
      </c>
      <c r="H88">
        <f>E19-DEFLATE!E19</f>
        <v>-0.41845029042041082</v>
      </c>
      <c r="I88">
        <f>E19-GGZnoRLE!E19</f>
        <v>-0.9446495413753615</v>
      </c>
      <c r="J88">
        <f>E19-GGZRLE!E19</f>
        <v>-0.24491886789155037</v>
      </c>
      <c r="K88">
        <f>E19-HUF!E19</f>
        <v>1.5254386118253793</v>
      </c>
      <c r="L88">
        <f>E19-'LZ78'!E19</f>
        <v>1.4243914926368186</v>
      </c>
      <c r="M88">
        <f>E19-'LZ77'!E19</f>
        <v>0.33599934764234263</v>
      </c>
      <c r="N88">
        <f>E19-LZW!E19</f>
        <v>1.0205697752241565</v>
      </c>
      <c r="O88">
        <f>E19-'PPM2'!E19</f>
        <v>0.79977802954995303</v>
      </c>
      <c r="P88">
        <f>E19-'PPM3'!E19</f>
        <v>0</v>
      </c>
      <c r="Q88">
        <f>E19-'PPM4'!E19</f>
        <v>-0.43835128154884684</v>
      </c>
      <c r="R88">
        <f>E19-'PPM5'!E19</f>
        <v>-0.26194893698395871</v>
      </c>
    </row>
    <row r="89" spans="7:18">
      <c r="G89">
        <f>E20-ART!E20</f>
        <v>1.0339641242250306</v>
      </c>
      <c r="H89">
        <f>E20-DEFLATE!E20</f>
        <v>0.39176590429557345</v>
      </c>
      <c r="I89">
        <f>E20-GGZnoRLE!E20</f>
        <v>-0.23059092267389936</v>
      </c>
      <c r="J89">
        <f>E20-GGZRLE!E20</f>
        <v>0.23176009064047687</v>
      </c>
      <c r="K89">
        <f>E20-HUF!E20</f>
        <v>0.97785369917385601</v>
      </c>
      <c r="L89">
        <f>E20-'LZ78'!E20</f>
        <v>1.1120396376213024</v>
      </c>
      <c r="M89">
        <f>E20-'LZ77'!E20</f>
        <v>0.9157043687089923</v>
      </c>
      <c r="N89">
        <f>E20-LZW!E20</f>
        <v>0.77361317986804057</v>
      </c>
      <c r="O89">
        <f>E20-'PPM2'!E20</f>
        <v>0.50631013256186552</v>
      </c>
      <c r="P89">
        <f>E20-'PPM3'!E20</f>
        <v>0</v>
      </c>
      <c r="Q89">
        <f>E20-'PPM4'!E20</f>
        <v>-0.26067975667335608</v>
      </c>
      <c r="R89">
        <f>E20-'PPM5'!E20</f>
        <v>-7.5501494658047452E-2</v>
      </c>
    </row>
    <row r="90" spans="7:18">
      <c r="G90">
        <f>E21-ART!E21</f>
        <v>1.805185428619452</v>
      </c>
      <c r="H90">
        <f>E21-DEFLATE!E21</f>
        <v>-0.84790028680559093</v>
      </c>
      <c r="I90">
        <f>E21-GGZnoRLE!E21</f>
        <v>-1.6341118835190027</v>
      </c>
      <c r="J90">
        <f>E21-GGZRLE!E21</f>
        <v>-0.6747219967218685</v>
      </c>
      <c r="K90">
        <f>E21-HUF!E21</f>
        <v>1.7726416494800723</v>
      </c>
      <c r="L90">
        <f>E21-'LZ78'!E21</f>
        <v>1.4826467319475622</v>
      </c>
      <c r="M90">
        <f>E21-'LZ77'!E21</f>
        <v>-0.13615098365936884</v>
      </c>
      <c r="N90">
        <f>E21-LZW!E21</f>
        <v>1.1191708857728346</v>
      </c>
      <c r="O90">
        <f>E21-'PPM2'!E21</f>
        <v>0.93039556503003729</v>
      </c>
      <c r="P90">
        <f>E21-'PPM3'!E21</f>
        <v>0</v>
      </c>
      <c r="Q90">
        <f>E21-'PPM4'!E21</f>
        <v>-0.59595503974371233</v>
      </c>
      <c r="R90">
        <f>E21-'PPM5'!E21</f>
        <v>-0.51026693990528882</v>
      </c>
    </row>
    <row r="91" spans="7:18">
      <c r="G91">
        <f>E22-ART!E22</f>
        <v>0.23958435175057513</v>
      </c>
      <c r="H91">
        <f>E22-DEFLATE!E22</f>
        <v>0.17638118585843499</v>
      </c>
      <c r="I91">
        <f>E22-GGZnoRLE!E22</f>
        <v>0.12597232757975863</v>
      </c>
      <c r="J91">
        <f>E22-GGZRLE!E22</f>
        <v>0.27679357943979532</v>
      </c>
      <c r="K91">
        <f>E22-HUF!E22</f>
        <v>0.21122527933916091</v>
      </c>
      <c r="L91">
        <f>E22-'LZ78'!E22</f>
        <v>0.31672107461498311</v>
      </c>
      <c r="M91">
        <f>E22-'LZ77'!E22</f>
        <v>0.52072951495799402</v>
      </c>
      <c r="N91">
        <f>E22-LZW!E22</f>
        <v>0.42216319522532642</v>
      </c>
      <c r="O91">
        <f>E22-'PPM2'!E22</f>
        <v>-5.2537962722325471E-2</v>
      </c>
      <c r="P91">
        <f>E22-'PPM3'!E22</f>
        <v>0</v>
      </c>
      <c r="Q91">
        <f>E22-'PPM4'!E22</f>
        <v>0.1505812991515425</v>
      </c>
      <c r="R91">
        <f>E22-'PPM5'!E22</f>
        <v>0.34519131063726149</v>
      </c>
    </row>
    <row r="92" spans="7:18">
      <c r="G92">
        <f>E23-ART!E23</f>
        <v>1.4316901931111867</v>
      </c>
      <c r="H92">
        <f>E23-DEFLATE!E23</f>
        <v>0.21649783885007468</v>
      </c>
      <c r="I92">
        <f>E23-GGZnoRLE!E23</f>
        <v>-0.54264692033543627</v>
      </c>
      <c r="J92">
        <f>E23-GGZRLE!E23</f>
        <v>-0.12012624165551467</v>
      </c>
      <c r="K92">
        <f>E23-HUF!E23</f>
        <v>1.4004420516494973</v>
      </c>
      <c r="L92">
        <f>E23-'LZ78'!E23</f>
        <v>1.192363286175494</v>
      </c>
      <c r="M92">
        <f>E23-'LZ77'!E23</f>
        <v>0.72535070714594552</v>
      </c>
      <c r="N92">
        <f>E23-LZW!E23</f>
        <v>0.85648488446132287</v>
      </c>
      <c r="O92">
        <f>E23-'PPM2'!E23</f>
        <v>0.62661557342882679</v>
      </c>
      <c r="P92">
        <f>E23-'PPM3'!E23</f>
        <v>0</v>
      </c>
      <c r="Q92">
        <f>E23-'PPM4'!E23</f>
        <v>-0.441967480768374</v>
      </c>
      <c r="R92">
        <f>E23-'PPM5'!E23</f>
        <v>-0.28856474202519999</v>
      </c>
    </row>
    <row r="93" spans="7:18">
      <c r="G93">
        <f>E24-ART!E24</f>
        <v>4.1226644645067392</v>
      </c>
      <c r="H93">
        <f>E24-DEFLATE!E24</f>
        <v>-3.6473991981539724</v>
      </c>
      <c r="I93">
        <f>E24-GGZnoRLE!E24</f>
        <v>-4.7961552898870368</v>
      </c>
      <c r="J93">
        <f>E24-GGZRLE!E24</f>
        <v>-3.7743590413263535</v>
      </c>
      <c r="K93">
        <f>E24-HUF!E24</f>
        <v>4.0946519329211188</v>
      </c>
      <c r="L93">
        <f>E24-'LZ78'!E24</f>
        <v>2.8775847078290346</v>
      </c>
      <c r="M93">
        <f>E24-'LZ77'!E24</f>
        <v>-2.4460323002196036</v>
      </c>
      <c r="N93">
        <f>E24-LZW!E24</f>
        <v>2.135637970611624</v>
      </c>
      <c r="O93">
        <f>E24-'PPM2'!E24</f>
        <v>2.7621895545700146</v>
      </c>
      <c r="P93">
        <f>E24-'PPM3'!E24</f>
        <v>0</v>
      </c>
      <c r="Q93">
        <f>E24-'PPM4'!E24</f>
        <v>-1.4086340196444631</v>
      </c>
      <c r="R93">
        <f>E24-'PPM5'!E24</f>
        <v>-1.3167336145689914</v>
      </c>
    </row>
    <row r="94" spans="7:18">
      <c r="G94">
        <f>E25-ART!E25</f>
        <v>15.176021696533114</v>
      </c>
      <c r="H94">
        <f>E25-DEFLATE!E25</f>
        <v>5.6611464687900579</v>
      </c>
      <c r="I94">
        <f>E25-GGZnoRLE!E25</f>
        <v>2.9925560352897342</v>
      </c>
      <c r="J94">
        <f>E25-GGZRLE!E25</f>
        <v>0.73124284498194569</v>
      </c>
      <c r="K94">
        <f>E25-HUF!E25</f>
        <v>15.083684354114848</v>
      </c>
      <c r="L94">
        <f>E25-'LZ78'!E25</f>
        <v>11.412686075494754</v>
      </c>
      <c r="M94">
        <f>E25-'LZ77'!E25</f>
        <v>7.0750268802752529</v>
      </c>
      <c r="N94">
        <f>E25-LZW!E25</f>
        <v>8.7555960058248381</v>
      </c>
      <c r="O94">
        <f>E25-'PPM2'!E25</f>
        <v>6.5078800077616723</v>
      </c>
      <c r="P94">
        <f>E25-'PPM3'!E25</f>
        <v>0</v>
      </c>
      <c r="Q94">
        <f>E25-'PPM4'!E25</f>
        <v>-1.2926062213994243</v>
      </c>
      <c r="R94">
        <f>E25-'PPM5'!E25</f>
        <v>-0.93822274744912804</v>
      </c>
    </row>
    <row r="95" spans="7:18">
      <c r="G95">
        <f>E26-ART!E26</f>
        <v>1.1787154295829678</v>
      </c>
      <c r="H95">
        <f>E26-DEFLATE!E26</f>
        <v>0.63684619046824853</v>
      </c>
      <c r="I95">
        <f>E26-GGZnoRLE!E26</f>
        <v>1.3200102412860293E-2</v>
      </c>
      <c r="J95">
        <f>E26-GGZRLE!E26</f>
        <v>0.45319164557918157</v>
      </c>
      <c r="K95">
        <f>E26-HUF!E26</f>
        <v>1.1489204662866657</v>
      </c>
      <c r="L95">
        <f>E26-'LZ78'!E26</f>
        <v>1.1624584615296911</v>
      </c>
      <c r="M95">
        <f>E26-'LZ77'!E26</f>
        <v>1.1430308706002015</v>
      </c>
      <c r="N95">
        <f>E26-LZW!E26</f>
        <v>0.80347366537355835</v>
      </c>
      <c r="O95">
        <f>E26-'PPM2'!E26</f>
        <v>0.51158782709302164</v>
      </c>
      <c r="P95">
        <f>E26-'PPM3'!E26</f>
        <v>0</v>
      </c>
      <c r="Q95">
        <f>E26-'PPM4'!E26</f>
        <v>-0.15474899716471535</v>
      </c>
      <c r="R95">
        <f>E26-'PPM5'!E26</f>
        <v>5.3508984572647744E-2</v>
      </c>
    </row>
    <row r="96" spans="7:18">
      <c r="G96">
        <f>E27-ART!E27</f>
        <v>1.160229420093871</v>
      </c>
      <c r="H96">
        <f>E27-DEFLATE!E27</f>
        <v>0.56181569772970219</v>
      </c>
      <c r="I96">
        <f>E27-GGZnoRLE!E27</f>
        <v>-0.12044893849240479</v>
      </c>
      <c r="J96">
        <f>E27-GGZRLE!E27</f>
        <v>0.36408451136838771</v>
      </c>
      <c r="K96">
        <f>E27-HUF!E27</f>
        <v>1.1346357418980106</v>
      </c>
      <c r="L96">
        <f>E27-'LZ78'!E27</f>
        <v>1.1400524357677511</v>
      </c>
      <c r="M96">
        <f>E27-'LZ77'!E27</f>
        <v>1.077897834979255</v>
      </c>
      <c r="N96">
        <f>E27-LZW!E27</f>
        <v>0.71904842408115899</v>
      </c>
      <c r="O96">
        <f>E27-'PPM2'!E27</f>
        <v>0.56560845867293486</v>
      </c>
      <c r="P96">
        <f>E27-'PPM3'!E27</f>
        <v>0</v>
      </c>
      <c r="Q96">
        <f>E27-'PPM4'!E27</f>
        <v>-0.31866040485805858</v>
      </c>
      <c r="R96">
        <f>E27-'PPM5'!E27</f>
        <v>-0.17373392227059314</v>
      </c>
    </row>
    <row r="97" spans="7:18">
      <c r="G97">
        <f>E28-ART!E28</f>
        <v>1.1754138578422468</v>
      </c>
      <c r="H97">
        <f>E28-DEFLATE!E28</f>
        <v>0.558990599564122</v>
      </c>
      <c r="I97">
        <f>E28-GGZnoRLE!E28</f>
        <v>-0.12451567554399601</v>
      </c>
      <c r="J97">
        <f>E28-GGZRLE!E28</f>
        <v>0.35940721179506019</v>
      </c>
      <c r="K97">
        <f>E28-HUF!E28</f>
        <v>1.1537771108235884</v>
      </c>
      <c r="L97">
        <f>E28-'LZ78'!E28</f>
        <v>1.1387046580115991</v>
      </c>
      <c r="M97">
        <f>E28-'LZ77'!E28</f>
        <v>1.0748352530573544</v>
      </c>
      <c r="N97">
        <f>E28-LZW!E28</f>
        <v>0.71831623467635897</v>
      </c>
      <c r="O97">
        <f>E28-'PPM2'!E28</f>
        <v>0.59424370541865335</v>
      </c>
      <c r="P97">
        <f>E28-'PPM3'!E28</f>
        <v>0</v>
      </c>
      <c r="Q97">
        <f>E28-'PPM4'!E28</f>
        <v>-0.33852537315311659</v>
      </c>
      <c r="R97">
        <f>E28-'PPM5'!E28</f>
        <v>-0.18439783426885947</v>
      </c>
    </row>
    <row r="98" spans="7:18">
      <c r="G98">
        <f>E29-ART!E29</f>
        <v>5.418456725372657</v>
      </c>
      <c r="H98">
        <f>E29-DEFLATE!E29</f>
        <v>-7.325803609869002</v>
      </c>
      <c r="I98">
        <f>E29-GGZnoRLE!E29</f>
        <v>-19.215454274574576</v>
      </c>
      <c r="J98">
        <f>E29-GGZRLE!E29</f>
        <v>-15.743299362310843</v>
      </c>
      <c r="K98">
        <f>E29-HUF!E29</f>
        <v>5.4027778778727145</v>
      </c>
      <c r="L98">
        <f>E29-'LZ78'!E29</f>
        <v>3.6537677170018141</v>
      </c>
      <c r="M98">
        <f>E29-'LZ77'!E29</f>
        <v>-6.3993450568500077</v>
      </c>
      <c r="N98">
        <f>E29-LZW!E29</f>
        <v>2.4006099655239597</v>
      </c>
      <c r="O98">
        <f>E29-'PPM2'!E29</f>
        <v>3.6840620274476752</v>
      </c>
      <c r="P98">
        <f>E29-'PPM3'!E29</f>
        <v>0</v>
      </c>
      <c r="Q98">
        <f>E29-'PPM4'!E29</f>
        <v>-6.95162418754588</v>
      </c>
      <c r="R98">
        <f>E29-'PPM5'!E29</f>
        <v>-8.098454160031908</v>
      </c>
    </row>
    <row r="99" spans="7:18">
      <c r="G99">
        <f>E30-ART!E30</f>
        <v>6.7589131276442505E-2</v>
      </c>
      <c r="H99">
        <f>E30-DEFLATE!E30</f>
        <v>5.2034587291236667E-2</v>
      </c>
      <c r="I99">
        <f>E30-GGZnoRLE!E30</f>
        <v>-0.18588475376886904</v>
      </c>
      <c r="J99">
        <f>E30-GGZRLE!E30</f>
        <v>8.5834827815141956E-2</v>
      </c>
      <c r="K99">
        <f>E30-HUF!E30</f>
        <v>6.1896347905519233E-2</v>
      </c>
      <c r="L99">
        <f>E30-'LZ78'!E30</f>
        <v>0.16900087482992243</v>
      </c>
      <c r="M99">
        <f>E30-'LZ77'!E30</f>
        <v>0.1713052221441137</v>
      </c>
      <c r="N99">
        <f>E30-LZW!E30</f>
        <v>0.20515054942995015</v>
      </c>
      <c r="O99">
        <f>E30-'PPM2'!E30</f>
        <v>-4.9394532168486549E-2</v>
      </c>
      <c r="P99">
        <f>E30-'PPM3'!E30</f>
        <v>0</v>
      </c>
      <c r="Q99">
        <f>E30-'PPM4'!E30</f>
        <v>0.1184498154099437</v>
      </c>
      <c r="R99">
        <f>E30-'PPM5'!E30</f>
        <v>0.22199086165587689</v>
      </c>
    </row>
    <row r="100" spans="7:18">
      <c r="G100">
        <f>E31-ART!E31</f>
        <v>1.0906852476521625</v>
      </c>
      <c r="H100">
        <f>E31-DEFLATE!E31</f>
        <v>0.60580355611256476</v>
      </c>
      <c r="I100">
        <f>E31-GGZnoRLE!E31</f>
        <v>-8.198656758399947E-2</v>
      </c>
      <c r="J100">
        <f>E31-GGZRLE!E31</f>
        <v>0.3942387907601077</v>
      </c>
      <c r="K100">
        <f>E31-HUF!E31</f>
        <v>1.079032571801634</v>
      </c>
      <c r="L100">
        <f>E31-'LZ78'!E31</f>
        <v>1.0319227399744646</v>
      </c>
      <c r="M100">
        <f>E31-'LZ77'!E31</f>
        <v>1.1170372860345403</v>
      </c>
      <c r="N100">
        <f>E31-LZW!E31</f>
        <v>0.57086308997487167</v>
      </c>
      <c r="O100">
        <f>E31-'PPM2'!E31</f>
        <v>0.50993862744946483</v>
      </c>
      <c r="P100">
        <f>E31-'PPM3'!E31</f>
        <v>0</v>
      </c>
      <c r="Q100">
        <f>E31-'PPM4'!E31</f>
        <v>-0.3774112585646292</v>
      </c>
      <c r="R100">
        <f>E31-'PPM5'!E31</f>
        <v>-0.29183343152975283</v>
      </c>
    </row>
    <row r="101" spans="7:18">
      <c r="G101">
        <f>E32-ART!E32</f>
        <v>1.175076006893252</v>
      </c>
      <c r="H101">
        <f>E32-DEFLATE!E32</f>
        <v>-0.10744430163270025</v>
      </c>
      <c r="I101">
        <f>E32-GGZnoRLE!E32</f>
        <v>-0.3974507586113285</v>
      </c>
      <c r="J101">
        <f>E32-GGZRLE!E32</f>
        <v>-1.0680124003831892E-2</v>
      </c>
      <c r="K101">
        <f>E32-HUF!E32</f>
        <v>1.1696894790766346</v>
      </c>
      <c r="L101">
        <f>E32-'LZ78'!E32</f>
        <v>0.82063667807826501</v>
      </c>
      <c r="M101">
        <f>E32-'LZ77'!E32</f>
        <v>0.23745983757804634</v>
      </c>
      <c r="N101">
        <f>E32-LZW!E32</f>
        <v>0.63215765378495692</v>
      </c>
      <c r="O101">
        <f>E32-'PPM2'!E32</f>
        <v>0.50513926386303676</v>
      </c>
      <c r="P101">
        <f>E32-'PPM3'!E32</f>
        <v>0</v>
      </c>
      <c r="Q101">
        <f>E32-'PPM4'!E32</f>
        <v>-7.8600397785942633E-2</v>
      </c>
      <c r="R101">
        <f>E32-'PPM5'!E32</f>
        <v>1.4239168700523219E-2</v>
      </c>
    </row>
    <row r="102" spans="7:18">
      <c r="G102">
        <f>E33-ART!E33</f>
        <v>1.0125317849196067</v>
      </c>
      <c r="H102">
        <f>E33-DEFLATE!E33</f>
        <v>0.56180394087011765</v>
      </c>
      <c r="I102">
        <f>E33-GGZnoRLE!E33</f>
        <v>-8.2728268444779651E-2</v>
      </c>
      <c r="J102">
        <f>E33-GGZRLE!E33</f>
        <v>0.3998281185339958</v>
      </c>
      <c r="K102">
        <f>E33-HUF!E33</f>
        <v>0.99962399594854867</v>
      </c>
      <c r="L102">
        <f>E33-'LZ78'!E33</f>
        <v>0.9915584399281141</v>
      </c>
      <c r="M102">
        <f>E33-'LZ77'!E33</f>
        <v>1.0973961912087138</v>
      </c>
      <c r="N102">
        <f>E33-LZW!E33</f>
        <v>0.5259081069508067</v>
      </c>
      <c r="O102">
        <f>E33-'PPM2'!E33</f>
        <v>0.47125831352477121</v>
      </c>
      <c r="P102">
        <f>E33-'PPM3'!E33</f>
        <v>0</v>
      </c>
      <c r="Q102">
        <f>E33-'PPM4'!E33</f>
        <v>-0.36826944591535904</v>
      </c>
      <c r="R102">
        <f>E33-'PPM5'!E33</f>
        <v>-0.32465183760379279</v>
      </c>
    </row>
    <row r="103" spans="7:18">
      <c r="G103">
        <f>E34-ART!E34</f>
        <v>0.39345078888631568</v>
      </c>
      <c r="H103">
        <f>E34-DEFLATE!E34</f>
        <v>0.3579002598564982</v>
      </c>
      <c r="I103">
        <f>E34-GGZnoRLE!E34</f>
        <v>-1.1288823697256589E-2</v>
      </c>
      <c r="J103">
        <f>E34-GGZRLE!E34</f>
        <v>0.38474635173433791</v>
      </c>
      <c r="K103">
        <f>E34-HUF!E34</f>
        <v>0.38880953181619282</v>
      </c>
      <c r="L103">
        <f>E34-'LZ78'!E34</f>
        <v>0.38689537691424891</v>
      </c>
      <c r="M103">
        <f>E34-'LZ77'!E34</f>
        <v>0.49409388539761456</v>
      </c>
      <c r="N103">
        <f>E34-LZW!E34</f>
        <v>0.3424245800931347</v>
      </c>
      <c r="O103">
        <f>E34-'PPM2'!E34</f>
        <v>-7.9939426560503568E-2</v>
      </c>
      <c r="P103">
        <f>E34-'PPM3'!E34</f>
        <v>0</v>
      </c>
      <c r="Q103">
        <f>E34-'PPM4'!E34</f>
        <v>0.15790121187853279</v>
      </c>
      <c r="R103">
        <f>E34-'PPM5'!E34</f>
        <v>0.32612689522359717</v>
      </c>
    </row>
    <row r="104" spans="7:18">
      <c r="G104">
        <f>E35-ART!E35</f>
        <v>0.76470907057355797</v>
      </c>
      <c r="H104">
        <f>E35-DEFLATE!E35</f>
        <v>0.48748897448881223</v>
      </c>
      <c r="I104">
        <f>E35-GGZnoRLE!E35</f>
        <v>8.1245084201064799E-3</v>
      </c>
      <c r="J104">
        <f>E35-GGZRLE!E35</f>
        <v>0.45532963102329105</v>
      </c>
      <c r="K104">
        <f>E35-HUF!E35</f>
        <v>0.76147333318161747</v>
      </c>
      <c r="L104">
        <f>E35-'LZ78'!E35</f>
        <v>0.5903030286537263</v>
      </c>
      <c r="M104">
        <f>E35-'LZ77'!E35</f>
        <v>0.64116448672592541</v>
      </c>
      <c r="N104">
        <f>E35-LZW!E35</f>
        <v>0.49780701713329156</v>
      </c>
      <c r="O104">
        <f>E35-'PPM2'!E35</f>
        <v>-8.5100439523064786E-3</v>
      </c>
      <c r="P104">
        <f>E35-'PPM3'!E35</f>
        <v>0</v>
      </c>
      <c r="Q104">
        <f>E35-'PPM4'!E35</f>
        <v>0.1433882439791887</v>
      </c>
      <c r="R104">
        <f>E35-'PPM5'!E35</f>
        <v>0.31511744641613104</v>
      </c>
    </row>
    <row r="105" spans="7:18">
      <c r="G105">
        <f>E36-ART!E36</f>
        <v>0.26789333307433383</v>
      </c>
      <c r="H105">
        <f>E36-DEFLATE!E36</f>
        <v>0.24242362299700471</v>
      </c>
      <c r="I105">
        <f>E36-GGZnoRLE!E36</f>
        <v>-2.9541540639581809E-2</v>
      </c>
      <c r="J105">
        <f>E36-GGZRLE!E36</f>
        <v>0.33807058709256599</v>
      </c>
      <c r="K105">
        <f>E36-HUF!E36</f>
        <v>0.26440011818778175</v>
      </c>
      <c r="L105">
        <f>E36-'LZ78'!E36</f>
        <v>0.30748400279166122</v>
      </c>
      <c r="M105">
        <f>E36-'LZ77'!E36</f>
        <v>0.39639780385074808</v>
      </c>
      <c r="N105">
        <f>E36-LZW!E36</f>
        <v>0.30894614251421948</v>
      </c>
      <c r="O105">
        <f>E36-'PPM2'!E36</f>
        <v>-8.017573398110267E-2</v>
      </c>
      <c r="P105">
        <f>E36-'PPM3'!E36</f>
        <v>0</v>
      </c>
      <c r="Q105">
        <f>E36-'PPM4'!E36</f>
        <v>0.14348501113590695</v>
      </c>
      <c r="R105">
        <f>E36-'PPM5'!E36</f>
        <v>0.29279320764918393</v>
      </c>
    </row>
    <row r="106" spans="7:18">
      <c r="G106">
        <f>E37-ART!E37</f>
        <v>0.19898510153200477</v>
      </c>
      <c r="H106">
        <f>E37-DEFLATE!E37</f>
        <v>0.18649856771840501</v>
      </c>
      <c r="I106">
        <f>E37-GGZnoRLE!E37</f>
        <v>-7.0281224016273347E-2</v>
      </c>
      <c r="J106">
        <f>E37-GGZRLE!E37</f>
        <v>0.27184666707716709</v>
      </c>
      <c r="K106">
        <f>E37-HUF!E37</f>
        <v>0.1947972606755537</v>
      </c>
      <c r="L106">
        <f>E37-'LZ78'!E37</f>
        <v>0.2684231412436866</v>
      </c>
      <c r="M106">
        <f>E37-'LZ77'!E37</f>
        <v>0.35704842637710943</v>
      </c>
      <c r="N106">
        <f>E37-LZW!E37</f>
        <v>0.25483408149743836</v>
      </c>
      <c r="O106">
        <f>E37-'PPM2'!E37</f>
        <v>-4.0743954126248649E-2</v>
      </c>
      <c r="P106">
        <f>E37-'PPM3'!E37</f>
        <v>0</v>
      </c>
      <c r="Q106">
        <f>E37-'PPM4'!E37</f>
        <v>0.14558674255905069</v>
      </c>
      <c r="R106">
        <f>E37-'PPM5'!E37</f>
        <v>0.28294086083363279</v>
      </c>
    </row>
    <row r="107" spans="7:18">
      <c r="G107">
        <f>E38-ART!E38</f>
        <v>0.32658874798398529</v>
      </c>
      <c r="H107">
        <f>E38-DEFLATE!E38</f>
        <v>0.29787756164781176</v>
      </c>
      <c r="I107">
        <f>E38-GGZnoRLE!E38</f>
        <v>1.9398573892881243E-2</v>
      </c>
      <c r="J107">
        <f>E38-GGZRLE!E38</f>
        <v>0.3856397854457323</v>
      </c>
      <c r="K107">
        <f>E38-HUF!E38</f>
        <v>0.32246581181330303</v>
      </c>
      <c r="L107">
        <f>E38-'LZ78'!E38</f>
        <v>0.34864194508343727</v>
      </c>
      <c r="M107">
        <f>E38-'LZ77'!E38</f>
        <v>0.45607102990564963</v>
      </c>
      <c r="N107">
        <f>E38-LZW!E38</f>
        <v>0.31042042635590339</v>
      </c>
      <c r="O107">
        <f>E38-'PPM2'!E38</f>
        <v>-8.3795396196481908E-2</v>
      </c>
      <c r="P107">
        <f>E38-'PPM3'!E38</f>
        <v>0</v>
      </c>
      <c r="Q107">
        <f>E38-'PPM4'!E38</f>
        <v>0.1589882821758839</v>
      </c>
      <c r="R107">
        <f>E38-'PPM5'!E38</f>
        <v>0.31722767904258165</v>
      </c>
    </row>
    <row r="108" spans="7:18">
      <c r="G108">
        <f>E39-ART!E39</f>
        <v>0.2994790005209802</v>
      </c>
      <c r="H108">
        <f>E39-DEFLATE!E39</f>
        <v>0.26882247932454773</v>
      </c>
      <c r="I108">
        <f>E39-GGZnoRLE!E39</f>
        <v>1.6623144475871321E-2</v>
      </c>
      <c r="J108">
        <f>E39-GGZRLE!E39</f>
        <v>0.39146309706396365</v>
      </c>
      <c r="K108">
        <f>E39-HUF!E39</f>
        <v>0.29582024856474121</v>
      </c>
      <c r="L108">
        <f>E39-'LZ78'!E39</f>
        <v>0.34329049360207775</v>
      </c>
      <c r="M108">
        <f>E39-'LZ77'!E39</f>
        <v>0.46674703990076349</v>
      </c>
      <c r="N108">
        <f>E39-LZW!E39</f>
        <v>0.29738974102768179</v>
      </c>
      <c r="O108">
        <f>E39-'PPM2'!E39</f>
        <v>-8.2561998457304719E-2</v>
      </c>
      <c r="P108">
        <f>E39-'PPM3'!E39</f>
        <v>0</v>
      </c>
      <c r="Q108">
        <f>E39-'PPM4'!E39</f>
        <v>0.15154844706157466</v>
      </c>
      <c r="R108">
        <f>E39-'PPM5'!E39</f>
        <v>0.31576331876962116</v>
      </c>
    </row>
    <row r="109" spans="7:18">
      <c r="G109">
        <f>E40-ART!E40</f>
        <v>0.7778941690969845</v>
      </c>
      <c r="H109">
        <f>E40-DEFLATE!E40</f>
        <v>0.68251910123563797</v>
      </c>
      <c r="I109">
        <f>E40-GGZnoRLE!E40</f>
        <v>7.0681778024280995E-2</v>
      </c>
      <c r="J109">
        <f>E40-GGZRLE!E40</f>
        <v>0.56704858084658794</v>
      </c>
      <c r="K109">
        <f>E40-HUF!E40</f>
        <v>0.7736429907512139</v>
      </c>
      <c r="L109">
        <f>E40-'LZ78'!E40</f>
        <v>0.64830762669757624</v>
      </c>
      <c r="M109">
        <f>E40-'LZ77'!E40</f>
        <v>0.79779917458758276</v>
      </c>
      <c r="N109">
        <f>E40-LZW!E40</f>
        <v>0.53298178544478092</v>
      </c>
      <c r="O109">
        <f>E40-'PPM2'!E40</f>
        <v>-8.7963149029504084E-2</v>
      </c>
      <c r="P109">
        <f>E40-'PPM3'!E40</f>
        <v>0</v>
      </c>
      <c r="Q109">
        <f>E40-'PPM4'!E40</f>
        <v>0.19275615884923925</v>
      </c>
      <c r="R109">
        <f>E40-'PPM5'!E40</f>
        <v>0.41491115572948356</v>
      </c>
    </row>
    <row r="110" spans="7:18">
      <c r="G110">
        <f>E41-ART!E41</f>
        <v>0.95116441086959025</v>
      </c>
      <c r="H110">
        <f>E41-DEFLATE!E41</f>
        <v>0.58592981302250857</v>
      </c>
      <c r="I110">
        <f>E41-GGZnoRLE!E41</f>
        <v>-8.3539779161299066E-3</v>
      </c>
      <c r="J110">
        <f>E41-GGZRLE!E41</f>
        <v>0.46399486168777049</v>
      </c>
      <c r="K110">
        <f>E41-HUF!E41</f>
        <v>0.94330331474054896</v>
      </c>
      <c r="L110">
        <f>E41-'LZ78'!E41</f>
        <v>0.94479127715203548</v>
      </c>
      <c r="M110">
        <f>E41-'LZ77'!E41</f>
        <v>1.0944076429904093</v>
      </c>
      <c r="N110">
        <f>E41-LZW!E41</f>
        <v>0.5054680561158813</v>
      </c>
      <c r="O110">
        <f>E41-'PPM2'!E41</f>
        <v>0.42127689807899538</v>
      </c>
      <c r="P110">
        <f>E41-'PPM3'!E41</f>
        <v>0</v>
      </c>
      <c r="Q110">
        <f>E41-'PPM4'!E41</f>
        <v>-0.32000657337994332</v>
      </c>
      <c r="R110">
        <f>E41-'PPM5'!E41</f>
        <v>-0.23956278858735613</v>
      </c>
    </row>
    <row r="111" spans="7:18">
      <c r="G111">
        <f>E42-ART!E42</f>
        <v>1.0234629683556855</v>
      </c>
      <c r="H111">
        <f>E42-DEFLATE!E42</f>
        <v>0.6163178367280655</v>
      </c>
      <c r="I111">
        <f>E42-GGZnoRLE!E42</f>
        <v>1.111167001761304E-2</v>
      </c>
      <c r="J111">
        <f>E42-GGZRLE!E42</f>
        <v>0.47889014703381649</v>
      </c>
      <c r="K111">
        <f>E42-HUF!E42</f>
        <v>1.0165802473997956</v>
      </c>
      <c r="L111">
        <f>E42-'LZ78'!E42</f>
        <v>0.97450741648222272</v>
      </c>
      <c r="M111">
        <f>E42-'LZ77'!E42</f>
        <v>1.1226948033930411</v>
      </c>
      <c r="N111">
        <f>E42-LZW!E42</f>
        <v>0.5247267919938059</v>
      </c>
      <c r="O111">
        <f>E42-'PPM2'!E42</f>
        <v>0.48564541447086107</v>
      </c>
      <c r="P111">
        <f>E42-'PPM3'!E42</f>
        <v>0</v>
      </c>
      <c r="Q111">
        <f>E42-'PPM4'!E42</f>
        <v>-0.32652253861741132</v>
      </c>
      <c r="R111">
        <f>E42-'PPM5'!E42</f>
        <v>-0.24813146904555694</v>
      </c>
    </row>
    <row r="112" spans="7:18">
      <c r="G112">
        <f>E43-ART!E43</f>
        <v>1.0013495836790454</v>
      </c>
      <c r="H112">
        <f>E43-DEFLATE!E43</f>
        <v>0.60845887394081544</v>
      </c>
      <c r="I112">
        <f>E43-GGZnoRLE!E43</f>
        <v>1.7976454096006123E-2</v>
      </c>
      <c r="J112">
        <f>E43-GGZRLE!E43</f>
        <v>0.49664084102872197</v>
      </c>
      <c r="K112">
        <f>E43-HUF!E43</f>
        <v>0.9959937633854703</v>
      </c>
      <c r="L112">
        <f>E43-'LZ78'!E43</f>
        <v>0.93703426526280098</v>
      </c>
      <c r="M112">
        <f>E43-'LZ77'!E43</f>
        <v>1.1220273009699344</v>
      </c>
      <c r="N112">
        <f>E43-LZW!E43</f>
        <v>0.47168410490834001</v>
      </c>
      <c r="O112">
        <f>E43-'PPM2'!E43</f>
        <v>0.46747859766400479</v>
      </c>
      <c r="P112">
        <f>E43-'PPM3'!E43</f>
        <v>0</v>
      </c>
      <c r="Q112">
        <f>E43-'PPM4'!E43</f>
        <v>-0.34119907895942392</v>
      </c>
      <c r="R112">
        <f>E43-'PPM5'!E43</f>
        <v>-0.2826386667967058</v>
      </c>
    </row>
    <row r="113" spans="7:18">
      <c r="G113">
        <f>E44-ART!E44</f>
        <v>0.88093852541743067</v>
      </c>
      <c r="H113">
        <f>E44-DEFLATE!E44</f>
        <v>0.16295515682829853</v>
      </c>
      <c r="I113">
        <f>E44-GGZnoRLE!E44</f>
        <v>-0.21639481082436696</v>
      </c>
      <c r="J113">
        <f>E44-GGZRLE!E44</f>
        <v>0.25020798428303204</v>
      </c>
      <c r="K113">
        <f>E44-HUF!E44</f>
        <v>0.87984085123977396</v>
      </c>
      <c r="L113">
        <f>E44-'LZ78'!E44</f>
        <v>0.69680260703273533</v>
      </c>
      <c r="M113">
        <f>E44-'LZ77'!E44</f>
        <v>0.65868366884677032</v>
      </c>
      <c r="N113">
        <f>E44-LZW!E44</f>
        <v>0.38987802088273993</v>
      </c>
      <c r="O113">
        <f>E44-'PPM2'!E44</f>
        <v>0.48797533527869619</v>
      </c>
      <c r="P113">
        <f>E44-'PPM3'!E44</f>
        <v>0</v>
      </c>
      <c r="Q113">
        <f>E44-'PPM4'!E44</f>
        <v>-0.36491643189228595</v>
      </c>
      <c r="R113">
        <f>E44-'PPM5'!E44</f>
        <v>-0.29237374187832055</v>
      </c>
    </row>
    <row r="114" spans="7:18">
      <c r="G114">
        <f>E45-ART!E45</f>
        <v>0.951342885428204</v>
      </c>
      <c r="H114">
        <f>E45-DEFLATE!E45</f>
        <v>0.55898164133126782</v>
      </c>
      <c r="I114">
        <f>E45-GGZnoRLE!E45</f>
        <v>-3.1452125359238803E-2</v>
      </c>
      <c r="J114">
        <f>E45-GGZRLE!E45</f>
        <v>0.42551441510845089</v>
      </c>
      <c r="K114">
        <f>E45-HUF!E45</f>
        <v>0.94477235678812854</v>
      </c>
      <c r="L114">
        <f>E45-'LZ78'!E45</f>
        <v>0.85079840888613023</v>
      </c>
      <c r="M114">
        <f>E45-'LZ77'!E45</f>
        <v>1.0498303686181061</v>
      </c>
      <c r="N114">
        <f>E45-LZW!E45</f>
        <v>0.39560343312516233</v>
      </c>
      <c r="O114">
        <f>E45-'PPM2'!E45</f>
        <v>0.42780779177177797</v>
      </c>
      <c r="P114">
        <f>E45-'PPM3'!E45</f>
        <v>0</v>
      </c>
      <c r="Q114">
        <f>E45-'PPM4'!E45</f>
        <v>-0.37097242837425881</v>
      </c>
      <c r="R114">
        <f>E45-'PPM5'!E45</f>
        <v>-0.33478056016047875</v>
      </c>
    </row>
    <row r="115" spans="7:18">
      <c r="G115">
        <f>E46-ART!E46</f>
        <v>1.1829801756204354</v>
      </c>
      <c r="H115">
        <f>E46-DEFLATE!E46</f>
        <v>0.56768995782989329</v>
      </c>
      <c r="I115">
        <f>E46-GGZnoRLE!E46</f>
        <v>-0.1560209728987787</v>
      </c>
      <c r="J115">
        <f>E46-GGZRLE!E46</f>
        <v>0.30698321896754299</v>
      </c>
      <c r="K115">
        <f>E46-HUF!E46</f>
        <v>1.180242629737249</v>
      </c>
      <c r="L115">
        <f>E46-'LZ78'!E46</f>
        <v>0.98009931445148868</v>
      </c>
      <c r="M115">
        <f>E46-'LZ77'!E46</f>
        <v>1.1168028593372141</v>
      </c>
      <c r="N115">
        <f>E46-LZW!E46</f>
        <v>0.40494534429816831</v>
      </c>
      <c r="O115">
        <f>E46-'PPM2'!E46</f>
        <v>0.5942249464335938</v>
      </c>
      <c r="P115">
        <f>E46-'PPM3'!E46</f>
        <v>0</v>
      </c>
      <c r="Q115">
        <f>E46-'PPM4'!E46</f>
        <v>-0.59017430990100328</v>
      </c>
      <c r="R115">
        <f>E46-'PPM5'!E46</f>
        <v>-0.63429711672991562</v>
      </c>
    </row>
    <row r="116" spans="7:18">
      <c r="G116">
        <f>E47-ART!E47</f>
        <v>1.0878864797360479</v>
      </c>
      <c r="H116">
        <f>E47-DEFLATE!E47</f>
        <v>0.45428820033725836</v>
      </c>
      <c r="I116">
        <f>E47-GGZnoRLE!E47</f>
        <v>-0.23489694430331021</v>
      </c>
      <c r="J116">
        <f>E47-GGZRLE!E47</f>
        <v>0.25257925824999949</v>
      </c>
      <c r="K116">
        <f>E47-HUF!E47</f>
        <v>1.0831843978062015</v>
      </c>
      <c r="L116">
        <f>E47-'LZ78'!E47</f>
        <v>0.89487680209032683</v>
      </c>
      <c r="M116">
        <f>E47-'LZ77'!E47</f>
        <v>1.0015782224600487</v>
      </c>
      <c r="N116">
        <f>E47-LZW!E47</f>
        <v>0.37234960848969978</v>
      </c>
      <c r="O116">
        <f>E47-'PPM2'!E47</f>
        <v>0.55386359754031744</v>
      </c>
      <c r="P116">
        <f>E47-'PPM3'!E47</f>
        <v>0</v>
      </c>
      <c r="Q116">
        <f>E47-'PPM4'!E47</f>
        <v>-0.56361486864224686</v>
      </c>
      <c r="R116">
        <f>E47-'PPM5'!E47</f>
        <v>-0.64648072785862576</v>
      </c>
    </row>
    <row r="117" spans="7:18">
      <c r="G117">
        <f>E48-ART!E48</f>
        <v>1.1684781546263396</v>
      </c>
      <c r="H117">
        <f>E48-DEFLATE!E48</f>
        <v>0.43248058052041616</v>
      </c>
      <c r="I117">
        <f>E48-GGZnoRLE!E48</f>
        <v>-0.22450140944770824</v>
      </c>
      <c r="J117">
        <f>E48-GGZRLE!E48</f>
        <v>0.24616460810450436</v>
      </c>
      <c r="K117">
        <f>E48-HUF!E48</f>
        <v>1.1653798879015744</v>
      </c>
      <c r="L117">
        <f>E48-'LZ78'!E48</f>
        <v>0.89273718199896357</v>
      </c>
      <c r="M117">
        <f>E48-'LZ77'!E48</f>
        <v>0.96428593933055984</v>
      </c>
      <c r="N117">
        <f>E48-LZW!E48</f>
        <v>0.38110755792312601</v>
      </c>
      <c r="O117">
        <f>E48-'PPM2'!E48</f>
        <v>0.60661423420300498</v>
      </c>
      <c r="P117">
        <f>E48-'PPM3'!E48</f>
        <v>0</v>
      </c>
      <c r="Q117">
        <f>E48-'PPM4'!E48</f>
        <v>-0.60562422736589827</v>
      </c>
      <c r="R117">
        <f>E48-'PPM5'!E48</f>
        <v>-0.67618227559238164</v>
      </c>
    </row>
    <row r="118" spans="7:18">
      <c r="G118">
        <f>E49-ART!E49</f>
        <v>1.0660079644020746</v>
      </c>
      <c r="H118">
        <f>E49-DEFLATE!E49</f>
        <v>0.70044709371184011</v>
      </c>
      <c r="I118">
        <f>E49-GGZnoRLE!E49</f>
        <v>0.15519963597545194</v>
      </c>
      <c r="J118">
        <f>E49-GGZRLE!E49</f>
        <v>0.59255474210582726</v>
      </c>
      <c r="K118">
        <f>E49-HUF!E49</f>
        <v>1.0704445810071581</v>
      </c>
      <c r="L118">
        <f>E49-'LZ78'!E49</f>
        <v>0.92689631652963933</v>
      </c>
      <c r="M118">
        <f>E49-'LZ77'!E49</f>
        <v>1.2108876424885859</v>
      </c>
      <c r="N118">
        <f>E49-LZW!E49</f>
        <v>0.46621073657961398</v>
      </c>
      <c r="O118">
        <f>E49-'PPM2'!E49</f>
        <v>0.45980977016363056</v>
      </c>
      <c r="P118">
        <f>E49-'PPM3'!E49</f>
        <v>0</v>
      </c>
      <c r="Q118">
        <f>E49-'PPM4'!E49</f>
        <v>-0.35907919012831435</v>
      </c>
      <c r="R118">
        <f>E49-'PPM5'!E49</f>
        <v>-0.31782322416182085</v>
      </c>
    </row>
    <row r="119" spans="7:18">
      <c r="G119">
        <f>E50-ART!E50</f>
        <v>3.0424479496658527</v>
      </c>
      <c r="H119">
        <f>E50-DEFLATE!E50</f>
        <v>0.63971152815689436</v>
      </c>
      <c r="I119">
        <f>E50-GGZnoRLE!E50</f>
        <v>2.2513750249593683</v>
      </c>
      <c r="J119">
        <f>E50-GGZRLE!E50</f>
        <v>1.4305851018030058</v>
      </c>
      <c r="K119">
        <f>E50-HUF!E50</f>
        <v>4.6742917944133335</v>
      </c>
      <c r="L119">
        <f>E50-'LZ78'!E50</f>
        <v>3.0421246405682094</v>
      </c>
      <c r="M119">
        <f>E50-'LZ77'!E50</f>
        <v>2.6010495245415068</v>
      </c>
      <c r="N119">
        <f>E50-LZW!E50</f>
        <v>2.1633991893572873</v>
      </c>
      <c r="O119">
        <f>E50-'PPM2'!E50</f>
        <v>0.17187256485856039</v>
      </c>
      <c r="P119">
        <f>E50-'PPM3'!E50</f>
        <v>0</v>
      </c>
      <c r="Q119">
        <f>E50-'PPM4'!E50</f>
        <v>0.4169479213207925</v>
      </c>
      <c r="R119">
        <f>E50-'PPM5'!E50</f>
        <v>1.1748310592716926</v>
      </c>
    </row>
    <row r="120" spans="7:18">
      <c r="G120">
        <f>E51-ART!E51</f>
        <v>3.0424479496658527</v>
      </c>
      <c r="H120">
        <f>E51-DEFLATE!E51</f>
        <v>0.63971152815689436</v>
      </c>
      <c r="I120">
        <f>E51-GGZnoRLE!E51</f>
        <v>2.2513750249593683</v>
      </c>
      <c r="J120">
        <f>E51-GGZRLE!E51</f>
        <v>1.4305851018030058</v>
      </c>
      <c r="K120">
        <f>E51-HUF!E51</f>
        <v>4.6742917944133335</v>
      </c>
      <c r="L120">
        <f>E51-'LZ78'!E51</f>
        <v>3.0421246405682094</v>
      </c>
      <c r="M120">
        <f>E51-'LZ77'!E51</f>
        <v>2.6010495245415068</v>
      </c>
      <c r="N120">
        <f>E51-LZW!E51</f>
        <v>2.1633991893572873</v>
      </c>
      <c r="O120">
        <f>E51-'PPM2'!E51</f>
        <v>0.17187256485856039</v>
      </c>
      <c r="P120">
        <f>E51-'PPM3'!E51</f>
        <v>0</v>
      </c>
      <c r="Q120">
        <f>E51-'PPM4'!E51</f>
        <v>0.4169479213207925</v>
      </c>
      <c r="R120">
        <f>E51-'PPM5'!E51</f>
        <v>1.1748310592716926</v>
      </c>
    </row>
    <row r="121" spans="7:18">
      <c r="G121">
        <f>E52-ART!E52</f>
        <v>2.9494373430143459</v>
      </c>
      <c r="H121">
        <f>E52-DEFLATE!E52</f>
        <v>1.8128456202362333</v>
      </c>
      <c r="I121">
        <f>E52-GGZnoRLE!E52</f>
        <v>1.1832724424122132</v>
      </c>
      <c r="J121">
        <f>E52-GGZRLE!E52</f>
        <v>0.87319776711548247</v>
      </c>
      <c r="K121">
        <f>E52-HUF!E52</f>
        <v>2.9432725521662202</v>
      </c>
      <c r="L121">
        <f>E52-'LZ78'!E52</f>
        <v>2.1462737348660981</v>
      </c>
      <c r="M121">
        <f>E52-'LZ77'!E52</f>
        <v>2.3484423989527055</v>
      </c>
      <c r="N121">
        <f>E52-LZW!E52</f>
        <v>1.685827169400449</v>
      </c>
      <c r="O121">
        <f>E52-'PPM2'!E52</f>
        <v>2.2319124173514742</v>
      </c>
      <c r="P121">
        <f>E52-'PPM3'!E52</f>
        <v>0</v>
      </c>
      <c r="Q121">
        <f>E52-'PPM4'!E52</f>
        <v>0.31911275722590737</v>
      </c>
      <c r="R121">
        <f>E52-'PPM5'!E52</f>
        <v>0.22721688183870015</v>
      </c>
    </row>
    <row r="122" spans="7:18">
      <c r="G122">
        <f>E53-ART!E53</f>
        <v>1.6534364568725679</v>
      </c>
      <c r="H122">
        <f>E53-DEFLATE!E53</f>
        <v>1.241158052740619</v>
      </c>
      <c r="I122">
        <f>E53-GGZnoRLE!E53</f>
        <v>1.001216588353453</v>
      </c>
      <c r="J122">
        <f>E53-GGZRLE!E53</f>
        <v>0.99284530848301156</v>
      </c>
      <c r="K122">
        <f>E53-HUF!E53</f>
        <v>1.6485014318893239</v>
      </c>
      <c r="L122">
        <f>E53-'LZ78'!E53</f>
        <v>1.3950400322326226</v>
      </c>
      <c r="M122">
        <f>E53-'LZ77'!E53</f>
        <v>1.6649248993170025</v>
      </c>
      <c r="N122">
        <f>E53-LZW!E53</f>
        <v>1.1569166913121505</v>
      </c>
      <c r="O122">
        <f>E53-'PPM2'!E53</f>
        <v>1.1034812045292299</v>
      </c>
      <c r="P122">
        <f>E53-'PPM3'!E53</f>
        <v>0</v>
      </c>
      <c r="Q122">
        <f>E53-'PPM4'!E53</f>
        <v>0.22194376900272994</v>
      </c>
      <c r="R122">
        <f>E53-'PPM5'!E53</f>
        <v>0.40076428803193265</v>
      </c>
    </row>
    <row r="123" spans="7:18">
      <c r="G123">
        <f>E54-ART!E54</f>
        <v>1.1739716034112331</v>
      </c>
      <c r="H123">
        <f>E54-DEFLATE!E54</f>
        <v>0.93986778242536739</v>
      </c>
      <c r="I123">
        <f>E54-GGZnoRLE!E54</f>
        <v>0.74032637822400726</v>
      </c>
      <c r="J123">
        <f>E54-GGZRLE!E54</f>
        <v>0.7600247454467195</v>
      </c>
      <c r="K123">
        <f>E54-HUF!E54</f>
        <v>1.1699402895834743</v>
      </c>
      <c r="L123">
        <f>E54-'LZ78'!E54</f>
        <v>1.0391039143015177</v>
      </c>
      <c r="M123">
        <f>E54-'LZ77'!E54</f>
        <v>1.3290579590841256</v>
      </c>
      <c r="N123">
        <f>E54-LZW!E54</f>
        <v>0.91968572074391131</v>
      </c>
      <c r="O123">
        <f>E54-'PPM2'!E54</f>
        <v>0.72178377569027008</v>
      </c>
      <c r="P123">
        <f>E54-'PPM3'!E54</f>
        <v>0</v>
      </c>
      <c r="Q123">
        <f>E54-'PPM4'!E54</f>
        <v>0.21125001978719649</v>
      </c>
      <c r="R123">
        <f>E54-'PPM5'!E54</f>
        <v>0.38937295570924624</v>
      </c>
    </row>
    <row r="124" spans="7:18">
      <c r="G124">
        <f>E55-ART!E55</f>
        <v>2.5884529353287538</v>
      </c>
      <c r="H124">
        <f>E55-DEFLATE!E55</f>
        <v>1.6128847280393019</v>
      </c>
      <c r="I124">
        <f>E55-GGZnoRLE!E55</f>
        <v>0.98405075197583614</v>
      </c>
      <c r="J124">
        <f>E55-GGZRLE!E55</f>
        <v>0.96316946546777915</v>
      </c>
      <c r="K124">
        <f>E55-HUF!E55</f>
        <v>2.5827274287460122</v>
      </c>
      <c r="L124">
        <f>E55-'LZ78'!E55</f>
        <v>2.0257147516127474</v>
      </c>
      <c r="M124">
        <f>E55-'LZ77'!E55</f>
        <v>2.05335275248683</v>
      </c>
      <c r="N124">
        <f>E55-LZW!E55</f>
        <v>1.6206236824870426</v>
      </c>
      <c r="O124">
        <f>E55-'PPM2'!E55</f>
        <v>2.0427571685197434</v>
      </c>
      <c r="P124">
        <f>E55-'PPM3'!E55</f>
        <v>0</v>
      </c>
      <c r="Q124">
        <f>E55-'PPM4'!E55</f>
        <v>0.19318858143818129</v>
      </c>
      <c r="R124">
        <f>E55-'PPM5'!E55</f>
        <v>-4.1726107547758851E-2</v>
      </c>
    </row>
    <row r="125" spans="7:18">
      <c r="G125">
        <f>E56-ART!E56</f>
        <v>0.89266311768706963</v>
      </c>
      <c r="H125">
        <f>E56-DEFLATE!E56</f>
        <v>0.7322715172480958</v>
      </c>
      <c r="I125">
        <f>E56-GGZnoRLE!E56</f>
        <v>0.57537364715531436</v>
      </c>
      <c r="J125">
        <f>E56-GGZRLE!E56</f>
        <v>0.60449798465905213</v>
      </c>
      <c r="K125">
        <f>E56-HUF!E56</f>
        <v>0.88831546242609738</v>
      </c>
      <c r="L125">
        <f>E56-'LZ78'!E56</f>
        <v>0.82294918363433078</v>
      </c>
      <c r="M125">
        <f>E56-'LZ77'!E56</f>
        <v>1.1244995219923393</v>
      </c>
      <c r="N125">
        <f>E56-LZW!E56</f>
        <v>0.79240580767561619</v>
      </c>
      <c r="O125">
        <f>E56-'PPM2'!E56</f>
        <v>0.46693870562330941</v>
      </c>
      <c r="P125">
        <f>E56-'PPM3'!E56</f>
        <v>0</v>
      </c>
      <c r="Q125">
        <f>E56-'PPM4'!E56</f>
        <v>0.21119030558601448</v>
      </c>
      <c r="R125">
        <f>E56-'PPM5'!E56</f>
        <v>0.38192158950991262</v>
      </c>
    </row>
    <row r="126" spans="7:18">
      <c r="G126">
        <f>E57-ART!E57</f>
        <v>2.5861408143557285</v>
      </c>
      <c r="H126">
        <f>E57-DEFLATE!E57</f>
        <v>1.7118010495573222</v>
      </c>
      <c r="I126">
        <f>E57-GGZnoRLE!E57</f>
        <v>0.96529246156863202</v>
      </c>
      <c r="J126">
        <f>E57-GGZRLE!E57</f>
        <v>0.96211517495992016</v>
      </c>
      <c r="K126">
        <f>E57-HUF!E57</f>
        <v>2.5821533086432429</v>
      </c>
      <c r="L126">
        <f>E57-'LZ78'!E57</f>
        <v>2.0495239191941819</v>
      </c>
      <c r="M126">
        <f>E57-'LZ77'!E57</f>
        <v>2.0635940738668186</v>
      </c>
      <c r="N126">
        <f>E57-LZW!E57</f>
        <v>1.7555078288206212</v>
      </c>
      <c r="O126">
        <f>E57-'PPM2'!E57</f>
        <v>2.1547764062116022</v>
      </c>
      <c r="P126">
        <f>E57-'PPM3'!E57</f>
        <v>0</v>
      </c>
      <c r="Q126">
        <f>E57-'PPM4'!E57</f>
        <v>0.24703563097899739</v>
      </c>
      <c r="R126">
        <f>E57-'PPM5'!E57</f>
        <v>0.15453570696315744</v>
      </c>
    </row>
    <row r="127" spans="7:18">
      <c r="G127">
        <f>E58-ART!E58</f>
        <v>1.0688397954638234</v>
      </c>
      <c r="H127">
        <f>E58-DEFLATE!E58</f>
        <v>0.27476974277029198</v>
      </c>
      <c r="I127">
        <f>E58-GGZnoRLE!E58</f>
        <v>-0.34143342498335949</v>
      </c>
      <c r="J127">
        <f>E58-GGZRLE!E58</f>
        <v>0.13976736649599664</v>
      </c>
      <c r="K127">
        <f>E58-HUF!E58</f>
        <v>1.0706871010948069</v>
      </c>
      <c r="L127">
        <f>E58-'LZ78'!E58</f>
        <v>0.75467713162932593</v>
      </c>
      <c r="M127">
        <f>E58-'LZ77'!E58</f>
        <v>0.80261353458877283</v>
      </c>
      <c r="N127">
        <f>E58-LZW!E58</f>
        <v>0.33788357907789335</v>
      </c>
      <c r="O127">
        <f>E58-'PPM2'!E58</f>
        <v>0.61451366263358675</v>
      </c>
      <c r="P127">
        <f>E58-'PPM3'!E58</f>
        <v>0</v>
      </c>
      <c r="Q127">
        <f>E58-'PPM4'!E58</f>
        <v>-0.60018625745185084</v>
      </c>
      <c r="R127">
        <f>E58-'PPM5'!E58</f>
        <v>-0.6928793485155671</v>
      </c>
    </row>
    <row r="128" spans="7:18">
      <c r="G128">
        <f>E59-ART!E59</f>
        <v>1.2103196515133055</v>
      </c>
      <c r="H128">
        <f>E59-DEFLATE!E59</f>
        <v>0.63176392724728991</v>
      </c>
      <c r="I128">
        <f>E59-GGZnoRLE!E59</f>
        <v>-6.3419838517400073E-2</v>
      </c>
      <c r="J128">
        <f>E59-GGZRLE!E59</f>
        <v>0.44706182343129841</v>
      </c>
      <c r="K128">
        <f>E59-HUF!E59</f>
        <v>1.2154195043625093</v>
      </c>
      <c r="L128">
        <f>E59-'LZ78'!E59</f>
        <v>0.93828626736070309</v>
      </c>
      <c r="M128">
        <f>E59-'LZ77'!E59</f>
        <v>1.1694259490742231</v>
      </c>
      <c r="N128">
        <f>E59-LZW!E59</f>
        <v>0.42017537134046101</v>
      </c>
      <c r="O128">
        <f>E59-'PPM2'!E59</f>
        <v>0.60213964516117979</v>
      </c>
      <c r="P128">
        <f>E59-'PPM3'!E59</f>
        <v>0</v>
      </c>
      <c r="Q128">
        <f>E59-'PPM4'!E59</f>
        <v>-0.52189839325019838</v>
      </c>
      <c r="R128">
        <f>E59-'PPM5'!E59</f>
        <v>-0.60358394468731369</v>
      </c>
    </row>
    <row r="129" spans="5:18">
      <c r="G129">
        <f>E60-ART!E60</f>
        <v>0.97291434589377279</v>
      </c>
      <c r="H129">
        <f>E60-DEFLATE!E60</f>
        <v>0.63429027232900648</v>
      </c>
      <c r="I129">
        <f>E60-GGZnoRLE!E60</f>
        <v>8.135126381411828E-2</v>
      </c>
      <c r="J129">
        <f>E60-GGZRLE!E60</f>
        <v>0.5564239420224979</v>
      </c>
      <c r="K129">
        <f>E60-HUF!E60</f>
        <v>0.97845385128187101</v>
      </c>
      <c r="L129">
        <f>E60-'LZ78'!E60</f>
        <v>0.81203674357313282</v>
      </c>
      <c r="M129">
        <f>E60-'LZ77'!E60</f>
        <v>1.1438170294370134</v>
      </c>
      <c r="N129">
        <f>E60-LZW!E60</f>
        <v>0.36653559654849399</v>
      </c>
      <c r="O129">
        <f>E60-'PPM2'!E60</f>
        <v>0.51386856390224267</v>
      </c>
      <c r="P129">
        <f>E60-'PPM3'!E60</f>
        <v>0</v>
      </c>
      <c r="Q129">
        <f>E60-'PPM4'!E60</f>
        <v>-0.40307097822476123</v>
      </c>
      <c r="R129">
        <f>E60-'PPM5'!E60</f>
        <v>-0.42663931978994318</v>
      </c>
    </row>
    <row r="130" spans="5:18">
      <c r="G130">
        <f>E61-ART!E61</f>
        <v>0.54216964431734871</v>
      </c>
      <c r="H130">
        <f>E61-DEFLATE!E61</f>
        <v>0.49518860657240649</v>
      </c>
      <c r="I130">
        <f>E61-GGZnoRLE!E61</f>
        <v>0.13788845149522033</v>
      </c>
      <c r="J130">
        <f>E61-GGZRLE!E61</f>
        <v>0.40516249194147425</v>
      </c>
      <c r="K130">
        <f>E61-HUF!E61</f>
        <v>0.54402159520831073</v>
      </c>
      <c r="L130">
        <f>E61-'LZ78'!E61</f>
        <v>0.56299104610330808</v>
      </c>
      <c r="M130">
        <f>E61-'LZ77'!E61</f>
        <v>0.68465468070601454</v>
      </c>
      <c r="N130">
        <f>E61-LZW!E61</f>
        <v>0.56368623654509675</v>
      </c>
      <c r="O130">
        <f>E61-'PPM2'!E61</f>
        <v>0.3574079097005689</v>
      </c>
      <c r="P130">
        <f>E61-'PPM3'!E61</f>
        <v>0</v>
      </c>
      <c r="Q130">
        <f>E61-'PPM4'!E61</f>
        <v>0.13584234460286004</v>
      </c>
      <c r="R130">
        <f>E61-'PPM5'!E61</f>
        <v>0.33573691946842255</v>
      </c>
    </row>
    <row r="131" spans="5:18">
      <c r="G131">
        <f>E62-ART!E62</f>
        <v>0.12281463861642217</v>
      </c>
      <c r="H131">
        <f>E62-DEFLATE!E62</f>
        <v>0.11015708695704562</v>
      </c>
      <c r="I131">
        <f>E62-GGZnoRLE!E62</f>
        <v>-0.13470712668298335</v>
      </c>
      <c r="J131">
        <f>E62-GGZRLE!E62</f>
        <v>0.14232231278503282</v>
      </c>
      <c r="K131">
        <f>E62-HUF!E62</f>
        <v>0.12444792941883565</v>
      </c>
      <c r="L131">
        <f>E62-'LZ78'!E62</f>
        <v>0.16958581353184898</v>
      </c>
      <c r="M131">
        <f>E62-'LZ77'!E62</f>
        <v>0.2305683535220131</v>
      </c>
      <c r="N131">
        <f>E62-LZW!E62</f>
        <v>0.31336080833746605</v>
      </c>
      <c r="O131">
        <f>E62-'PPM2'!E62</f>
        <v>3.9444826281032075E-3</v>
      </c>
      <c r="P131">
        <f>E62-'PPM3'!E62</f>
        <v>0</v>
      </c>
      <c r="Q131">
        <f>E62-'PPM4'!E62</f>
        <v>0.12047580779361078</v>
      </c>
      <c r="R131">
        <f>E62-'PPM5'!E62</f>
        <v>0.15905630942932503</v>
      </c>
    </row>
    <row r="132" spans="5:18">
      <c r="G132">
        <f>E63-ART!E63</f>
        <v>1.0876816977189196</v>
      </c>
      <c r="H132">
        <f>E63-DEFLATE!E63</f>
        <v>0.7168871278588056</v>
      </c>
      <c r="I132">
        <f>E63-GGZnoRLE!E63</f>
        <v>9.290422282808164E-2</v>
      </c>
      <c r="J132">
        <f>E63-GGZRLE!E63</f>
        <v>0.56395711736413467</v>
      </c>
      <c r="K132">
        <f>E63-HUF!E63</f>
        <v>1.0964116675898623</v>
      </c>
      <c r="L132">
        <f>E63-'LZ78'!E63</f>
        <v>0.8565349563392286</v>
      </c>
      <c r="M132">
        <f>E63-'LZ77'!E63</f>
        <v>1.2303733889089818</v>
      </c>
      <c r="N132">
        <f>E63-LZW!E63</f>
        <v>0.3641652524827288</v>
      </c>
      <c r="O132">
        <f>E63-'PPM2'!E63</f>
        <v>0.54276921038753789</v>
      </c>
      <c r="P132">
        <f>E63-'PPM3'!E63</f>
        <v>0</v>
      </c>
      <c r="Q132">
        <f>E63-'PPM4'!E63</f>
        <v>-0.48847465466641138</v>
      </c>
      <c r="R132">
        <f>E63-'PPM5'!E63</f>
        <v>-0.58065078723753771</v>
      </c>
    </row>
    <row r="133" spans="5:18">
      <c r="G133">
        <f>E64-ART!E64</f>
        <v>2.4259964016031761</v>
      </c>
      <c r="H133">
        <f>E64-DEFLATE!E64</f>
        <v>0.76004534941604396</v>
      </c>
      <c r="I133">
        <f>E64-GGZnoRLE!E64</f>
        <v>0.33326135841160287</v>
      </c>
      <c r="J133">
        <f>E64-GGZRLE!E64</f>
        <v>-4.6688971365598153</v>
      </c>
      <c r="K133">
        <f>E64-HUF!E64</f>
        <v>2.4297479595740366</v>
      </c>
      <c r="L133">
        <f>E64-'LZ78'!E64</f>
        <v>0.9012871424713107</v>
      </c>
      <c r="M133">
        <f>E64-'LZ77'!E64</f>
        <v>1.5563873668893726</v>
      </c>
      <c r="N133">
        <f>E64-LZW!E64</f>
        <v>1.7260909864547522</v>
      </c>
      <c r="O133">
        <f>E64-'PPM2'!E64</f>
        <v>1.7964584318387549</v>
      </c>
      <c r="P133">
        <f>E64-'PPM3'!E64</f>
        <v>0</v>
      </c>
      <c r="Q133">
        <f>E64-'PPM4'!E64</f>
        <v>-0.117393575060035</v>
      </c>
      <c r="R133">
        <f>E64-'PPM5'!E64</f>
        <v>0.17336329776213955</v>
      </c>
    </row>
    <row r="134" spans="5:18">
      <c r="G134">
        <f>E65-ART!E65</f>
        <v>1.2108400385508209</v>
      </c>
      <c r="H134">
        <f>E65-DEFLATE!E65</f>
        <v>-8.7334071671881119E-2</v>
      </c>
      <c r="I134">
        <f>E65-GGZnoRLE!E65</f>
        <v>-0.63594383804136401</v>
      </c>
      <c r="J134">
        <f>E65-GGZRLE!E65</f>
        <v>-0.11131016144587358</v>
      </c>
      <c r="K134">
        <f>E65-HUF!E65</f>
        <v>1.2224309963282618</v>
      </c>
      <c r="L134">
        <f>E65-'LZ78'!E65</f>
        <v>0.4101372148489828</v>
      </c>
      <c r="M134">
        <f>E65-'LZ77'!E65</f>
        <v>0.47909106840966187</v>
      </c>
      <c r="N134">
        <f>E65-LZW!E65</f>
        <v>0.16023297146091586</v>
      </c>
      <c r="O134">
        <f>E65-'PPM2'!E65</f>
        <v>0.6312675910278438</v>
      </c>
      <c r="P134">
        <f>E65-'PPM3'!E65</f>
        <v>0</v>
      </c>
      <c r="Q134">
        <f>E65-'PPM4'!E65</f>
        <v>-0.85919584222510714</v>
      </c>
      <c r="R134">
        <f>E65-'PPM5'!E65</f>
        <v>-1.468663297052704</v>
      </c>
    </row>
    <row r="135" spans="5:18">
      <c r="G135">
        <f>E66-ART!E66</f>
        <v>1.2913547419518308</v>
      </c>
      <c r="H135">
        <f>E66-DEFLATE!E66</f>
        <v>0.62790499687606971</v>
      </c>
      <c r="I135">
        <f>E66-GGZnoRLE!E66</f>
        <v>-6.5268407611902557E-2</v>
      </c>
      <c r="J135">
        <f>E66-GGZRLE!E66</f>
        <v>0.40587838892850803</v>
      </c>
      <c r="K135">
        <f>E66-HUF!E66</f>
        <v>1.3024832721485744</v>
      </c>
      <c r="L135">
        <f>E66-'LZ78'!E66</f>
        <v>0.78639463404414967</v>
      </c>
      <c r="M135">
        <f>E66-'LZ77'!E66</f>
        <v>1.1783758671808182</v>
      </c>
      <c r="N135">
        <f>E66-LZW!E66</f>
        <v>0.38202723764923974</v>
      </c>
      <c r="O135">
        <f>E66-'PPM2'!E66</f>
        <v>0.66099664964101823</v>
      </c>
      <c r="P135">
        <f>E66-'PPM3'!E66</f>
        <v>0</v>
      </c>
      <c r="Q135">
        <f>E66-'PPM4'!E66</f>
        <v>-0.74879733528757697</v>
      </c>
      <c r="R135">
        <f>E66-'PPM5'!E66</f>
        <v>-1.1116295572639658</v>
      </c>
    </row>
    <row r="136" spans="5:18">
      <c r="G136">
        <f>E67-ART!E67</f>
        <v>1.3589413111041919</v>
      </c>
      <c r="H136">
        <f>E67-DEFLATE!E67</f>
        <v>0.38302762845596439</v>
      </c>
      <c r="I136">
        <f>E67-GGZnoRLE!E67</f>
        <v>-0.37511464969622832</v>
      </c>
      <c r="J136">
        <f>E67-GGZRLE!E67</f>
        <v>0.11209830765144435</v>
      </c>
      <c r="K136">
        <f>E67-HUF!E67</f>
        <v>1.3750151068812546</v>
      </c>
      <c r="L136">
        <f>E67-'LZ78'!E67</f>
        <v>0.74865357836404911</v>
      </c>
      <c r="M136">
        <f>E67-'LZ77'!E67</f>
        <v>0.98494951746630255</v>
      </c>
      <c r="N136">
        <f>E67-LZW!E67</f>
        <v>0.36036468335867911</v>
      </c>
      <c r="O136">
        <f>E67-'PPM2'!E67</f>
        <v>0.75499869197734615</v>
      </c>
      <c r="P136">
        <f>E67-'PPM3'!E67</f>
        <v>0</v>
      </c>
      <c r="Q136">
        <f>E67-'PPM4'!E67</f>
        <v>-0.82037152241256983</v>
      </c>
      <c r="R136">
        <f>E67-'PPM5'!E67</f>
        <v>-1.3179369770908034</v>
      </c>
    </row>
    <row r="137" spans="5:18">
      <c r="G137">
        <f>E68-ART!E68</f>
        <v>8.0721349311296375E-2</v>
      </c>
      <c r="H137">
        <f>E68-DEFLATE!E68</f>
        <v>0.81293793670822723</v>
      </c>
      <c r="I137">
        <f>E68-GGZnoRLE!E68</f>
        <v>6.4304462328677481E-2</v>
      </c>
      <c r="J137">
        <f>E68-GGZRLE!E68</f>
        <v>1.5955754313021147</v>
      </c>
      <c r="K137">
        <f>E68-HUF!E68</f>
        <v>7.4047965161243567E-2</v>
      </c>
      <c r="L137">
        <f>E68-'LZ78'!E68</f>
        <v>1.2210800266776762</v>
      </c>
      <c r="M137">
        <f>E68-'LZ77'!E68</f>
        <v>1.9094082103422982</v>
      </c>
      <c r="N137">
        <f>E68-LZW!E68</f>
        <v>0.27641720168385264</v>
      </c>
      <c r="O137">
        <f>E68-'PPM2'!E68</f>
        <v>3.6762766689073523E-2</v>
      </c>
      <c r="P137">
        <f>E68-'PPM3'!E68</f>
        <v>0</v>
      </c>
      <c r="Q137">
        <f>E68-'PPM4'!E68</f>
        <v>-2.3977455776117651E-2</v>
      </c>
      <c r="R137">
        <f>E68-'PPM5'!E68</f>
        <v>-3.282648413768996E-2</v>
      </c>
    </row>
    <row r="138" spans="5:18">
      <c r="E138" t="s">
        <v>156</v>
      </c>
      <c r="F138">
        <f>COUNT(G71:G137)</f>
        <v>67</v>
      </c>
      <c r="G138">
        <f t="shared" ref="G138:N138" si="3">COUNT(H71:H137)</f>
        <v>67</v>
      </c>
      <c r="H138">
        <f t="shared" si="3"/>
        <v>67</v>
      </c>
      <c r="I138">
        <f t="shared" si="3"/>
        <v>67</v>
      </c>
      <c r="J138">
        <f t="shared" si="3"/>
        <v>67</v>
      </c>
      <c r="K138">
        <f t="shared" si="3"/>
        <v>67</v>
      </c>
      <c r="L138">
        <f t="shared" si="3"/>
        <v>67</v>
      </c>
      <c r="M138">
        <f t="shared" si="3"/>
        <v>67</v>
      </c>
      <c r="N138">
        <f t="shared" si="3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5:18">
      <c r="F139" t="s">
        <v>157</v>
      </c>
      <c r="G139">
        <f>AVERAGE(G71:G137)</f>
        <v>1.5087701558178499</v>
      </c>
      <c r="H139">
        <f t="shared" ref="H139:R139" si="4">AVERAGE(H71:H137)</f>
        <v>0.3098477592000739</v>
      </c>
      <c r="I139">
        <f t="shared" si="4"/>
        <v>-0.32993672115045314</v>
      </c>
      <c r="J139">
        <f t="shared" si="4"/>
        <v>-7.6709688077650825E-3</v>
      </c>
      <c r="K139">
        <f t="shared" si="4"/>
        <v>1.4789161239790376</v>
      </c>
      <c r="L139">
        <f t="shared" si="4"/>
        <v>1.2617347431190729</v>
      </c>
      <c r="M139">
        <f t="shared" si="4"/>
        <v>0.84868292046272276</v>
      </c>
      <c r="N139">
        <f t="shared" si="4"/>
        <v>0.93895316251692629</v>
      </c>
      <c r="O139">
        <f>AVERAGE(O71:O137)</f>
        <v>0.68280046209137146</v>
      </c>
      <c r="P139">
        <f>AVERAGE(P71:P137)</f>
        <v>0</v>
      </c>
      <c r="Q139">
        <f>AVERAGE(Q71:Q137)</f>
        <v>-0.26309118606712495</v>
      </c>
      <c r="R139">
        <f>AVERAGE(R71:R137)</f>
        <v>-0.16057638570337143</v>
      </c>
    </row>
    <row r="140" spans="5:18">
      <c r="F140" t="s">
        <v>158</v>
      </c>
      <c r="G140">
        <f>VARA(G71:G137)</f>
        <v>3.7409304860958925</v>
      </c>
      <c r="H140">
        <f t="shared" ref="H140:R140" si="5">VARA(H71:H137)</f>
        <v>1.7714672899782764</v>
      </c>
      <c r="I140">
        <f t="shared" si="5"/>
        <v>6.3475020128992581</v>
      </c>
      <c r="J140">
        <f t="shared" si="5"/>
        <v>4.5962367943761144</v>
      </c>
      <c r="K140">
        <f t="shared" si="5"/>
        <v>3.9849017273190208</v>
      </c>
      <c r="L140">
        <f t="shared" si="5"/>
        <v>2.0555190539609711</v>
      </c>
      <c r="M140">
        <f t="shared" si="5"/>
        <v>1.8667984827160187</v>
      </c>
      <c r="N140">
        <f t="shared" si="5"/>
        <v>1.2360820493356051</v>
      </c>
      <c r="O140">
        <f>VARA(O71:O137)</f>
        <v>1.0027602790505181</v>
      </c>
      <c r="P140">
        <f>VARA(P71:P137)</f>
        <v>0</v>
      </c>
      <c r="Q140">
        <f>VARA(Q71:Q137)</f>
        <v>0.83212602710576089</v>
      </c>
      <c r="R140">
        <f>VARA(R71:R137)</f>
        <v>1.2316555723359681</v>
      </c>
    </row>
    <row r="141" spans="5:18">
      <c r="F141" t="s">
        <v>159</v>
      </c>
      <c r="G141">
        <f>STDEVA(G71:G137)</f>
        <v>1.9341485170730537</v>
      </c>
      <c r="H141">
        <f t="shared" ref="H141:R141" si="6">STDEVA(H71:H137)</f>
        <v>1.3309647966713005</v>
      </c>
      <c r="I141">
        <f t="shared" si="6"/>
        <v>2.5194249369447896</v>
      </c>
      <c r="J141">
        <f t="shared" si="6"/>
        <v>2.1438835776170575</v>
      </c>
      <c r="K141">
        <f t="shared" si="6"/>
        <v>1.9962218632504305</v>
      </c>
      <c r="L141">
        <f t="shared" si="6"/>
        <v>1.4337081481113829</v>
      </c>
      <c r="M141">
        <f t="shared" si="6"/>
        <v>1.3663083410109222</v>
      </c>
      <c r="N141">
        <f t="shared" si="6"/>
        <v>1.1117922689673665</v>
      </c>
      <c r="O141">
        <f>STDEVA(O71:O137)</f>
        <v>1.0013791884448757</v>
      </c>
      <c r="P141">
        <f>STDEVA(P71:P137)</f>
        <v>0</v>
      </c>
      <c r="Q141">
        <f>STDEVA(Q71:Q137)</f>
        <v>0.91220942064076538</v>
      </c>
      <c r="R141">
        <f>STDEVA(R71:R137)</f>
        <v>1.1097997893025426</v>
      </c>
    </row>
    <row r="142" spans="5:18">
      <c r="E142" t="s">
        <v>163</v>
      </c>
    </row>
    <row r="143" spans="5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</row>
    <row r="144" spans="5:18">
      <c r="F144" t="s">
        <v>161</v>
      </c>
      <c r="G144">
        <f>G139+F143*(G141/SQRT(F138))</f>
        <v>2.1373117958426584</v>
      </c>
      <c r="H144">
        <f>H139+F143*(H141/SQRT(F138))</f>
        <v>0.74237235011465441</v>
      </c>
      <c r="I144">
        <f>I139+F143*(I141/SQRT(F138))</f>
        <v>0.48880261960249194</v>
      </c>
      <c r="J144">
        <f t="shared" ref="J144:N144" si="7">J139+I143*(J141/SQRT(I138))</f>
        <v>0.68902842526817742</v>
      </c>
      <c r="K144">
        <f t="shared" si="7"/>
        <v>2.1276297841273051</v>
      </c>
      <c r="L144">
        <f t="shared" si="7"/>
        <v>1.7276479151305804</v>
      </c>
      <c r="M144">
        <f t="shared" si="7"/>
        <v>1.2926931284989569</v>
      </c>
      <c r="N144">
        <f t="shared" si="7"/>
        <v>1.3002530988636745</v>
      </c>
      <c r="O144">
        <f>O139+N143*(O141/SQRT(N138))</f>
        <v>1.0082193799438319</v>
      </c>
      <c r="P144">
        <f>P139+O143*(P141/SQRT(O138))</f>
        <v>0</v>
      </c>
      <c r="Q144">
        <f>Q139+P143*(Q141/SQRT(P138))</f>
        <v>3.3350167962551691E-2</v>
      </c>
      <c r="R144">
        <f>R139+Q143*(R141/SQRT(Q138))</f>
        <v>0.20007605308815293</v>
      </c>
    </row>
    <row r="145" spans="6:18">
      <c r="F145" t="s">
        <v>162</v>
      </c>
      <c r="G145">
        <f>G139-F143*(G141/SQRT(F138))</f>
        <v>0.88022851579304129</v>
      </c>
      <c r="H145">
        <f t="shared" ref="H145:N145" si="8">H139-G143*(H141/SQRT(G138))</f>
        <v>-0.12267683171450661</v>
      </c>
      <c r="I145">
        <f t="shared" si="8"/>
        <v>-1.1486760619033982</v>
      </c>
      <c r="J145">
        <f t="shared" si="8"/>
        <v>-0.70437036288370758</v>
      </c>
      <c r="K145">
        <f t="shared" si="8"/>
        <v>0.83020246383077001</v>
      </c>
      <c r="L145">
        <f t="shared" si="8"/>
        <v>0.79582157110756535</v>
      </c>
      <c r="M145">
        <f t="shared" si="8"/>
        <v>0.40467271242648856</v>
      </c>
      <c r="N145">
        <f t="shared" si="8"/>
        <v>0.57765322617017811</v>
      </c>
      <c r="O145">
        <f>O139-N143*(O141/SQRT(N138))</f>
        <v>0.35738154423891111</v>
      </c>
      <c r="P145">
        <f>P139-O143*(P141/SQRT(O138))</f>
        <v>0</v>
      </c>
      <c r="Q145">
        <f>Q139-P143*(Q141/SQRT(P138))</f>
        <v>-0.55953254009680164</v>
      </c>
      <c r="R145">
        <f>R139-Q143*(R141/SQRT(Q138))</f>
        <v>-0.52122882449489583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6:18"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6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6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6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3" spans="6:18"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6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N154" si="9">J149+I153*(J151/SQRT(I148))</f>
        <v>-0.63616489950143118</v>
      </c>
      <c r="K154">
        <f t="shared" si="9"/>
        <v>0.13392887110076115</v>
      </c>
      <c r="L154">
        <f t="shared" si="9"/>
        <v>-1.1715523373256681E-2</v>
      </c>
      <c r="M154">
        <f t="shared" si="9"/>
        <v>-9.90235328807203E-2</v>
      </c>
      <c r="N154">
        <f t="shared" si="9"/>
        <v>-0.26179134785222841</v>
      </c>
      <c r="O154">
        <f>O149+N153*(O151/SQRT(N148))</f>
        <v>-0.47841206112856216</v>
      </c>
      <c r="P154">
        <f>P149+O153*(P151/SQRT(O148))</f>
        <v>-0.95081574161110238</v>
      </c>
      <c r="Q154">
        <f>Q149+P153*(Q151/SQRT(P148))</f>
        <v>-1.0873792717450916</v>
      </c>
      <c r="R154">
        <f>R149+Q153*(R151/SQRT(Q148))</f>
        <v>-0.96393781206305218</v>
      </c>
    </row>
    <row r="155" spans="6:18">
      <c r="F155" t="s">
        <v>162</v>
      </c>
      <c r="G155">
        <f>G149-F153*(G151/SQRT(F148))</f>
        <v>4.8476020586610102E-2</v>
      </c>
      <c r="H155">
        <f t="shared" ref="H155:N155" si="10">H149-G153*(H151/SQRT(G148))</f>
        <v>-1.6205490744379776</v>
      </c>
      <c r="I155">
        <f t="shared" si="10"/>
        <v>-2.5669692833987097</v>
      </c>
      <c r="J155">
        <f t="shared" si="10"/>
        <v>-2.2175368219843303</v>
      </c>
      <c r="K155">
        <f t="shared" si="10"/>
        <v>-1.4456407012916374E-2</v>
      </c>
      <c r="L155">
        <f t="shared" si="10"/>
        <v>-0.30317477425882855</v>
      </c>
      <c r="M155">
        <f t="shared" si="10"/>
        <v>-1.0419704100640639</v>
      </c>
      <c r="N155">
        <f t="shared" si="10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conditionalFormatting sqref="A37:B37">
    <cfRule type="duplicateValues" dxfId="58" priority="16"/>
  </conditionalFormatting>
  <conditionalFormatting sqref="A3:B3 D3">
    <cfRule type="duplicateValues" dxfId="57" priority="15"/>
  </conditionalFormatting>
  <conditionalFormatting sqref="A17:B17 D17">
    <cfRule type="duplicateValues" dxfId="56" priority="14"/>
  </conditionalFormatting>
  <conditionalFormatting sqref="A16:B16 D16">
    <cfRule type="duplicateValues" dxfId="55" priority="13"/>
  </conditionalFormatting>
  <conditionalFormatting sqref="A51:D51">
    <cfRule type="duplicateValues" dxfId="54" priority="12"/>
  </conditionalFormatting>
  <conditionalFormatting sqref="D2 D4:D15 D18:D50 D52:D68">
    <cfRule type="duplicateValues" dxfId="53" priority="11"/>
  </conditionalFormatting>
  <conditionalFormatting sqref="A37">
    <cfRule type="duplicateValues" dxfId="52" priority="10"/>
  </conditionalFormatting>
  <conditionalFormatting sqref="A3">
    <cfRule type="duplicateValues" dxfId="51" priority="9"/>
  </conditionalFormatting>
  <conditionalFormatting sqref="A17">
    <cfRule type="duplicateValues" dxfId="50" priority="8"/>
  </conditionalFormatting>
  <conditionalFormatting sqref="A16">
    <cfRule type="duplicateValues" dxfId="49" priority="7"/>
  </conditionalFormatting>
  <conditionalFormatting sqref="A51">
    <cfRule type="duplicateValues" dxfId="48" priority="6"/>
  </conditionalFormatting>
  <conditionalFormatting sqref="A37">
    <cfRule type="duplicateValues" dxfId="47" priority="5"/>
  </conditionalFormatting>
  <conditionalFormatting sqref="A3">
    <cfRule type="duplicateValues" dxfId="46" priority="4"/>
  </conditionalFormatting>
  <conditionalFormatting sqref="A17">
    <cfRule type="duplicateValues" dxfId="45" priority="3"/>
  </conditionalFormatting>
  <conditionalFormatting sqref="A16">
    <cfRule type="duplicateValues" dxfId="44" priority="2"/>
  </conditionalFormatting>
  <conditionalFormatting sqref="A51">
    <cfRule type="duplicateValues" dxfId="43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55"/>
  <sheetViews>
    <sheetView topLeftCell="A121" workbookViewId="0">
      <selection activeCell="F143" sqref="F143:R143"/>
    </sheetView>
  </sheetViews>
  <sheetFormatPr defaultRowHeight="15"/>
  <cols>
    <col min="1" max="1" width="57.140625" bestFit="1" customWidth="1"/>
    <col min="2" max="2" width="5.7109375" bestFit="1" customWidth="1"/>
    <col min="4" max="4" width="8" bestFit="1" customWidth="1"/>
  </cols>
  <sheetData>
    <row r="1" spans="1:5">
      <c r="A1" t="s">
        <v>0</v>
      </c>
      <c r="C1" t="s">
        <v>1</v>
      </c>
      <c r="D1" t="s">
        <v>91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1423</v>
      </c>
      <c r="E2">
        <f t="shared" ref="E2:E33" si="0">C2/D2</f>
        <v>2.2522839072382292</v>
      </c>
    </row>
    <row r="3" spans="1:5">
      <c r="A3" t="s">
        <v>107</v>
      </c>
      <c r="B3" t="s">
        <v>23</v>
      </c>
      <c r="C3">
        <v>3205</v>
      </c>
      <c r="D3">
        <v>1655</v>
      </c>
      <c r="E3">
        <f t="shared" si="0"/>
        <v>1.9365558912386707</v>
      </c>
    </row>
    <row r="4" spans="1:5">
      <c r="A4" t="s">
        <v>108</v>
      </c>
      <c r="B4" t="s">
        <v>29</v>
      </c>
      <c r="C4">
        <v>3721</v>
      </c>
      <c r="D4">
        <v>1529</v>
      </c>
      <c r="E4">
        <f t="shared" si="0"/>
        <v>2.433616742969261</v>
      </c>
    </row>
    <row r="5" spans="1:5">
      <c r="A5" t="s">
        <v>109</v>
      </c>
      <c r="B5" t="s">
        <v>78</v>
      </c>
      <c r="C5">
        <v>4227</v>
      </c>
      <c r="D5">
        <v>2034</v>
      </c>
      <c r="E5">
        <f t="shared" si="0"/>
        <v>2.0781710914454279</v>
      </c>
    </row>
    <row r="6" spans="1:5">
      <c r="A6" t="s">
        <v>110</v>
      </c>
      <c r="B6" t="s">
        <v>21</v>
      </c>
      <c r="C6">
        <v>11150</v>
      </c>
      <c r="D6">
        <v>3772</v>
      </c>
      <c r="E6">
        <f t="shared" si="0"/>
        <v>2.9559915164369035</v>
      </c>
    </row>
    <row r="7" spans="1:5">
      <c r="A7" t="s">
        <v>57</v>
      </c>
      <c r="C7">
        <v>11954</v>
      </c>
      <c r="D7">
        <v>5532</v>
      </c>
      <c r="E7">
        <f t="shared" si="0"/>
        <v>2.1608821402747651</v>
      </c>
    </row>
    <row r="8" spans="1:5">
      <c r="A8" t="s">
        <v>56</v>
      </c>
      <c r="C8">
        <v>13286</v>
      </c>
      <c r="D8">
        <v>5841</v>
      </c>
      <c r="E8">
        <f t="shared" si="0"/>
        <v>2.2746105118986475</v>
      </c>
    </row>
    <row r="9" spans="1:5">
      <c r="A9" t="s">
        <v>51</v>
      </c>
      <c r="C9">
        <v>21504</v>
      </c>
      <c r="D9">
        <v>13147</v>
      </c>
      <c r="E9">
        <f t="shared" si="0"/>
        <v>1.6356583250931771</v>
      </c>
    </row>
    <row r="10" spans="1:5">
      <c r="A10" t="s">
        <v>111</v>
      </c>
      <c r="B10" t="s">
        <v>17</v>
      </c>
      <c r="C10">
        <v>24603</v>
      </c>
      <c r="D10">
        <v>9026</v>
      </c>
      <c r="E10">
        <f t="shared" si="0"/>
        <v>2.7257921559937959</v>
      </c>
    </row>
    <row r="11" spans="1:5">
      <c r="A11" t="s">
        <v>58</v>
      </c>
      <c r="C11">
        <v>38105</v>
      </c>
      <c r="D11">
        <v>14206</v>
      </c>
      <c r="E11">
        <f t="shared" si="0"/>
        <v>2.6823173307053358</v>
      </c>
    </row>
    <row r="12" spans="1:5">
      <c r="A12" t="s">
        <v>71</v>
      </c>
      <c r="C12">
        <v>38240</v>
      </c>
      <c r="D12">
        <v>16291</v>
      </c>
      <c r="E12">
        <f t="shared" si="0"/>
        <v>2.3473083297526243</v>
      </c>
    </row>
    <row r="13" spans="1:5">
      <c r="A13" t="s">
        <v>65</v>
      </c>
      <c r="C13">
        <v>39611</v>
      </c>
      <c r="D13">
        <v>14713</v>
      </c>
      <c r="E13">
        <f t="shared" si="0"/>
        <v>2.6922449534425339</v>
      </c>
    </row>
    <row r="14" spans="1:5">
      <c r="A14" t="s">
        <v>112</v>
      </c>
      <c r="B14" t="s">
        <v>23</v>
      </c>
      <c r="C14">
        <v>40498</v>
      </c>
      <c r="D14">
        <v>8681</v>
      </c>
      <c r="E14">
        <f t="shared" si="0"/>
        <v>4.6651307453058406</v>
      </c>
    </row>
    <row r="15" spans="1:5">
      <c r="A15" t="s">
        <v>55</v>
      </c>
      <c r="C15">
        <v>46526</v>
      </c>
      <c r="D15">
        <v>17670</v>
      </c>
      <c r="E15">
        <f t="shared" si="0"/>
        <v>2.6330503678551218</v>
      </c>
    </row>
    <row r="16" spans="1:5">
      <c r="A16" t="s">
        <v>67</v>
      </c>
      <c r="C16">
        <v>49379</v>
      </c>
      <c r="D16">
        <v>13639</v>
      </c>
      <c r="E16">
        <f t="shared" si="0"/>
        <v>3.620426717501283</v>
      </c>
    </row>
    <row r="17" spans="1:5">
      <c r="A17" t="s">
        <v>53</v>
      </c>
      <c r="C17">
        <v>53161</v>
      </c>
      <c r="D17">
        <v>19007</v>
      </c>
      <c r="E17">
        <f t="shared" si="0"/>
        <v>2.7969169253432944</v>
      </c>
    </row>
    <row r="18" spans="1:5">
      <c r="A18" t="s">
        <v>113</v>
      </c>
      <c r="B18" t="s">
        <v>15</v>
      </c>
      <c r="C18">
        <v>65798</v>
      </c>
      <c r="D18">
        <v>61568</v>
      </c>
      <c r="E18">
        <f t="shared" si="0"/>
        <v>1.0687045218295219</v>
      </c>
    </row>
    <row r="19" spans="1:5">
      <c r="A19" t="s">
        <v>66</v>
      </c>
      <c r="C19">
        <v>71646</v>
      </c>
      <c r="D19">
        <v>19755</v>
      </c>
      <c r="E19">
        <f t="shared" si="0"/>
        <v>3.6267274107820806</v>
      </c>
    </row>
    <row r="20" spans="1:5">
      <c r="A20" t="s">
        <v>54</v>
      </c>
      <c r="C20">
        <v>82199</v>
      </c>
      <c r="D20">
        <v>27761</v>
      </c>
      <c r="E20">
        <f t="shared" si="0"/>
        <v>2.9609524152588165</v>
      </c>
    </row>
    <row r="21" spans="1:5">
      <c r="A21" t="s">
        <v>72</v>
      </c>
      <c r="C21">
        <v>93695</v>
      </c>
      <c r="D21">
        <v>24639</v>
      </c>
      <c r="E21">
        <f t="shared" si="0"/>
        <v>3.8027111489914365</v>
      </c>
    </row>
    <row r="22" spans="1:5">
      <c r="A22" t="s">
        <v>26</v>
      </c>
      <c r="C22">
        <v>102400</v>
      </c>
      <c r="D22">
        <v>69814</v>
      </c>
      <c r="E22">
        <f t="shared" si="0"/>
        <v>1.4667545191508866</v>
      </c>
    </row>
    <row r="23" spans="1:5">
      <c r="A23" t="s">
        <v>10</v>
      </c>
      <c r="C23">
        <v>111261</v>
      </c>
      <c r="D23">
        <v>33020</v>
      </c>
      <c r="E23">
        <f t="shared" si="0"/>
        <v>3.369503331314355</v>
      </c>
    </row>
    <row r="24" spans="1:5">
      <c r="A24" t="s">
        <v>114</v>
      </c>
      <c r="B24" t="s">
        <v>23</v>
      </c>
      <c r="C24">
        <v>116884</v>
      </c>
      <c r="D24">
        <v>16730</v>
      </c>
      <c r="E24">
        <f t="shared" si="0"/>
        <v>6.9864913329348477</v>
      </c>
    </row>
    <row r="25" spans="1:5">
      <c r="A25" t="s">
        <v>115</v>
      </c>
      <c r="B25" t="s">
        <v>3</v>
      </c>
      <c r="C25">
        <v>119574</v>
      </c>
      <c r="D25">
        <v>5872</v>
      </c>
      <c r="E25">
        <f t="shared" si="0"/>
        <v>20.36341961852861</v>
      </c>
    </row>
    <row r="26" spans="1:5">
      <c r="A26" t="s">
        <v>116</v>
      </c>
      <c r="B26" t="s">
        <v>5</v>
      </c>
      <c r="C26">
        <v>125179</v>
      </c>
      <c r="D26">
        <v>42388</v>
      </c>
      <c r="E26">
        <f t="shared" si="0"/>
        <v>2.9531707086911392</v>
      </c>
    </row>
    <row r="27" spans="1:5">
      <c r="A27" t="s">
        <v>117</v>
      </c>
      <c r="B27" t="s">
        <v>5</v>
      </c>
      <c r="C27">
        <v>150261</v>
      </c>
      <c r="D27">
        <v>47259</v>
      </c>
      <c r="E27">
        <f t="shared" si="0"/>
        <v>3.1795213610106012</v>
      </c>
    </row>
    <row r="28" spans="1:5">
      <c r="A28" t="s">
        <v>118</v>
      </c>
      <c r="B28" t="s">
        <v>5</v>
      </c>
      <c r="C28">
        <v>152089</v>
      </c>
      <c r="D28">
        <v>47160</v>
      </c>
      <c r="E28">
        <f t="shared" si="0"/>
        <v>3.2249575911789652</v>
      </c>
    </row>
    <row r="29" spans="1:5">
      <c r="A29" t="s">
        <v>119</v>
      </c>
      <c r="B29" t="s">
        <v>3</v>
      </c>
      <c r="C29">
        <v>190566</v>
      </c>
      <c r="D29">
        <v>13683</v>
      </c>
      <c r="E29">
        <f t="shared" si="0"/>
        <v>13.92720894540671</v>
      </c>
    </row>
    <row r="30" spans="1:5">
      <c r="A30" t="s">
        <v>120</v>
      </c>
      <c r="B30" t="s">
        <v>15</v>
      </c>
      <c r="C30">
        <v>197020</v>
      </c>
      <c r="D30">
        <v>202687</v>
      </c>
      <c r="E30">
        <f t="shared" si="0"/>
        <v>0.97204063408112018</v>
      </c>
    </row>
    <row r="31" spans="1:5">
      <c r="A31" t="s">
        <v>121</v>
      </c>
      <c r="B31" t="s">
        <v>5</v>
      </c>
      <c r="C31">
        <v>233252</v>
      </c>
      <c r="D31">
        <v>72911</v>
      </c>
      <c r="E31">
        <f t="shared" si="0"/>
        <v>3.19913318977932</v>
      </c>
    </row>
    <row r="32" spans="1:5">
      <c r="A32" t="s">
        <v>52</v>
      </c>
      <c r="C32">
        <v>246814</v>
      </c>
      <c r="D32">
        <v>98015</v>
      </c>
      <c r="E32">
        <f t="shared" si="0"/>
        <v>2.5181247768198745</v>
      </c>
    </row>
    <row r="33" spans="1:5">
      <c r="A33" t="s">
        <v>122</v>
      </c>
      <c r="B33" t="s">
        <v>5</v>
      </c>
      <c r="C33">
        <v>249399</v>
      </c>
      <c r="D33">
        <v>78688</v>
      </c>
      <c r="E33">
        <f t="shared" si="0"/>
        <v>3.169466754778365</v>
      </c>
    </row>
    <row r="34" spans="1:5">
      <c r="A34" t="s">
        <v>123</v>
      </c>
      <c r="B34" t="s">
        <v>15</v>
      </c>
      <c r="C34">
        <v>262598</v>
      </c>
      <c r="D34">
        <v>201999</v>
      </c>
      <c r="E34">
        <f t="shared" ref="E34:E65" si="1">C34/D34</f>
        <v>1.29999653463631</v>
      </c>
    </row>
    <row r="35" spans="1:5">
      <c r="A35" t="s">
        <v>124</v>
      </c>
      <c r="B35" t="s">
        <v>15</v>
      </c>
      <c r="C35">
        <v>262750</v>
      </c>
      <c r="D35">
        <v>150544</v>
      </c>
      <c r="E35">
        <f t="shared" si="1"/>
        <v>1.7453369114677437</v>
      </c>
    </row>
    <row r="36" spans="1:5">
      <c r="A36" t="s">
        <v>125</v>
      </c>
      <c r="B36" t="s">
        <v>15</v>
      </c>
      <c r="C36">
        <v>262750</v>
      </c>
      <c r="D36">
        <v>216983</v>
      </c>
      <c r="E36">
        <f t="shared" si="1"/>
        <v>1.2109243581294387</v>
      </c>
    </row>
    <row r="37" spans="1:5">
      <c r="A37" t="s">
        <v>126</v>
      </c>
      <c r="B37" t="s">
        <v>15</v>
      </c>
      <c r="C37">
        <v>262750</v>
      </c>
      <c r="D37">
        <v>230557</v>
      </c>
      <c r="E37">
        <f t="shared" si="1"/>
        <v>1.139631414357404</v>
      </c>
    </row>
    <row r="38" spans="1:5">
      <c r="A38" t="s">
        <v>127</v>
      </c>
      <c r="B38" t="s">
        <v>15</v>
      </c>
      <c r="C38">
        <v>262750</v>
      </c>
      <c r="D38">
        <v>208193</v>
      </c>
      <c r="E38">
        <f t="shared" si="1"/>
        <v>1.2620501169587834</v>
      </c>
    </row>
    <row r="39" spans="1:5">
      <c r="A39" t="s">
        <v>128</v>
      </c>
      <c r="B39" t="s">
        <v>15</v>
      </c>
      <c r="C39">
        <v>262750</v>
      </c>
      <c r="D39">
        <v>204089</v>
      </c>
      <c r="E39">
        <f t="shared" si="1"/>
        <v>1.2874285238302898</v>
      </c>
    </row>
    <row r="40" spans="1:5">
      <c r="A40" t="s">
        <v>129</v>
      </c>
      <c r="B40" t="s">
        <v>15</v>
      </c>
      <c r="C40">
        <v>262750</v>
      </c>
      <c r="D40">
        <v>156989</v>
      </c>
      <c r="E40">
        <f t="shared" si="1"/>
        <v>1.6736841434750205</v>
      </c>
    </row>
    <row r="41" spans="1:5">
      <c r="A41" t="s">
        <v>130</v>
      </c>
      <c r="B41" t="s">
        <v>5</v>
      </c>
      <c r="C41">
        <v>268855</v>
      </c>
      <c r="D41">
        <v>88876</v>
      </c>
      <c r="E41">
        <f t="shared" si="1"/>
        <v>3.0250573833205814</v>
      </c>
    </row>
    <row r="42" spans="1:5">
      <c r="A42" t="s">
        <v>131</v>
      </c>
      <c r="B42" t="s">
        <v>5</v>
      </c>
      <c r="C42">
        <v>278717</v>
      </c>
      <c r="D42">
        <v>90675</v>
      </c>
      <c r="E42">
        <f t="shared" si="1"/>
        <v>3.073802040253653</v>
      </c>
    </row>
    <row r="43" spans="1:5">
      <c r="A43" t="s">
        <v>132</v>
      </c>
      <c r="B43" t="s">
        <v>5</v>
      </c>
      <c r="C43">
        <v>336939</v>
      </c>
      <c r="D43">
        <v>108928</v>
      </c>
      <c r="E43">
        <f t="shared" si="1"/>
        <v>3.0932267185663926</v>
      </c>
    </row>
    <row r="44" spans="1:5">
      <c r="A44" t="s">
        <v>49</v>
      </c>
      <c r="C44">
        <v>377109</v>
      </c>
      <c r="D44">
        <v>135916</v>
      </c>
      <c r="E44">
        <f t="shared" si="1"/>
        <v>2.7745740015892171</v>
      </c>
    </row>
    <row r="45" spans="1:5">
      <c r="A45" t="s">
        <v>133</v>
      </c>
      <c r="B45" t="s">
        <v>5</v>
      </c>
      <c r="C45">
        <v>387466</v>
      </c>
      <c r="D45">
        <v>127263</v>
      </c>
      <c r="E45">
        <f t="shared" si="1"/>
        <v>3.0446084093570009</v>
      </c>
    </row>
    <row r="46" spans="1:5">
      <c r="A46" t="s">
        <v>134</v>
      </c>
      <c r="B46" t="s">
        <v>5</v>
      </c>
      <c r="C46">
        <v>390937</v>
      </c>
      <c r="D46">
        <v>109675</v>
      </c>
      <c r="E46">
        <f t="shared" si="1"/>
        <v>3.5645042170047869</v>
      </c>
    </row>
    <row r="47" spans="1:5">
      <c r="A47" t="s">
        <v>135</v>
      </c>
      <c r="B47" t="s">
        <v>5</v>
      </c>
      <c r="C47">
        <v>424691</v>
      </c>
      <c r="D47">
        <v>123629</v>
      </c>
      <c r="E47">
        <f t="shared" si="1"/>
        <v>3.4352053320822784</v>
      </c>
    </row>
    <row r="48" spans="1:5">
      <c r="A48" t="s">
        <v>136</v>
      </c>
      <c r="B48" t="s">
        <v>5</v>
      </c>
      <c r="C48">
        <v>426754</v>
      </c>
      <c r="D48">
        <v>122860</v>
      </c>
      <c r="E48">
        <f t="shared" si="1"/>
        <v>3.4734982907374246</v>
      </c>
    </row>
    <row r="49" spans="1:5">
      <c r="A49" t="s">
        <v>137</v>
      </c>
      <c r="B49" t="s">
        <v>5</v>
      </c>
      <c r="C49">
        <v>481861</v>
      </c>
      <c r="D49">
        <v>151653</v>
      </c>
      <c r="E49">
        <f t="shared" si="1"/>
        <v>3.1773918089322333</v>
      </c>
    </row>
    <row r="50" spans="1:5">
      <c r="A50" t="s">
        <v>61</v>
      </c>
      <c r="C50">
        <v>513216</v>
      </c>
      <c r="D50">
        <v>56609</v>
      </c>
      <c r="E50">
        <f t="shared" si="1"/>
        <v>9.0659789079474997</v>
      </c>
    </row>
    <row r="51" spans="1:5">
      <c r="A51" t="s">
        <v>68</v>
      </c>
      <c r="C51">
        <v>513216</v>
      </c>
      <c r="D51">
        <v>56609</v>
      </c>
      <c r="E51">
        <f t="shared" si="1"/>
        <v>9.0659789079474997</v>
      </c>
    </row>
    <row r="52" spans="1:5">
      <c r="A52" t="s">
        <v>138</v>
      </c>
      <c r="B52" t="s">
        <v>15</v>
      </c>
      <c r="C52">
        <v>525106</v>
      </c>
      <c r="D52">
        <v>112418</v>
      </c>
      <c r="E52">
        <f t="shared" si="1"/>
        <v>4.6710135387571388</v>
      </c>
    </row>
    <row r="53" spans="1:5">
      <c r="A53" t="s">
        <v>139</v>
      </c>
      <c r="B53" t="s">
        <v>15</v>
      </c>
      <c r="C53">
        <v>525106</v>
      </c>
      <c r="D53">
        <v>161600</v>
      </c>
      <c r="E53">
        <f t="shared" si="1"/>
        <v>3.249418316831683</v>
      </c>
    </row>
    <row r="54" spans="1:5">
      <c r="A54" t="s">
        <v>140</v>
      </c>
      <c r="B54" t="s">
        <v>15</v>
      </c>
      <c r="C54">
        <v>525106</v>
      </c>
      <c r="D54">
        <v>199269</v>
      </c>
      <c r="E54">
        <f t="shared" si="1"/>
        <v>2.6351615153385626</v>
      </c>
    </row>
    <row r="55" spans="1:5">
      <c r="A55" t="s">
        <v>141</v>
      </c>
      <c r="B55" t="s">
        <v>15</v>
      </c>
      <c r="C55">
        <v>525106</v>
      </c>
      <c r="D55">
        <v>124933</v>
      </c>
      <c r="E55">
        <f t="shared" si="1"/>
        <v>4.2031008620620653</v>
      </c>
    </row>
    <row r="56" spans="1:5">
      <c r="A56" t="s">
        <v>142</v>
      </c>
      <c r="B56" t="s">
        <v>15</v>
      </c>
      <c r="C56">
        <v>525106</v>
      </c>
      <c r="D56">
        <v>226141</v>
      </c>
      <c r="E56">
        <f t="shared" si="1"/>
        <v>2.3220291764872361</v>
      </c>
    </row>
    <row r="57" spans="1:5">
      <c r="A57" t="s">
        <v>143</v>
      </c>
      <c r="B57" t="s">
        <v>15</v>
      </c>
      <c r="C57">
        <v>526654</v>
      </c>
      <c r="D57">
        <v>131934</v>
      </c>
      <c r="E57">
        <f t="shared" si="1"/>
        <v>3.9917989297679144</v>
      </c>
    </row>
    <row r="58" spans="1:5">
      <c r="A58" t="s">
        <v>13</v>
      </c>
      <c r="C58">
        <v>610856</v>
      </c>
      <c r="D58">
        <v>183498</v>
      </c>
      <c r="E58">
        <f t="shared" si="1"/>
        <v>3.3289518141887107</v>
      </c>
    </row>
    <row r="59" spans="1:5">
      <c r="A59" t="s">
        <v>146</v>
      </c>
      <c r="B59" t="s">
        <v>5</v>
      </c>
      <c r="C59">
        <v>666997</v>
      </c>
      <c r="D59">
        <v>189743</v>
      </c>
      <c r="E59">
        <f t="shared" si="1"/>
        <v>3.5152653852843057</v>
      </c>
    </row>
    <row r="60" spans="1:5">
      <c r="A60" t="s">
        <v>12</v>
      </c>
      <c r="C60">
        <v>768771</v>
      </c>
      <c r="D60">
        <v>245237</v>
      </c>
      <c r="E60">
        <f t="shared" si="1"/>
        <v>3.1348083690470849</v>
      </c>
    </row>
    <row r="61" spans="1:5">
      <c r="A61" t="s">
        <v>144</v>
      </c>
      <c r="B61" t="s">
        <v>15</v>
      </c>
      <c r="C61">
        <v>787420</v>
      </c>
      <c r="D61">
        <v>515332</v>
      </c>
      <c r="E61">
        <f t="shared" si="1"/>
        <v>1.5279858421367196</v>
      </c>
    </row>
    <row r="62" spans="1:5">
      <c r="A62" t="s">
        <v>145</v>
      </c>
      <c r="B62" t="s">
        <v>15</v>
      </c>
      <c r="C62">
        <v>787460</v>
      </c>
      <c r="D62">
        <v>763654</v>
      </c>
      <c r="E62">
        <f t="shared" si="1"/>
        <v>1.0311738038431018</v>
      </c>
    </row>
    <row r="63" spans="1:5">
      <c r="A63" t="s">
        <v>147</v>
      </c>
      <c r="B63" t="s">
        <v>5</v>
      </c>
      <c r="C63">
        <v>1022125</v>
      </c>
      <c r="D63">
        <v>306294</v>
      </c>
      <c r="E63">
        <f t="shared" si="1"/>
        <v>3.3370715717578534</v>
      </c>
    </row>
    <row r="64" spans="1:5">
      <c r="A64" t="s">
        <v>148</v>
      </c>
      <c r="B64" t="s">
        <v>34</v>
      </c>
      <c r="C64">
        <v>1029744</v>
      </c>
      <c r="D64">
        <v>215781</v>
      </c>
      <c r="E64">
        <f t="shared" si="1"/>
        <v>4.7721717852822998</v>
      </c>
    </row>
    <row r="65" spans="1:18">
      <c r="A65" t="s">
        <v>149</v>
      </c>
      <c r="B65" t="s">
        <v>5</v>
      </c>
      <c r="C65">
        <v>2473400</v>
      </c>
      <c r="D65">
        <v>674235</v>
      </c>
      <c r="E65">
        <f t="shared" si="1"/>
        <v>3.6684538773573014</v>
      </c>
    </row>
    <row r="66" spans="1:18">
      <c r="A66" t="s">
        <v>150</v>
      </c>
      <c r="B66" t="s">
        <v>5</v>
      </c>
      <c r="C66">
        <v>3711999</v>
      </c>
      <c r="D66">
        <v>976707</v>
      </c>
      <c r="E66">
        <f t="shared" ref="E66:E68" si="2">C66/D66</f>
        <v>3.8005246199730318</v>
      </c>
    </row>
    <row r="67" spans="1:18">
      <c r="A67" t="s">
        <v>151</v>
      </c>
      <c r="B67" t="s">
        <v>5</v>
      </c>
      <c r="C67">
        <v>4047392</v>
      </c>
      <c r="D67">
        <v>1006878</v>
      </c>
      <c r="E67">
        <f t="shared" si="2"/>
        <v>4.0197441993965501</v>
      </c>
    </row>
    <row r="68" spans="1:18">
      <c r="A68" t="s">
        <v>152</v>
      </c>
      <c r="B68" t="s">
        <v>19</v>
      </c>
      <c r="C68">
        <v>4638690</v>
      </c>
      <c r="D68">
        <v>1131942</v>
      </c>
      <c r="E68">
        <f t="shared" si="2"/>
        <v>4.0979926533338285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1.4711481529121264</v>
      </c>
      <c r="H71">
        <f>E2-DEFLATE!E2</f>
        <v>4.1939079652022482E-2</v>
      </c>
      <c r="I71">
        <f>E2-GGZnoRLE!E2</f>
        <v>-0.30762024611640326</v>
      </c>
      <c r="J71">
        <f>E2-GGZRLE!E2</f>
        <v>0.18587513870180095</v>
      </c>
      <c r="K71">
        <f>E2-HUF!E2</f>
        <v>0.76227925823776443</v>
      </c>
      <c r="L71">
        <f>E2-'LZ78'!E2</f>
        <v>1.0981607527549739</v>
      </c>
      <c r="M71">
        <f>E2-'LZ77'!E2</f>
        <v>0.45475165821972108</v>
      </c>
      <c r="N71">
        <f>E2-LZW!E2</f>
        <v>1.0410216245473751</v>
      </c>
      <c r="O71">
        <f>E2-'PPM2'!E2</f>
        <v>9.1124096044702618E-2</v>
      </c>
      <c r="P71">
        <f>E2-'PPM3'!E2</f>
        <v>-0.17574639579207396</v>
      </c>
      <c r="Q71">
        <f>E2-'PPM4'!E2</f>
        <v>0</v>
      </c>
      <c r="R71">
        <f>E2-'PPM5'!E2</f>
        <v>0.25664256228181581</v>
      </c>
    </row>
    <row r="72" spans="1:18">
      <c r="G72">
        <f>E3-ART!E3</f>
        <v>1.1554201369125678</v>
      </c>
      <c r="H72">
        <f>E3-DEFLATE!E3</f>
        <v>0.20786117710706331</v>
      </c>
      <c r="I72">
        <f>E3-GGZnoRLE!E3</f>
        <v>-8.9360670076120918E-2</v>
      </c>
      <c r="J72">
        <f>E3-GGZRLE!E3</f>
        <v>0.18900954445568274</v>
      </c>
      <c r="K72">
        <f>E3-HUF!E3</f>
        <v>0.44655124223820586</v>
      </c>
      <c r="L72">
        <f>E3-'LZ78'!E3</f>
        <v>0.68655589123867067</v>
      </c>
      <c r="M72">
        <f>E3-'LZ77'!E3</f>
        <v>0.61490640670258823</v>
      </c>
      <c r="N72">
        <f>E3-LZW!E3</f>
        <v>0.68850293173711297</v>
      </c>
      <c r="O72">
        <f>E3-'PPM2'!E3</f>
        <v>-0.46960026491748552</v>
      </c>
      <c r="P72">
        <f>E3-'PPM3'!E3</f>
        <v>-0.26619324965480029</v>
      </c>
      <c r="Q72">
        <f>E3-'PPM4'!E3</f>
        <v>0</v>
      </c>
      <c r="R72">
        <f>E3-'PPM5'!E3</f>
        <v>0.25325757191093956</v>
      </c>
    </row>
    <row r="73" spans="1:18">
      <c r="G73">
        <f>E4-ART!E4</f>
        <v>1.5487178131238388</v>
      </c>
      <c r="H73">
        <f>E4-DEFLATE!E4</f>
        <v>9.1892388029047201E-2</v>
      </c>
      <c r="I73">
        <f>E4-GGZnoRLE!E4</f>
        <v>-0.29239058303806509</v>
      </c>
      <c r="J73">
        <f>E4-GGZRLE!E4</f>
        <v>0.19609419336012079</v>
      </c>
      <c r="K73">
        <f>E4-HUF!E4</f>
        <v>0.78642772127824734</v>
      </c>
      <c r="L73">
        <f>E4-'LZ78'!E4</f>
        <v>1.1752467734055139</v>
      </c>
      <c r="M73">
        <f>E4-'LZ77'!E4</f>
        <v>0.60061181686088672</v>
      </c>
      <c r="N73">
        <f>E4-LZW!E4</f>
        <v>1.1131767145803326</v>
      </c>
      <c r="O73">
        <f>E4-'PPM2'!E4</f>
        <v>0.1987819081344262</v>
      </c>
      <c r="P73">
        <f>E4-'PPM3'!E4</f>
        <v>-0.15041103480851659</v>
      </c>
      <c r="Q73">
        <f>E4-'PPM4'!E4</f>
        <v>0</v>
      </c>
      <c r="R73">
        <f>E4-'PPM5'!E4</f>
        <v>0.27024464994600539</v>
      </c>
    </row>
    <row r="74" spans="1:18">
      <c r="G74">
        <f>E5-ART!E5</f>
        <v>1.1667868741103695</v>
      </c>
      <c r="H74">
        <f>E5-DEFLATE!E5</f>
        <v>8.6182401530253472E-2</v>
      </c>
      <c r="I74">
        <f>E5-GGZnoRLE!E5</f>
        <v>-0.23545780839036867</v>
      </c>
      <c r="J74">
        <f>E5-GGZRLE!E5</f>
        <v>0.21359235302460733</v>
      </c>
      <c r="K74">
        <f>E5-HUF!E5</f>
        <v>0.50621125507502995</v>
      </c>
      <c r="L74">
        <f>E5-'LZ78'!E5</f>
        <v>0.95873253212339393</v>
      </c>
      <c r="M74">
        <f>E5-'LZ77'!E5</f>
        <v>0.58716580044013678</v>
      </c>
      <c r="N74">
        <f>E5-LZW!E5</f>
        <v>0.89876260930257068</v>
      </c>
      <c r="O74">
        <f>E5-'PPM2'!E5</f>
        <v>9.4595305429473031E-2</v>
      </c>
      <c r="P74">
        <f>E5-'PPM3'!E5</f>
        <v>-0.14305854596918044</v>
      </c>
      <c r="Q74">
        <f>E5-'PPM4'!E5</f>
        <v>0</v>
      </c>
      <c r="R74">
        <f>E5-'PPM5'!E5</f>
        <v>0.25932427561066018</v>
      </c>
    </row>
    <row r="75" spans="1:18">
      <c r="G75">
        <f>E6-ART!E6</f>
        <v>1.7212185374778781</v>
      </c>
      <c r="H75">
        <f>E6-DEFLATE!E6</f>
        <v>0.1481345534552867</v>
      </c>
      <c r="I75">
        <f>E6-GGZnoRLE!E6</f>
        <v>-0.44236264388007296</v>
      </c>
      <c r="J75">
        <f>E6-GGZRLE!E6</f>
        <v>0.17890558866604422</v>
      </c>
      <c r="K75">
        <f>E6-HUF!E6</f>
        <v>1.3921766496767352</v>
      </c>
      <c r="L75">
        <f>E6-'LZ78'!E6</f>
        <v>1.57927834197092</v>
      </c>
      <c r="M75">
        <f>E6-'LZ77'!E6</f>
        <v>0.73487597858829812</v>
      </c>
      <c r="N75">
        <f>E6-LZW!E6</f>
        <v>1.382022007684786</v>
      </c>
      <c r="O75">
        <f>E6-'PPM2'!E6</f>
        <v>0.63934908967604764</v>
      </c>
      <c r="P75">
        <f>E6-'PPM3'!E6</f>
        <v>-3.1682652909291509E-2</v>
      </c>
      <c r="Q75">
        <f>E6-'PPM4'!E6</f>
        <v>0</v>
      </c>
      <c r="R75">
        <f>E6-'PPM5'!E6</f>
        <v>0.29362284403957783</v>
      </c>
    </row>
    <row r="76" spans="1:18">
      <c r="G76">
        <f>E7-ART!E7</f>
        <v>0.89268778423827033</v>
      </c>
      <c r="H76">
        <f>E7-DEFLATE!E7</f>
        <v>0.14230733446591692</v>
      </c>
      <c r="I76">
        <f>E7-GGZnoRLE!E7</f>
        <v>-0.19877044559179646</v>
      </c>
      <c r="J76">
        <f>E7-GGZRLE!E7</f>
        <v>0.26161299505709756</v>
      </c>
      <c r="K76">
        <f>E7-HUF!E7</f>
        <v>0.57462948634695188</v>
      </c>
      <c r="L76">
        <f>E7-'LZ78'!E7</f>
        <v>0.9623659983056454</v>
      </c>
      <c r="M76">
        <f>E7-'LZ77'!E7</f>
        <v>0.66924250962839626</v>
      </c>
      <c r="N76">
        <f>E7-LZW!E7</f>
        <v>0.84984901897623466</v>
      </c>
      <c r="O76">
        <f>E7-'PPM2'!E7</f>
        <v>0.191200149831529</v>
      </c>
      <c r="P76">
        <f>E7-'PPM3'!E7</f>
        <v>-7.6856534378922703E-2</v>
      </c>
      <c r="Q76">
        <f>E7-'PPM4'!E7</f>
        <v>0</v>
      </c>
      <c r="R76">
        <f>E7-'PPM5'!E7</f>
        <v>0.25495101782578544</v>
      </c>
    </row>
    <row r="77" spans="1:18">
      <c r="G77">
        <f>E8-ART!E8</f>
        <v>0.9264623637504994</v>
      </c>
      <c r="H77">
        <f>E8-DEFLATE!E8</f>
        <v>0.21795416514942145</v>
      </c>
      <c r="I77">
        <f>E8-GGZnoRLE!E8</f>
        <v>-0.13883181326029881</v>
      </c>
      <c r="J77">
        <f>E8-GGZRLE!E8</f>
        <v>0.3307919310647045</v>
      </c>
      <c r="K77">
        <f>E8-HUF!E8</f>
        <v>0.60425597330171521</v>
      </c>
      <c r="L77">
        <f>E8-'LZ78'!E8</f>
        <v>1.0318829840715031</v>
      </c>
      <c r="M77">
        <f>E8-'LZ77'!E8</f>
        <v>0.7836442903746883</v>
      </c>
      <c r="N77">
        <f>E8-LZW!E8</f>
        <v>0.88805238207188908</v>
      </c>
      <c r="O77">
        <f>E8-'PPM2'!E8</f>
        <v>0.22714557122982315</v>
      </c>
      <c r="P77">
        <f>E8-'PPM3'!E8</f>
        <v>-4.1637744726178205E-2</v>
      </c>
      <c r="Q77">
        <f>E8-'PPM4'!E8</f>
        <v>0</v>
      </c>
      <c r="R77">
        <f>E8-'PPM5'!E8</f>
        <v>0.27400819297077517</v>
      </c>
    </row>
    <row r="78" spans="1:18">
      <c r="G78">
        <f>E9-ART!E9</f>
        <v>0.44357450669969634</v>
      </c>
      <c r="H78">
        <f>E9-DEFLATE!E9</f>
        <v>-0.14109124113007332</v>
      </c>
      <c r="I78">
        <f>E9-GGZnoRLE!E9</f>
        <v>-0.22567639316182153</v>
      </c>
      <c r="J78">
        <f>E9-GGZRLE!E9</f>
        <v>3.2557087580131094E-2</v>
      </c>
      <c r="K78">
        <f>E9-HUF!E9</f>
        <v>0.31817272283855136</v>
      </c>
      <c r="L78">
        <f>E9-'LZ78'!E9</f>
        <v>0.44489471691996707</v>
      </c>
      <c r="M78">
        <f>E9-'LZ77'!E9</f>
        <v>0.10316117572031502</v>
      </c>
      <c r="N78">
        <f>E9-LZW!E9</f>
        <v>0.44995034097319464</v>
      </c>
      <c r="O78">
        <f>E9-'PPM2'!E9</f>
        <v>-7.1008341573489675E-2</v>
      </c>
      <c r="P78">
        <f>E9-'PPM3'!E9</f>
        <v>-0.13261731013418898</v>
      </c>
      <c r="Q78">
        <f>E9-'PPM4'!E9</f>
        <v>0</v>
      </c>
      <c r="R78">
        <f>E9-'PPM5'!E9</f>
        <v>0.16690619067612911</v>
      </c>
    </row>
    <row r="79" spans="1:18">
      <c r="G79">
        <f>E10-ART!E10</f>
        <v>1.3689092969600434</v>
      </c>
      <c r="H79">
        <f>E10-DEFLATE!E10</f>
        <v>4.3681614186317219E-2</v>
      </c>
      <c r="I79">
        <f>E10-GGZnoRLE!E10</f>
        <v>-0.13768549763748883</v>
      </c>
      <c r="J79">
        <f>E10-GGZRLE!E10</f>
        <v>0.27505005020636686</v>
      </c>
      <c r="K79">
        <f>E10-HUF!E10</f>
        <v>1.2163130468459955</v>
      </c>
      <c r="L79">
        <f>E10-'LZ78'!E10</f>
        <v>1.2612406945972843</v>
      </c>
      <c r="M79">
        <f>E10-'LZ77'!E10</f>
        <v>0.65273856650946849</v>
      </c>
      <c r="N79">
        <f>E10-LZW!E10</f>
        <v>1.0798863491969</v>
      </c>
      <c r="O79">
        <f>E10-'PPM2'!E10</f>
        <v>0.62494679692966804</v>
      </c>
      <c r="P79">
        <f>E10-'PPM3'!E10</f>
        <v>-8.7860367371144221E-3</v>
      </c>
      <c r="Q79">
        <f>E10-'PPM4'!E10</f>
        <v>0</v>
      </c>
      <c r="R79">
        <f>E10-'PPM5'!E10</f>
        <v>0.29129779620753027</v>
      </c>
    </row>
    <row r="80" spans="1:18">
      <c r="G80">
        <f>E11-ART!E11</f>
        <v>1.2117063932656384</v>
      </c>
      <c r="H80">
        <f>E11-DEFLATE!E11</f>
        <v>0.32768592738085944</v>
      </c>
      <c r="I80">
        <f>E11-GGZnoRLE!E11</f>
        <v>-0.19418300899421892</v>
      </c>
      <c r="J80">
        <f>E11-GGZRLE!E11</f>
        <v>0.33276744785911561</v>
      </c>
      <c r="K80">
        <f>E11-HUF!E11</f>
        <v>1.1032936277383212</v>
      </c>
      <c r="L80">
        <f>E11-'LZ78'!E11</f>
        <v>1.2809345202165712</v>
      </c>
      <c r="M80">
        <f>E11-'LZ77'!E11</f>
        <v>0.846904778323466</v>
      </c>
      <c r="N80">
        <f>E11-LZW!E11</f>
        <v>1.0570934119132178</v>
      </c>
      <c r="O80">
        <f>E11-'PPM2'!E11</f>
        <v>0.6192420735315407</v>
      </c>
      <c r="P80">
        <f>E11-'PPM3'!E11</f>
        <v>0.126821388112619</v>
      </c>
      <c r="Q80">
        <f>E11-'PPM4'!E11</f>
        <v>0</v>
      </c>
      <c r="R80">
        <f>E11-'PPM5'!E11</f>
        <v>0.24531298176698835</v>
      </c>
    </row>
    <row r="81" spans="7:18">
      <c r="G81">
        <f>E12-ART!E12</f>
        <v>0.95792490498061533</v>
      </c>
      <c r="H81">
        <f>E12-DEFLATE!E12</f>
        <v>-0.10052165360418019</v>
      </c>
      <c r="I81">
        <f>E12-GGZnoRLE!E12</f>
        <v>-0.38881073149522916</v>
      </c>
      <c r="J81">
        <f>E12-GGZRLE!E12</f>
        <v>4.3832635517337071E-2</v>
      </c>
      <c r="K81">
        <f>E12-HUF!E12</f>
        <v>0.87165810207646466</v>
      </c>
      <c r="L81">
        <f>E12-'LZ78'!E12</f>
        <v>0.88765492109547495</v>
      </c>
      <c r="M81">
        <f>E12-'LZ77'!E12</f>
        <v>0.2623620345669746</v>
      </c>
      <c r="N81">
        <f>E12-LZW!E12</f>
        <v>0.82100514463248375</v>
      </c>
      <c r="O81">
        <f>E12-'PPM2'!E12</f>
        <v>0.26383878632884761</v>
      </c>
      <c r="P81">
        <f>E12-'PPM3'!E12</f>
        <v>-5.9539605796217643E-2</v>
      </c>
      <c r="Q81">
        <f>E12-'PPM4'!E12</f>
        <v>0</v>
      </c>
      <c r="R81">
        <f>E12-'PPM5'!E12</f>
        <v>0.22191926794737737</v>
      </c>
    </row>
    <row r="82" spans="7:18">
      <c r="G82">
        <f>E13-ART!E13</f>
        <v>1.2670299712527739</v>
      </c>
      <c r="H82">
        <f>E13-DEFLATE!E13</f>
        <v>0.26896096959327398</v>
      </c>
      <c r="I82">
        <f>E13-GGZnoRLE!E13</f>
        <v>-0.22892023829787922</v>
      </c>
      <c r="J82">
        <f>E13-GGZRLE!E13</f>
        <v>0.29230554114323049</v>
      </c>
      <c r="K82">
        <f>E13-HUF!E13</f>
        <v>1.1699744795944882</v>
      </c>
      <c r="L82">
        <f>E13-'LZ78'!E13</f>
        <v>1.2836535093260373</v>
      </c>
      <c r="M82">
        <f>E13-'LZ77'!E13</f>
        <v>0.78649561497729459</v>
      </c>
      <c r="N82">
        <f>E13-LZW!E13</f>
        <v>1.0388932546362897</v>
      </c>
      <c r="O82">
        <f>E13-'PPM2'!E13</f>
        <v>0.63239055926676668</v>
      </c>
      <c r="P82">
        <f>E13-'PPM3'!E13</f>
        <v>9.2415601906697731E-2</v>
      </c>
      <c r="Q82">
        <f>E13-'PPM4'!E13</f>
        <v>0</v>
      </c>
      <c r="R82">
        <f>E13-'PPM5'!E13</f>
        <v>0.24968467718921961</v>
      </c>
    </row>
    <row r="83" spans="7:18">
      <c r="G83">
        <f>E14-ART!E14</f>
        <v>3.2314717251982223</v>
      </c>
      <c r="H83">
        <f>E14-DEFLATE!E14</f>
        <v>-0.53225118487896417</v>
      </c>
      <c r="I83">
        <f>E14-GGZnoRLE!E14</f>
        <v>-1.3106697563910759</v>
      </c>
      <c r="J83">
        <f>E14-GGZRLE!E14</f>
        <v>-0.65096271754530122</v>
      </c>
      <c r="K83">
        <f>E14-HUF!E14</f>
        <v>3.1376536585936616</v>
      </c>
      <c r="L83">
        <f>E14-'LZ78'!E14</f>
        <v>2.6565006490852276</v>
      </c>
      <c r="M83">
        <f>E14-'LZ77'!E14</f>
        <v>0.31424978269303416</v>
      </c>
      <c r="N83">
        <f>E14-LZW!E14</f>
        <v>2.2571155235196589</v>
      </c>
      <c r="O83">
        <f>E14-'PPM2'!E14</f>
        <v>2.0083046612016617</v>
      </c>
      <c r="P83">
        <f>E14-'PPM3'!E14</f>
        <v>0.40173459834300207</v>
      </c>
      <c r="Q83">
        <f>E14-'PPM4'!E14</f>
        <v>0</v>
      </c>
      <c r="R83">
        <f>E14-'PPM5'!E14</f>
        <v>0.32497427761748998</v>
      </c>
    </row>
    <row r="84" spans="7:18">
      <c r="G84">
        <f>E15-ART!E15</f>
        <v>1.0387113917739759</v>
      </c>
      <c r="H84">
        <f>E15-DEFLATE!E15</f>
        <v>0.4707600857525982</v>
      </c>
      <c r="I84">
        <f>E15-GGZnoRLE!E15</f>
        <v>-5.8491920702091971E-2</v>
      </c>
      <c r="J84">
        <f>E15-GGZRLE!E15</f>
        <v>0.42037143124980503</v>
      </c>
      <c r="K84">
        <f>E15-HUF!E15</f>
        <v>0.93334627988522456</v>
      </c>
      <c r="L84">
        <f>E15-'LZ78'!E15</f>
        <v>1.1996728762503281</v>
      </c>
      <c r="M84">
        <f>E15-'LZ77'!E15</f>
        <v>0.98692809216873623</v>
      </c>
      <c r="N84">
        <f>E15-LZW!E15</f>
        <v>0.93564066336770835</v>
      </c>
      <c r="O84">
        <f>E15-'PPM2'!E15</f>
        <v>0.49451387217576892</v>
      </c>
      <c r="P84">
        <f>E15-'PPM3'!E15</f>
        <v>0.14063058963687558</v>
      </c>
      <c r="Q84">
        <f>E15-'PPM4'!E15</f>
        <v>0</v>
      </c>
      <c r="R84">
        <f>E15-'PPM5'!E15</f>
        <v>0.22798445935163247</v>
      </c>
    </row>
    <row r="85" spans="7:18">
      <c r="G85">
        <f>E16-ART!E16</f>
        <v>2.0822359505708734</v>
      </c>
      <c r="H85">
        <f>E16-DEFLATE!E16</f>
        <v>0.11165104777911994</v>
      </c>
      <c r="I85">
        <f>E16-GGZnoRLE!E16</f>
        <v>-0.57882491954268334</v>
      </c>
      <c r="J85">
        <f>E16-GGZRLE!E16</f>
        <v>0.1210999511487918</v>
      </c>
      <c r="K85">
        <f>E16-HUF!E16</f>
        <v>1.991724296497259</v>
      </c>
      <c r="L85">
        <f>E16-'LZ78'!E16</f>
        <v>1.9282060183923042</v>
      </c>
      <c r="M85">
        <f>E16-'LZ77'!E16</f>
        <v>0.79651044162343787</v>
      </c>
      <c r="N85">
        <f>E16-LZW!E16</f>
        <v>1.5658789934436981</v>
      </c>
      <c r="O85">
        <f>E16-'PPM2'!E16</f>
        <v>1.2639962713070574</v>
      </c>
      <c r="P85">
        <f>E16-'PPM3'!E16</f>
        <v>0.32057373701478209</v>
      </c>
      <c r="Q85">
        <f>E16-'PPM4'!E16</f>
        <v>0</v>
      </c>
      <c r="R85">
        <f>E16-'PPM5'!E16</f>
        <v>0.28242901588565417</v>
      </c>
    </row>
    <row r="86" spans="7:18">
      <c r="G86">
        <f>E17-ART!E17</f>
        <v>1.2850720884408686</v>
      </c>
      <c r="H86">
        <f>E17-DEFLATE!E17</f>
        <v>0.43766604885103844</v>
      </c>
      <c r="I86">
        <f>E17-GGZnoRLE!E17</f>
        <v>-0.13918160553044912</v>
      </c>
      <c r="J86">
        <f>E17-GGZRLE!E17</f>
        <v>0.36313951381557397</v>
      </c>
      <c r="K86">
        <f>E17-HUF!E17</f>
        <v>1.2075068138235767</v>
      </c>
      <c r="L86">
        <f>E17-'LZ78'!E17</f>
        <v>1.330204275322602</v>
      </c>
      <c r="M86">
        <f>E17-'LZ77'!E17</f>
        <v>0.94584272359532262</v>
      </c>
      <c r="N86">
        <f>E17-LZW!E17</f>
        <v>1.0675415187069899</v>
      </c>
      <c r="O86">
        <f>E17-'PPM2'!E17</f>
        <v>0.72234131558719694</v>
      </c>
      <c r="P86">
        <f>E17-'PPM3'!E17</f>
        <v>0.17995325496818371</v>
      </c>
      <c r="Q86">
        <f>E17-'PPM4'!E17</f>
        <v>0</v>
      </c>
      <c r="R86">
        <f>E17-'PPM5'!E17</f>
        <v>0.21941389504026398</v>
      </c>
    </row>
    <row r="87" spans="7:18">
      <c r="G87">
        <f>E18-ART!E18</f>
        <v>3.0668331443480579E-2</v>
      </c>
      <c r="H87">
        <f>E18-DEFLATE!E18</f>
        <v>-7.8510500875579314E-3</v>
      </c>
      <c r="I87">
        <f>E18-GGZnoRLE!E18</f>
        <v>-0.24389522282416465</v>
      </c>
      <c r="J87">
        <f>E18-GGZRLE!E18</f>
        <v>9.1211318436418054E-2</v>
      </c>
      <c r="K87">
        <f>E18-HUF!E18</f>
        <v>3.3223974771903197E-3</v>
      </c>
      <c r="L87">
        <f>E18-'LZ78'!E18</f>
        <v>0.16031895703950616</v>
      </c>
      <c r="M87">
        <f>E18-'LZ77'!E18</f>
        <v>0.13718332129154498</v>
      </c>
      <c r="N87">
        <f>E18-LZW!E18</f>
        <v>0.16344339145695019</v>
      </c>
      <c r="O87">
        <f>E18-'PPM2'!E18</f>
        <v>-0.24591456670017786</v>
      </c>
      <c r="P87">
        <f>E18-'PPM3'!E18</f>
        <v>-0.14337984770165613</v>
      </c>
      <c r="Q87">
        <f>E18-'PPM4'!E18</f>
        <v>0</v>
      </c>
      <c r="R87">
        <f>E18-'PPM5'!E18</f>
        <v>0.12330379192349017</v>
      </c>
    </row>
    <row r="88" spans="7:18">
      <c r="G88">
        <f>E19-ART!E19</f>
        <v>2.0264147013784619</v>
      </c>
      <c r="H88">
        <f>E19-DEFLATE!E19</f>
        <v>1.9900991128436019E-2</v>
      </c>
      <c r="I88">
        <f>E19-GGZnoRLE!E19</f>
        <v>-0.50629825982651466</v>
      </c>
      <c r="J88">
        <f>E19-GGZRLE!E19</f>
        <v>0.19343241365729646</v>
      </c>
      <c r="K88">
        <f>E19-HUF!E19</f>
        <v>1.9637898933742262</v>
      </c>
      <c r="L88">
        <f>E19-'LZ78'!E19</f>
        <v>1.8627427741856655</v>
      </c>
      <c r="M88">
        <f>E19-'LZ77'!E19</f>
        <v>0.77435062919118947</v>
      </c>
      <c r="N88">
        <f>E19-LZW!E19</f>
        <v>1.4589210567730033</v>
      </c>
      <c r="O88">
        <f>E19-'PPM2'!E19</f>
        <v>1.2381293110987999</v>
      </c>
      <c r="P88">
        <f>E19-'PPM3'!E19</f>
        <v>0.43835128154884684</v>
      </c>
      <c r="Q88">
        <f>E19-'PPM4'!E19</f>
        <v>0</v>
      </c>
      <c r="R88">
        <f>E19-'PPM5'!E19</f>
        <v>0.17640234456488812</v>
      </c>
    </row>
    <row r="89" spans="7:18">
      <c r="G89">
        <f>E20-ART!E20</f>
        <v>1.2946438808983867</v>
      </c>
      <c r="H89">
        <f>E20-DEFLATE!E20</f>
        <v>0.65244566096892953</v>
      </c>
      <c r="I89">
        <f>E20-GGZnoRLE!E20</f>
        <v>3.0088833999456721E-2</v>
      </c>
      <c r="J89">
        <f>E20-GGZRLE!E20</f>
        <v>0.49243984731383295</v>
      </c>
      <c r="K89">
        <f>E20-HUF!E20</f>
        <v>1.2385334558472121</v>
      </c>
      <c r="L89">
        <f>E20-'LZ78'!E20</f>
        <v>1.3727193942946585</v>
      </c>
      <c r="M89">
        <f>E20-'LZ77'!E20</f>
        <v>1.1763841253823484</v>
      </c>
      <c r="N89">
        <f>E20-LZW!E20</f>
        <v>1.0342929365413966</v>
      </c>
      <c r="O89">
        <f>E20-'PPM2'!E20</f>
        <v>0.7669898892352216</v>
      </c>
      <c r="P89">
        <f>E20-'PPM3'!E20</f>
        <v>0.26067975667335608</v>
      </c>
      <c r="Q89">
        <f>E20-'PPM4'!E20</f>
        <v>0</v>
      </c>
      <c r="R89">
        <f>E20-'PPM5'!E20</f>
        <v>0.18517826201530863</v>
      </c>
    </row>
    <row r="90" spans="7:18">
      <c r="G90">
        <f>E21-ART!E21</f>
        <v>2.4011404683631641</v>
      </c>
      <c r="H90">
        <f>E21-DEFLATE!E21</f>
        <v>-0.2519452470618786</v>
      </c>
      <c r="I90">
        <f>E21-GGZnoRLE!E21</f>
        <v>-1.0381568437752904</v>
      </c>
      <c r="J90">
        <f>E21-GGZRLE!E21</f>
        <v>-7.8766956978156166E-2</v>
      </c>
      <c r="K90">
        <f>E21-HUF!E21</f>
        <v>2.3685966892237849</v>
      </c>
      <c r="L90">
        <f>E21-'LZ78'!E21</f>
        <v>2.0786017716912744</v>
      </c>
      <c r="M90">
        <f>E21-'LZ77'!E21</f>
        <v>0.45980405608434349</v>
      </c>
      <c r="N90">
        <f>E21-LZW!E21</f>
        <v>1.715125925516547</v>
      </c>
      <c r="O90">
        <f>E21-'PPM2'!E21</f>
        <v>1.5263506047737496</v>
      </c>
      <c r="P90">
        <f>E21-'PPM3'!E21</f>
        <v>0.59595503974371233</v>
      </c>
      <c r="Q90">
        <f>E21-'PPM4'!E21</f>
        <v>0</v>
      </c>
      <c r="R90">
        <f>E21-'PPM5'!E21</f>
        <v>8.5688099838423515E-2</v>
      </c>
    </row>
    <row r="91" spans="7:18">
      <c r="G91">
        <f>E22-ART!E22</f>
        <v>8.9003052599032628E-2</v>
      </c>
      <c r="H91">
        <f>E22-DEFLATE!E22</f>
        <v>2.5799886706892483E-2</v>
      </c>
      <c r="I91">
        <f>E22-GGZnoRLE!E22</f>
        <v>-2.4608971571783878E-2</v>
      </c>
      <c r="J91">
        <f>E22-GGZRLE!E22</f>
        <v>0.12621228028825282</v>
      </c>
      <c r="K91">
        <f>E22-HUF!E22</f>
        <v>6.0643980187618407E-2</v>
      </c>
      <c r="L91">
        <f>E22-'LZ78'!E22</f>
        <v>0.16613977546344061</v>
      </c>
      <c r="M91">
        <f>E22-'LZ77'!E22</f>
        <v>0.37014821580645152</v>
      </c>
      <c r="N91">
        <f>E22-LZW!E22</f>
        <v>0.27158189607378391</v>
      </c>
      <c r="O91">
        <f>E22-'PPM2'!E22</f>
        <v>-0.20311926187386797</v>
      </c>
      <c r="P91">
        <f>E22-'PPM3'!E22</f>
        <v>-0.1505812991515425</v>
      </c>
      <c r="Q91">
        <f>E22-'PPM4'!E22</f>
        <v>0</v>
      </c>
      <c r="R91">
        <f>E22-'PPM5'!E22</f>
        <v>0.19461001148571899</v>
      </c>
    </row>
    <row r="92" spans="7:18">
      <c r="G92">
        <f>E23-ART!E23</f>
        <v>1.8736576738795607</v>
      </c>
      <c r="H92">
        <f>E23-DEFLATE!E23</f>
        <v>0.65846531961844867</v>
      </c>
      <c r="I92">
        <f>E23-GGZnoRLE!E23</f>
        <v>-0.10067943956706227</v>
      </c>
      <c r="J92">
        <f>E23-GGZRLE!E23</f>
        <v>0.32184123911285933</v>
      </c>
      <c r="K92">
        <f>E23-HUF!E23</f>
        <v>1.8424095324178713</v>
      </c>
      <c r="L92">
        <f>E23-'LZ78'!E23</f>
        <v>1.634330766943868</v>
      </c>
      <c r="M92">
        <f>E23-'LZ77'!E23</f>
        <v>1.1673181879143195</v>
      </c>
      <c r="N92">
        <f>E23-LZW!E23</f>
        <v>1.2984523652296969</v>
      </c>
      <c r="O92">
        <f>E23-'PPM2'!E23</f>
        <v>1.0685830541972008</v>
      </c>
      <c r="P92">
        <f>E23-'PPM3'!E23</f>
        <v>0.441967480768374</v>
      </c>
      <c r="Q92">
        <f>E23-'PPM4'!E23</f>
        <v>0</v>
      </c>
      <c r="R92">
        <f>E23-'PPM5'!E23</f>
        <v>0.15340273874317401</v>
      </c>
    </row>
    <row r="93" spans="7:18">
      <c r="G93">
        <f>E24-ART!E24</f>
        <v>5.5312984841512023</v>
      </c>
      <c r="H93">
        <f>E24-DEFLATE!E24</f>
        <v>-2.2387651785095093</v>
      </c>
      <c r="I93">
        <f>E24-GGZnoRLE!E24</f>
        <v>-3.3875212702425737</v>
      </c>
      <c r="J93">
        <f>E24-GGZRLE!E24</f>
        <v>-2.3657250216818904</v>
      </c>
      <c r="K93">
        <f>E24-HUF!E24</f>
        <v>5.503285952565582</v>
      </c>
      <c r="L93">
        <f>E24-'LZ78'!E24</f>
        <v>4.2862187274734982</v>
      </c>
      <c r="M93">
        <f>E24-'LZ77'!E24</f>
        <v>-1.0373982805751405</v>
      </c>
      <c r="N93">
        <f>E24-LZW!E24</f>
        <v>3.5442719902560871</v>
      </c>
      <c r="O93">
        <f>E24-'PPM2'!E24</f>
        <v>4.1708235742144772</v>
      </c>
      <c r="P93">
        <f>E24-'PPM3'!E24</f>
        <v>1.4086340196444631</v>
      </c>
      <c r="Q93">
        <f>E24-'PPM4'!E24</f>
        <v>0</v>
      </c>
      <c r="R93">
        <f>E24-'PPM5'!E24</f>
        <v>9.1900405075471703E-2</v>
      </c>
    </row>
    <row r="94" spans="7:18">
      <c r="G94">
        <f>E25-ART!E25</f>
        <v>16.468627917932537</v>
      </c>
      <c r="H94">
        <f>E25-DEFLATE!E25</f>
        <v>6.9537526901894822</v>
      </c>
      <c r="I94">
        <f>E25-GGZnoRLE!E25</f>
        <v>4.2851622566891585</v>
      </c>
      <c r="J94">
        <f>E25-GGZRLE!E25</f>
        <v>2.02384906638137</v>
      </c>
      <c r="K94">
        <f>E25-HUF!E25</f>
        <v>16.376290575514272</v>
      </c>
      <c r="L94">
        <f>E25-'LZ78'!E25</f>
        <v>12.705292296894179</v>
      </c>
      <c r="M94">
        <f>E25-'LZ77'!E25</f>
        <v>8.3676331016746772</v>
      </c>
      <c r="N94">
        <f>E25-LZW!E25</f>
        <v>10.048202227224262</v>
      </c>
      <c r="O94">
        <f>E25-'PPM2'!E25</f>
        <v>7.8004862291610966</v>
      </c>
      <c r="P94">
        <f>E25-'PPM3'!E25</f>
        <v>1.2926062213994243</v>
      </c>
      <c r="Q94">
        <f>E25-'PPM4'!E25</f>
        <v>0</v>
      </c>
      <c r="R94">
        <f>E25-'PPM5'!E25</f>
        <v>0.35438347395029623</v>
      </c>
    </row>
    <row r="95" spans="7:18">
      <c r="G95">
        <f>E26-ART!E26</f>
        <v>1.3334644267476832</v>
      </c>
      <c r="H95">
        <f>E26-DEFLATE!E26</f>
        <v>0.79159518763296388</v>
      </c>
      <c r="I95">
        <f>E26-GGZnoRLE!E26</f>
        <v>0.16794909957757564</v>
      </c>
      <c r="J95">
        <f>E26-GGZRLE!E26</f>
        <v>0.60794064274389692</v>
      </c>
      <c r="K95">
        <f>E26-HUF!E26</f>
        <v>1.303669463451381</v>
      </c>
      <c r="L95">
        <f>E26-'LZ78'!E26</f>
        <v>1.3172074586944065</v>
      </c>
      <c r="M95">
        <f>E26-'LZ77'!E26</f>
        <v>1.2977798677649168</v>
      </c>
      <c r="N95">
        <f>E26-LZW!E26</f>
        <v>0.95822266253827371</v>
      </c>
      <c r="O95">
        <f>E26-'PPM2'!E26</f>
        <v>0.66633682425773699</v>
      </c>
      <c r="P95">
        <f>E26-'PPM3'!E26</f>
        <v>0.15474899716471535</v>
      </c>
      <c r="Q95">
        <f>E26-'PPM4'!E26</f>
        <v>0</v>
      </c>
      <c r="R95">
        <f>E26-'PPM5'!E26</f>
        <v>0.2082579817373631</v>
      </c>
    </row>
    <row r="96" spans="7:18">
      <c r="G96">
        <f>E27-ART!E27</f>
        <v>1.4788898249519296</v>
      </c>
      <c r="H96">
        <f>E27-DEFLATE!E27</f>
        <v>0.88047610258776077</v>
      </c>
      <c r="I96">
        <f>E27-GGZnoRLE!E27</f>
        <v>0.19821146636565379</v>
      </c>
      <c r="J96">
        <f>E27-GGZRLE!E27</f>
        <v>0.68274491622644629</v>
      </c>
      <c r="K96">
        <f>E27-HUF!E27</f>
        <v>1.4532961467560692</v>
      </c>
      <c r="L96">
        <f>E27-'LZ78'!E27</f>
        <v>1.4587128406258096</v>
      </c>
      <c r="M96">
        <f>E27-'LZ77'!E27</f>
        <v>1.3965582398373135</v>
      </c>
      <c r="N96">
        <f>E27-LZW!E27</f>
        <v>1.0377088289392176</v>
      </c>
      <c r="O96">
        <f>E27-'PPM2'!E27</f>
        <v>0.88426886353099343</v>
      </c>
      <c r="P96">
        <f>E27-'PPM3'!E27</f>
        <v>0.31866040485805858</v>
      </c>
      <c r="Q96">
        <f>E27-'PPM4'!E27</f>
        <v>0</v>
      </c>
      <c r="R96">
        <f>E27-'PPM5'!E27</f>
        <v>0.14492648258746543</v>
      </c>
    </row>
    <row r="97" spans="7:18">
      <c r="G97">
        <f>E28-ART!E28</f>
        <v>1.5139392309953634</v>
      </c>
      <c r="H97">
        <f>E28-DEFLATE!E28</f>
        <v>0.8975159727172386</v>
      </c>
      <c r="I97">
        <f>E28-GGZnoRLE!E28</f>
        <v>0.21400969760912059</v>
      </c>
      <c r="J97">
        <f>E28-GGZRLE!E28</f>
        <v>0.69793258494817678</v>
      </c>
      <c r="K97">
        <f>E28-HUF!E28</f>
        <v>1.492302483976705</v>
      </c>
      <c r="L97">
        <f>E28-'LZ78'!E28</f>
        <v>1.4772300311647157</v>
      </c>
      <c r="M97">
        <f>E28-'LZ77'!E28</f>
        <v>1.413360626210471</v>
      </c>
      <c r="N97">
        <f>E28-LZW!E28</f>
        <v>1.0568416078294756</v>
      </c>
      <c r="O97">
        <f>E28-'PPM2'!E28</f>
        <v>0.93276907857176994</v>
      </c>
      <c r="P97">
        <f>E28-'PPM3'!E28</f>
        <v>0.33852537315311659</v>
      </c>
      <c r="Q97">
        <f>E28-'PPM4'!E28</f>
        <v>0</v>
      </c>
      <c r="R97">
        <f>E28-'PPM5'!E28</f>
        <v>0.15412753888425712</v>
      </c>
    </row>
    <row r="98" spans="7:18">
      <c r="G98">
        <f>E29-ART!E29</f>
        <v>12.370080912918537</v>
      </c>
      <c r="H98">
        <f>E29-DEFLATE!E29</f>
        <v>-0.37417942232312207</v>
      </c>
      <c r="I98">
        <f>E29-GGZnoRLE!E29</f>
        <v>-12.263830087028696</v>
      </c>
      <c r="J98">
        <f>E29-GGZRLE!E29</f>
        <v>-8.7916751747649631</v>
      </c>
      <c r="K98">
        <f>E29-HUF!E29</f>
        <v>12.354402065418594</v>
      </c>
      <c r="L98">
        <f>E29-'LZ78'!E29</f>
        <v>10.605391904547695</v>
      </c>
      <c r="M98">
        <f>E29-'LZ77'!E29</f>
        <v>0.55227913069587231</v>
      </c>
      <c r="N98">
        <f>E29-LZW!E29</f>
        <v>9.3522341530698405</v>
      </c>
      <c r="O98">
        <f>E29-'PPM2'!E29</f>
        <v>10.635686214993555</v>
      </c>
      <c r="P98">
        <f>E29-'PPM3'!E29</f>
        <v>6.95162418754588</v>
      </c>
      <c r="Q98">
        <f>E29-'PPM4'!E29</f>
        <v>0</v>
      </c>
      <c r="R98">
        <f>E29-'PPM5'!E29</f>
        <v>-1.146829972486028</v>
      </c>
    </row>
    <row r="99" spans="7:18">
      <c r="G99">
        <f>E30-ART!E30</f>
        <v>-5.0860684133501199E-2</v>
      </c>
      <c r="H99">
        <f>E30-DEFLATE!E30</f>
        <v>-6.6415228118707037E-2</v>
      </c>
      <c r="I99">
        <f>E30-GGZnoRLE!E30</f>
        <v>-0.30433456917881274</v>
      </c>
      <c r="J99">
        <f>E30-GGZRLE!E30</f>
        <v>-3.2614987594801748E-2</v>
      </c>
      <c r="K99">
        <f>E30-HUF!E30</f>
        <v>-5.6553467504424471E-2</v>
      </c>
      <c r="L99">
        <f>E30-'LZ78'!E30</f>
        <v>5.0551059419978728E-2</v>
      </c>
      <c r="M99">
        <f>E30-'LZ77'!E30</f>
        <v>5.2855406734169996E-2</v>
      </c>
      <c r="N99">
        <f>E30-LZW!E30</f>
        <v>8.6700734020006442E-2</v>
      </c>
      <c r="O99">
        <f>E30-'PPM2'!E30</f>
        <v>-0.16784434757843025</v>
      </c>
      <c r="P99">
        <f>E30-'PPM3'!E30</f>
        <v>-0.1184498154099437</v>
      </c>
      <c r="Q99">
        <f>E30-'PPM4'!E30</f>
        <v>0</v>
      </c>
      <c r="R99">
        <f>E30-'PPM5'!E30</f>
        <v>0.10354104624593319</v>
      </c>
    </row>
    <row r="100" spans="7:18">
      <c r="G100">
        <f>E31-ART!E31</f>
        <v>1.4680965062167917</v>
      </c>
      <c r="H100">
        <f>E31-DEFLATE!E31</f>
        <v>0.98321481467719396</v>
      </c>
      <c r="I100">
        <f>E31-GGZnoRLE!E31</f>
        <v>0.29542469098062973</v>
      </c>
      <c r="J100">
        <f>E31-GGZRLE!E31</f>
        <v>0.77165004932473691</v>
      </c>
      <c r="K100">
        <f>E31-HUF!E31</f>
        <v>1.4564438303662632</v>
      </c>
      <c r="L100">
        <f>E31-'LZ78'!E31</f>
        <v>1.4093339985390938</v>
      </c>
      <c r="M100">
        <f>E31-'LZ77'!E31</f>
        <v>1.4944485445991695</v>
      </c>
      <c r="N100">
        <f>E31-LZW!E31</f>
        <v>0.94827434853950088</v>
      </c>
      <c r="O100">
        <f>E31-'PPM2'!E31</f>
        <v>0.88734988601409404</v>
      </c>
      <c r="P100">
        <f>E31-'PPM3'!E31</f>
        <v>0.3774112585646292</v>
      </c>
      <c r="Q100">
        <f>E31-'PPM4'!E31</f>
        <v>0</v>
      </c>
      <c r="R100">
        <f>E31-'PPM5'!E31</f>
        <v>8.5577827034876375E-2</v>
      </c>
    </row>
    <row r="101" spans="7:18">
      <c r="G101">
        <f>E32-ART!E32</f>
        <v>1.2536764046791946</v>
      </c>
      <c r="H101">
        <f>E32-DEFLATE!E32</f>
        <v>-2.8843903846757613E-2</v>
      </c>
      <c r="I101">
        <f>E32-GGZnoRLE!E32</f>
        <v>-0.31885036082538587</v>
      </c>
      <c r="J101">
        <f>E32-GGZRLE!E32</f>
        <v>6.7920273782110741E-2</v>
      </c>
      <c r="K101">
        <f>E32-HUF!E32</f>
        <v>1.2482898768625772</v>
      </c>
      <c r="L101">
        <f>E32-'LZ78'!E32</f>
        <v>0.89923707586420765</v>
      </c>
      <c r="M101">
        <f>E32-'LZ77'!E32</f>
        <v>0.31606023536398897</v>
      </c>
      <c r="N101">
        <f>E32-LZW!E32</f>
        <v>0.71075805157089955</v>
      </c>
      <c r="O101">
        <f>E32-'PPM2'!E32</f>
        <v>0.58373966164897939</v>
      </c>
      <c r="P101">
        <f>E32-'PPM3'!E32</f>
        <v>7.8600397785942633E-2</v>
      </c>
      <c r="Q101">
        <f>E32-'PPM4'!E32</f>
        <v>0</v>
      </c>
      <c r="R101">
        <f>E32-'PPM5'!E32</f>
        <v>9.2839566486465852E-2</v>
      </c>
    </row>
    <row r="102" spans="7:18">
      <c r="G102">
        <f>E33-ART!E33</f>
        <v>1.3808012308349658</v>
      </c>
      <c r="H102">
        <f>E33-DEFLATE!E33</f>
        <v>0.93007338678547669</v>
      </c>
      <c r="I102">
        <f>E33-GGZnoRLE!E33</f>
        <v>0.28554117747057939</v>
      </c>
      <c r="J102">
        <f>E33-GGZRLE!E33</f>
        <v>0.76809756444935484</v>
      </c>
      <c r="K102">
        <f>E33-HUF!E33</f>
        <v>1.3678934418639077</v>
      </c>
      <c r="L102">
        <f>E33-'LZ78'!E33</f>
        <v>1.3598278858434731</v>
      </c>
      <c r="M102">
        <f>E33-'LZ77'!E33</f>
        <v>1.4656656371240728</v>
      </c>
      <c r="N102">
        <f>E33-LZW!E33</f>
        <v>0.89417755286616574</v>
      </c>
      <c r="O102">
        <f>E33-'PPM2'!E33</f>
        <v>0.83952775944013025</v>
      </c>
      <c r="P102">
        <f>E33-'PPM3'!E33</f>
        <v>0.36826944591535904</v>
      </c>
      <c r="Q102">
        <f>E33-'PPM4'!E33</f>
        <v>0</v>
      </c>
      <c r="R102">
        <f>E33-'PPM5'!E33</f>
        <v>4.3617608311566247E-2</v>
      </c>
    </row>
    <row r="103" spans="7:18">
      <c r="G103">
        <f>E34-ART!E34</f>
        <v>0.2355495770077829</v>
      </c>
      <c r="H103">
        <f>E34-DEFLATE!E34</f>
        <v>0.19999904797796542</v>
      </c>
      <c r="I103">
        <f>E34-GGZnoRLE!E34</f>
        <v>-0.16919003557578938</v>
      </c>
      <c r="J103">
        <f>E34-GGZRLE!E34</f>
        <v>0.22684513985580512</v>
      </c>
      <c r="K103">
        <f>E34-HUF!E34</f>
        <v>0.23090831993766003</v>
      </c>
      <c r="L103">
        <f>E34-'LZ78'!E34</f>
        <v>0.22899416503571612</v>
      </c>
      <c r="M103">
        <f>E34-'LZ77'!E34</f>
        <v>0.33619267351908177</v>
      </c>
      <c r="N103">
        <f>E34-LZW!E34</f>
        <v>0.18452336821460191</v>
      </c>
      <c r="O103">
        <f>E34-'PPM2'!E34</f>
        <v>-0.23784063843903636</v>
      </c>
      <c r="P103">
        <f>E34-'PPM3'!E34</f>
        <v>-0.15790121187853279</v>
      </c>
      <c r="Q103">
        <f>E34-'PPM4'!E34</f>
        <v>0</v>
      </c>
      <c r="R103">
        <f>E34-'PPM5'!E34</f>
        <v>0.16822568334506438</v>
      </c>
    </row>
    <row r="104" spans="7:18">
      <c r="G104">
        <f>E35-ART!E35</f>
        <v>0.62132082659436927</v>
      </c>
      <c r="H104">
        <f>E35-DEFLATE!E35</f>
        <v>0.34410073050962353</v>
      </c>
      <c r="I104">
        <f>E35-GGZnoRLE!E35</f>
        <v>-0.13526373555908222</v>
      </c>
      <c r="J104">
        <f>E35-GGZRLE!E35</f>
        <v>0.31194138704410235</v>
      </c>
      <c r="K104">
        <f>E35-HUF!E35</f>
        <v>0.61808508920242877</v>
      </c>
      <c r="L104">
        <f>E35-'LZ78'!E35</f>
        <v>0.4469147846745376</v>
      </c>
      <c r="M104">
        <f>E35-'LZ77'!E35</f>
        <v>0.49777624274673671</v>
      </c>
      <c r="N104">
        <f>E35-LZW!E35</f>
        <v>0.35441877315410286</v>
      </c>
      <c r="O104">
        <f>E35-'PPM2'!E35</f>
        <v>-0.15189828793149518</v>
      </c>
      <c r="P104">
        <f>E35-'PPM3'!E35</f>
        <v>-0.1433882439791887</v>
      </c>
      <c r="Q104">
        <f>E35-'PPM4'!E35</f>
        <v>0</v>
      </c>
      <c r="R104">
        <f>E35-'PPM5'!E35</f>
        <v>0.17172920243694234</v>
      </c>
    </row>
    <row r="105" spans="7:18">
      <c r="G105">
        <f>E36-ART!E36</f>
        <v>0.12440832193842688</v>
      </c>
      <c r="H105">
        <f>E36-DEFLATE!E36</f>
        <v>9.8938611861097758E-2</v>
      </c>
      <c r="I105">
        <f>E36-GGZnoRLE!E36</f>
        <v>-0.17302655177548876</v>
      </c>
      <c r="J105">
        <f>E36-GGZRLE!E36</f>
        <v>0.19458557595665904</v>
      </c>
      <c r="K105">
        <f>E36-HUF!E36</f>
        <v>0.1209151070518748</v>
      </c>
      <c r="L105">
        <f>E36-'LZ78'!E36</f>
        <v>0.16399899165575427</v>
      </c>
      <c r="M105">
        <f>E36-'LZ77'!E36</f>
        <v>0.25291279271484113</v>
      </c>
      <c r="N105">
        <f>E36-LZW!E36</f>
        <v>0.16546113137831253</v>
      </c>
      <c r="O105">
        <f>E36-'PPM2'!E36</f>
        <v>-0.22366074511700962</v>
      </c>
      <c r="P105">
        <f>E36-'PPM3'!E36</f>
        <v>-0.14348501113590695</v>
      </c>
      <c r="Q105">
        <f>E36-'PPM4'!E36</f>
        <v>0</v>
      </c>
      <c r="R105">
        <f>E36-'PPM5'!E36</f>
        <v>0.14930819651327698</v>
      </c>
    </row>
    <row r="106" spans="7:18">
      <c r="G106">
        <f>E37-ART!E37</f>
        <v>5.3398358972954085E-2</v>
      </c>
      <c r="H106">
        <f>E37-DEFLATE!E37</f>
        <v>4.091182515935432E-2</v>
      </c>
      <c r="I106">
        <f>E37-GGZnoRLE!E37</f>
        <v>-0.21586796657532403</v>
      </c>
      <c r="J106">
        <f>E37-GGZRLE!E37</f>
        <v>0.12625992451811641</v>
      </c>
      <c r="K106">
        <f>E37-HUF!E37</f>
        <v>4.921051811650301E-2</v>
      </c>
      <c r="L106">
        <f>E37-'LZ78'!E37</f>
        <v>0.12283639868463592</v>
      </c>
      <c r="M106">
        <f>E37-'LZ77'!E37</f>
        <v>0.21146168381805874</v>
      </c>
      <c r="N106">
        <f>E37-LZW!E37</f>
        <v>0.10924733893838767</v>
      </c>
      <c r="O106">
        <f>E37-'PPM2'!E37</f>
        <v>-0.18633069668529934</v>
      </c>
      <c r="P106">
        <f>E37-'PPM3'!E37</f>
        <v>-0.14558674255905069</v>
      </c>
      <c r="Q106">
        <f>E37-'PPM4'!E37</f>
        <v>0</v>
      </c>
      <c r="R106">
        <f>E37-'PPM5'!E37</f>
        <v>0.1373541182745821</v>
      </c>
    </row>
    <row r="107" spans="7:18">
      <c r="G107">
        <f>E38-ART!E38</f>
        <v>0.1676004658081014</v>
      </c>
      <c r="H107">
        <f>E38-DEFLATE!E38</f>
        <v>0.13888927947192786</v>
      </c>
      <c r="I107">
        <f>E38-GGZnoRLE!E38</f>
        <v>-0.13958970828300266</v>
      </c>
      <c r="J107">
        <f>E38-GGZRLE!E38</f>
        <v>0.2266515032698484</v>
      </c>
      <c r="K107">
        <f>E38-HUF!E38</f>
        <v>0.16347752963741913</v>
      </c>
      <c r="L107">
        <f>E38-'LZ78'!E38</f>
        <v>0.18965366290755337</v>
      </c>
      <c r="M107">
        <f>E38-'LZ77'!E38</f>
        <v>0.29708274772976573</v>
      </c>
      <c r="N107">
        <f>E38-LZW!E38</f>
        <v>0.15143214418001949</v>
      </c>
      <c r="O107">
        <f>E38-'PPM2'!E38</f>
        <v>-0.24278367837236581</v>
      </c>
      <c r="P107">
        <f>E38-'PPM3'!E38</f>
        <v>-0.1589882821758839</v>
      </c>
      <c r="Q107">
        <f>E38-'PPM4'!E38</f>
        <v>0</v>
      </c>
      <c r="R107">
        <f>E38-'PPM5'!E38</f>
        <v>0.15823939686669775</v>
      </c>
    </row>
    <row r="108" spans="7:18">
      <c r="G108">
        <f>E39-ART!E39</f>
        <v>0.14793055345940553</v>
      </c>
      <c r="H108">
        <f>E39-DEFLATE!E39</f>
        <v>0.11727403226297306</v>
      </c>
      <c r="I108">
        <f>E39-GGZnoRLE!E39</f>
        <v>-0.13492530258570334</v>
      </c>
      <c r="J108">
        <f>E39-GGZRLE!E39</f>
        <v>0.23991465000238898</v>
      </c>
      <c r="K108">
        <f>E39-HUF!E39</f>
        <v>0.14427180150316654</v>
      </c>
      <c r="L108">
        <f>E39-'LZ78'!E39</f>
        <v>0.19174204654050309</v>
      </c>
      <c r="M108">
        <f>E39-'LZ77'!E39</f>
        <v>0.31519859283918883</v>
      </c>
      <c r="N108">
        <f>E39-LZW!E39</f>
        <v>0.14584129396610712</v>
      </c>
      <c r="O108">
        <f>E39-'PPM2'!E39</f>
        <v>-0.23411044551887938</v>
      </c>
      <c r="P108">
        <f>E39-'PPM3'!E39</f>
        <v>-0.15154844706157466</v>
      </c>
      <c r="Q108">
        <f>E39-'PPM4'!E39</f>
        <v>0</v>
      </c>
      <c r="R108">
        <f>E39-'PPM5'!E39</f>
        <v>0.16421487170804649</v>
      </c>
    </row>
    <row r="109" spans="7:18">
      <c r="G109">
        <f>E40-ART!E40</f>
        <v>0.58513801024774525</v>
      </c>
      <c r="H109">
        <f>E40-DEFLATE!E40</f>
        <v>0.48976294238639873</v>
      </c>
      <c r="I109">
        <f>E40-GGZnoRLE!E40</f>
        <v>-0.12207438082495825</v>
      </c>
      <c r="J109">
        <f>E40-GGZRLE!E40</f>
        <v>0.37429242199734869</v>
      </c>
      <c r="K109">
        <f>E40-HUF!E40</f>
        <v>0.58088683190197465</v>
      </c>
      <c r="L109">
        <f>E40-'LZ78'!E40</f>
        <v>0.455551467848337</v>
      </c>
      <c r="M109">
        <f>E40-'LZ77'!E40</f>
        <v>0.60504301573834351</v>
      </c>
      <c r="N109">
        <f>E40-LZW!E40</f>
        <v>0.34022562659554167</v>
      </c>
      <c r="O109">
        <f>E40-'PPM2'!E40</f>
        <v>-0.28071930787874333</v>
      </c>
      <c r="P109">
        <f>E40-'PPM3'!E40</f>
        <v>-0.19275615884923925</v>
      </c>
      <c r="Q109">
        <f>E40-'PPM4'!E40</f>
        <v>0</v>
      </c>
      <c r="R109">
        <f>E40-'PPM5'!E40</f>
        <v>0.22215499688024432</v>
      </c>
    </row>
    <row r="110" spans="7:18">
      <c r="G110">
        <f>E41-ART!E41</f>
        <v>1.2711709842495336</v>
      </c>
      <c r="H110">
        <f>E41-DEFLATE!E41</f>
        <v>0.90593638640245189</v>
      </c>
      <c r="I110">
        <f>E41-GGZnoRLE!E41</f>
        <v>0.31165259546381341</v>
      </c>
      <c r="J110">
        <f>E41-GGZRLE!E41</f>
        <v>0.7840014350677138</v>
      </c>
      <c r="K110">
        <f>E41-HUF!E41</f>
        <v>1.2633098881204923</v>
      </c>
      <c r="L110">
        <f>E41-'LZ78'!E41</f>
        <v>1.2647978505319788</v>
      </c>
      <c r="M110">
        <f>E41-'LZ77'!E41</f>
        <v>1.4144142163703526</v>
      </c>
      <c r="N110">
        <f>E41-LZW!E41</f>
        <v>0.82547462949582462</v>
      </c>
      <c r="O110">
        <f>E41-'PPM2'!E41</f>
        <v>0.74128347145893869</v>
      </c>
      <c r="P110">
        <f>E41-'PPM3'!E41</f>
        <v>0.32000657337994332</v>
      </c>
      <c r="Q110">
        <f>E41-'PPM4'!E41</f>
        <v>0</v>
      </c>
      <c r="R110">
        <f>E41-'PPM5'!E41</f>
        <v>8.0443784792587181E-2</v>
      </c>
    </row>
    <row r="111" spans="7:18">
      <c r="G111">
        <f>E42-ART!E42</f>
        <v>1.3499855069730968</v>
      </c>
      <c r="H111">
        <f>E42-DEFLATE!E42</f>
        <v>0.94284037534547682</v>
      </c>
      <c r="I111">
        <f>E42-GGZnoRLE!E42</f>
        <v>0.33763420863502436</v>
      </c>
      <c r="J111">
        <f>E42-GGZRLE!E42</f>
        <v>0.80541268565122781</v>
      </c>
      <c r="K111">
        <f>E42-HUF!E42</f>
        <v>1.3431027860172069</v>
      </c>
      <c r="L111">
        <f>E42-'LZ78'!E42</f>
        <v>1.301029955099634</v>
      </c>
      <c r="M111">
        <f>E42-'LZ77'!E42</f>
        <v>1.4492173420104524</v>
      </c>
      <c r="N111">
        <f>E42-LZW!E42</f>
        <v>0.85124933061121721</v>
      </c>
      <c r="O111">
        <f>E42-'PPM2'!E42</f>
        <v>0.81216795308827239</v>
      </c>
      <c r="P111">
        <f>E42-'PPM3'!E42</f>
        <v>0.32652253861741132</v>
      </c>
      <c r="Q111">
        <f>E42-'PPM4'!E42</f>
        <v>0</v>
      </c>
      <c r="R111">
        <f>E42-'PPM5'!E42</f>
        <v>7.8391069571854377E-2</v>
      </c>
    </row>
    <row r="112" spans="7:18">
      <c r="G112">
        <f>E43-ART!E43</f>
        <v>1.3425486626384693</v>
      </c>
      <c r="H112">
        <f>E43-DEFLATE!E43</f>
        <v>0.94965795290023935</v>
      </c>
      <c r="I112">
        <f>E43-GGZnoRLE!E43</f>
        <v>0.35917553305543004</v>
      </c>
      <c r="J112">
        <f>E43-GGZRLE!E43</f>
        <v>0.83783991998814589</v>
      </c>
      <c r="K112">
        <f>E43-HUF!E43</f>
        <v>1.3371928423448942</v>
      </c>
      <c r="L112">
        <f>E43-'LZ78'!E43</f>
        <v>1.2782333442222249</v>
      </c>
      <c r="M112">
        <f>E43-'LZ77'!E43</f>
        <v>1.4632263799293583</v>
      </c>
      <c r="N112">
        <f>E43-LZW!E43</f>
        <v>0.81288318386776393</v>
      </c>
      <c r="O112">
        <f>E43-'PPM2'!E43</f>
        <v>0.80867767662342871</v>
      </c>
      <c r="P112">
        <f>E43-'PPM3'!E43</f>
        <v>0.34119907895942392</v>
      </c>
      <c r="Q112">
        <f>E43-'PPM4'!E43</f>
        <v>0</v>
      </c>
      <c r="R112">
        <f>E43-'PPM5'!E43</f>
        <v>5.8560412162718123E-2</v>
      </c>
    </row>
    <row r="113" spans="7:18">
      <c r="G113">
        <f>E44-ART!E44</f>
        <v>1.2458549573097166</v>
      </c>
      <c r="H113">
        <f>E44-DEFLATE!E44</f>
        <v>0.52787158872058448</v>
      </c>
      <c r="I113">
        <f>E44-GGZnoRLE!E44</f>
        <v>0.148521621067919</v>
      </c>
      <c r="J113">
        <f>E44-GGZRLE!E44</f>
        <v>0.61512441617531799</v>
      </c>
      <c r="K113">
        <f>E44-HUF!E44</f>
        <v>1.2447572831320599</v>
      </c>
      <c r="L113">
        <f>E44-'LZ78'!E44</f>
        <v>1.0617190389250213</v>
      </c>
      <c r="M113">
        <f>E44-'LZ77'!E44</f>
        <v>1.0236001007390563</v>
      </c>
      <c r="N113">
        <f>E44-LZW!E44</f>
        <v>0.75479445277502588</v>
      </c>
      <c r="O113">
        <f>E44-'PPM2'!E44</f>
        <v>0.85289176717098214</v>
      </c>
      <c r="P113">
        <f>E44-'PPM3'!E44</f>
        <v>0.36491643189228595</v>
      </c>
      <c r="Q113">
        <f>E44-'PPM4'!E44</f>
        <v>0</v>
      </c>
      <c r="R113">
        <f>E44-'PPM5'!E44</f>
        <v>7.2542690013965405E-2</v>
      </c>
    </row>
    <row r="114" spans="7:18">
      <c r="G114">
        <f>E45-ART!E45</f>
        <v>1.3223153138024628</v>
      </c>
      <c r="H114">
        <f>E45-DEFLATE!E45</f>
        <v>0.92995406970552663</v>
      </c>
      <c r="I114">
        <f>E45-GGZnoRLE!E45</f>
        <v>0.33952030301502001</v>
      </c>
      <c r="J114">
        <f>E45-GGZRLE!E45</f>
        <v>0.79648684348270971</v>
      </c>
      <c r="K114">
        <f>E45-HUF!E45</f>
        <v>1.3157447851623874</v>
      </c>
      <c r="L114">
        <f>E45-'LZ78'!E45</f>
        <v>1.221770837260389</v>
      </c>
      <c r="M114">
        <f>E45-'LZ77'!E45</f>
        <v>1.4208027969923649</v>
      </c>
      <c r="N114">
        <f>E45-LZW!E45</f>
        <v>0.76657586149942114</v>
      </c>
      <c r="O114">
        <f>E45-'PPM2'!E45</f>
        <v>0.79878022014603678</v>
      </c>
      <c r="P114">
        <f>E45-'PPM3'!E45</f>
        <v>0.37097242837425881</v>
      </c>
      <c r="Q114">
        <f>E45-'PPM4'!E45</f>
        <v>0</v>
      </c>
      <c r="R114">
        <f>E45-'PPM5'!E45</f>
        <v>3.6191868213780065E-2</v>
      </c>
    </row>
    <row r="115" spans="7:18">
      <c r="G115">
        <f>E46-ART!E46</f>
        <v>1.7731544855214387</v>
      </c>
      <c r="H115">
        <f>E46-DEFLATE!E46</f>
        <v>1.1578642677308966</v>
      </c>
      <c r="I115">
        <f>E46-GGZnoRLE!E46</f>
        <v>0.43415333700222458</v>
      </c>
      <c r="J115">
        <f>E46-GGZRLE!E46</f>
        <v>0.89715752886854627</v>
      </c>
      <c r="K115">
        <f>E46-HUF!E46</f>
        <v>1.7704169396382523</v>
      </c>
      <c r="L115">
        <f>E46-'LZ78'!E46</f>
        <v>1.570273624352492</v>
      </c>
      <c r="M115">
        <f>E46-'LZ77'!E46</f>
        <v>1.7069771692382174</v>
      </c>
      <c r="N115">
        <f>E46-LZW!E46</f>
        <v>0.99511965419917159</v>
      </c>
      <c r="O115">
        <f>E46-'PPM2'!E46</f>
        <v>1.1843992563345971</v>
      </c>
      <c r="P115">
        <f>E46-'PPM3'!E46</f>
        <v>0.59017430990100328</v>
      </c>
      <c r="Q115">
        <f>E46-'PPM4'!E46</f>
        <v>0</v>
      </c>
      <c r="R115">
        <f>E46-'PPM5'!E46</f>
        <v>-4.4122806828912342E-2</v>
      </c>
    </row>
    <row r="116" spans="7:18">
      <c r="G116">
        <f>E47-ART!E47</f>
        <v>1.6515013483782948</v>
      </c>
      <c r="H116">
        <f>E47-DEFLATE!E47</f>
        <v>1.0179030689795052</v>
      </c>
      <c r="I116">
        <f>E47-GGZnoRLE!E47</f>
        <v>0.32871792433893665</v>
      </c>
      <c r="J116">
        <f>E47-GGZRLE!E47</f>
        <v>0.81619412689224635</v>
      </c>
      <c r="K116">
        <f>E47-HUF!E47</f>
        <v>1.6467992664484483</v>
      </c>
      <c r="L116">
        <f>E47-'LZ78'!E47</f>
        <v>1.4584916707325737</v>
      </c>
      <c r="M116">
        <f>E47-'LZ77'!E47</f>
        <v>1.5651930911022955</v>
      </c>
      <c r="N116">
        <f>E47-LZW!E47</f>
        <v>0.93596447713194664</v>
      </c>
      <c r="O116">
        <f>E47-'PPM2'!E47</f>
        <v>1.1174784661825643</v>
      </c>
      <c r="P116">
        <f>E47-'PPM3'!E47</f>
        <v>0.56361486864224686</v>
      </c>
      <c r="Q116">
        <f>E47-'PPM4'!E47</f>
        <v>0</v>
      </c>
      <c r="R116">
        <f>E47-'PPM5'!E47</f>
        <v>-8.2865859216378901E-2</v>
      </c>
    </row>
    <row r="117" spans="7:18">
      <c r="G117">
        <f>E48-ART!E48</f>
        <v>1.7741023819922379</v>
      </c>
      <c r="H117">
        <f>E48-DEFLATE!E48</f>
        <v>1.0381048078863144</v>
      </c>
      <c r="I117">
        <f>E48-GGZnoRLE!E48</f>
        <v>0.38112281791819003</v>
      </c>
      <c r="J117">
        <f>E48-GGZRLE!E48</f>
        <v>0.85178883547040263</v>
      </c>
      <c r="K117">
        <f>E48-HUF!E48</f>
        <v>1.7710041152674727</v>
      </c>
      <c r="L117">
        <f>E48-'LZ78'!E48</f>
        <v>1.4983614093648618</v>
      </c>
      <c r="M117">
        <f>E48-'LZ77'!E48</f>
        <v>1.5699101666964581</v>
      </c>
      <c r="N117">
        <f>E48-LZW!E48</f>
        <v>0.98673178528902428</v>
      </c>
      <c r="O117">
        <f>E48-'PPM2'!E48</f>
        <v>1.2122384615689032</v>
      </c>
      <c r="P117">
        <f>E48-'PPM3'!E48</f>
        <v>0.60562422736589827</v>
      </c>
      <c r="Q117">
        <f>E48-'PPM4'!E48</f>
        <v>0</v>
      </c>
      <c r="R117">
        <f>E48-'PPM5'!E48</f>
        <v>-7.0558048226483372E-2</v>
      </c>
    </row>
    <row r="118" spans="7:18">
      <c r="G118">
        <f>E49-ART!E49</f>
        <v>1.4250871545303889</v>
      </c>
      <c r="H118">
        <f>E49-DEFLATE!E49</f>
        <v>1.0595262838401545</v>
      </c>
      <c r="I118">
        <f>E49-GGZnoRLE!E49</f>
        <v>0.5142788261037663</v>
      </c>
      <c r="J118">
        <f>E49-GGZRLE!E49</f>
        <v>0.95163393223414161</v>
      </c>
      <c r="K118">
        <f>E49-HUF!E49</f>
        <v>1.4295237711354725</v>
      </c>
      <c r="L118">
        <f>E49-'LZ78'!E49</f>
        <v>1.2859755066579537</v>
      </c>
      <c r="M118">
        <f>E49-'LZ77'!E49</f>
        <v>1.5699668326169003</v>
      </c>
      <c r="N118">
        <f>E49-LZW!E49</f>
        <v>0.82528992670792833</v>
      </c>
      <c r="O118">
        <f>E49-'PPM2'!E49</f>
        <v>0.81888896029194491</v>
      </c>
      <c r="P118">
        <f>E49-'PPM3'!E49</f>
        <v>0.35907919012831435</v>
      </c>
      <c r="Q118">
        <f>E49-'PPM4'!E49</f>
        <v>0</v>
      </c>
      <c r="R118">
        <f>E49-'PPM5'!E49</f>
        <v>4.1255965966493502E-2</v>
      </c>
    </row>
    <row r="119" spans="7:18">
      <c r="G119">
        <f>E50-ART!E50</f>
        <v>2.6255000283450602</v>
      </c>
      <c r="H119">
        <f>E50-DEFLATE!E50</f>
        <v>0.22276360683610186</v>
      </c>
      <c r="I119">
        <f>E50-GGZnoRLE!E50</f>
        <v>1.8344271036385758</v>
      </c>
      <c r="J119">
        <f>E50-GGZRLE!E50</f>
        <v>1.0136371804822133</v>
      </c>
      <c r="K119">
        <f>E50-HUF!E50</f>
        <v>4.257343873092541</v>
      </c>
      <c r="L119">
        <f>E50-'LZ78'!E50</f>
        <v>2.6251767192474169</v>
      </c>
      <c r="M119">
        <f>E50-'LZ77'!E50</f>
        <v>2.1841016032207143</v>
      </c>
      <c r="N119">
        <f>E50-LZW!E50</f>
        <v>1.7464512680364948</v>
      </c>
      <c r="O119">
        <f>E50-'PPM2'!E50</f>
        <v>-0.24507535646223211</v>
      </c>
      <c r="P119">
        <f>E50-'PPM3'!E50</f>
        <v>-0.4169479213207925</v>
      </c>
      <c r="Q119">
        <f>E50-'PPM4'!E50</f>
        <v>0</v>
      </c>
      <c r="R119">
        <f>E50-'PPM5'!E50</f>
        <v>0.75788313795090012</v>
      </c>
    </row>
    <row r="120" spans="7:18">
      <c r="G120">
        <f>E51-ART!E51</f>
        <v>2.6255000283450602</v>
      </c>
      <c r="H120">
        <f>E51-DEFLATE!E51</f>
        <v>0.22276360683610186</v>
      </c>
      <c r="I120">
        <f>E51-GGZnoRLE!E51</f>
        <v>1.8344271036385758</v>
      </c>
      <c r="J120">
        <f>E51-GGZRLE!E51</f>
        <v>1.0136371804822133</v>
      </c>
      <c r="K120">
        <f>E51-HUF!E51</f>
        <v>4.257343873092541</v>
      </c>
      <c r="L120">
        <f>E51-'LZ78'!E51</f>
        <v>2.6251767192474169</v>
      </c>
      <c r="M120">
        <f>E51-'LZ77'!E51</f>
        <v>2.1841016032207143</v>
      </c>
      <c r="N120">
        <f>E51-LZW!E51</f>
        <v>1.7464512680364948</v>
      </c>
      <c r="O120">
        <f>E51-'PPM2'!E51</f>
        <v>-0.24507535646223211</v>
      </c>
      <c r="P120">
        <f>E51-'PPM3'!E51</f>
        <v>-0.4169479213207925</v>
      </c>
      <c r="Q120">
        <f>E51-'PPM4'!E51</f>
        <v>0</v>
      </c>
      <c r="R120">
        <f>E51-'PPM5'!E51</f>
        <v>0.75788313795090012</v>
      </c>
    </row>
    <row r="121" spans="7:18">
      <c r="G121">
        <f>E52-ART!E52</f>
        <v>2.6303245857884385</v>
      </c>
      <c r="H121">
        <f>E52-DEFLATE!E52</f>
        <v>1.4937328630103259</v>
      </c>
      <c r="I121">
        <f>E52-GGZnoRLE!E52</f>
        <v>0.86415968518630581</v>
      </c>
      <c r="J121">
        <f>E52-GGZRLE!E52</f>
        <v>0.5540850098895751</v>
      </c>
      <c r="K121">
        <f>E52-HUF!E52</f>
        <v>2.6241597949403128</v>
      </c>
      <c r="L121">
        <f>E52-'LZ78'!E52</f>
        <v>1.8271609776401907</v>
      </c>
      <c r="M121">
        <f>E52-'LZ77'!E52</f>
        <v>2.0293296417267981</v>
      </c>
      <c r="N121">
        <f>E52-LZW!E52</f>
        <v>1.3667144121745416</v>
      </c>
      <c r="O121">
        <f>E52-'PPM2'!E52</f>
        <v>1.9127996601255668</v>
      </c>
      <c r="P121">
        <f>E52-'PPM3'!E52</f>
        <v>-0.31911275722590737</v>
      </c>
      <c r="Q121">
        <f>E52-'PPM4'!E52</f>
        <v>0</v>
      </c>
      <c r="R121">
        <f>E52-'PPM5'!E52</f>
        <v>-9.1895875387207226E-2</v>
      </c>
    </row>
    <row r="122" spans="7:18">
      <c r="G122">
        <f>E53-ART!E53</f>
        <v>1.431492687869838</v>
      </c>
      <c r="H122">
        <f>E53-DEFLATE!E53</f>
        <v>1.019214283737889</v>
      </c>
      <c r="I122">
        <f>E53-GGZnoRLE!E53</f>
        <v>0.77927281935072301</v>
      </c>
      <c r="J122">
        <f>E53-GGZRLE!E53</f>
        <v>0.77090153948028162</v>
      </c>
      <c r="K122">
        <f>E53-HUF!E53</f>
        <v>1.4265576628865939</v>
      </c>
      <c r="L122">
        <f>E53-'LZ78'!E53</f>
        <v>1.1730962632298927</v>
      </c>
      <c r="M122">
        <f>E53-'LZ77'!E53</f>
        <v>1.4429811303142726</v>
      </c>
      <c r="N122">
        <f>E53-LZW!E53</f>
        <v>0.93497292230942053</v>
      </c>
      <c r="O122">
        <f>E53-'PPM2'!E53</f>
        <v>0.88153743552649999</v>
      </c>
      <c r="P122">
        <f>E53-'PPM3'!E53</f>
        <v>-0.22194376900272994</v>
      </c>
      <c r="Q122">
        <f>E53-'PPM4'!E53</f>
        <v>0</v>
      </c>
      <c r="R122">
        <f>E53-'PPM5'!E53</f>
        <v>0.17882051902920271</v>
      </c>
    </row>
    <row r="123" spans="7:18">
      <c r="G123">
        <f>E54-ART!E54</f>
        <v>0.96272158362403659</v>
      </c>
      <c r="H123">
        <f>E54-DEFLATE!E54</f>
        <v>0.72861776263817091</v>
      </c>
      <c r="I123">
        <f>E54-GGZnoRLE!E54</f>
        <v>0.52907635843681078</v>
      </c>
      <c r="J123">
        <f>E54-GGZRLE!E54</f>
        <v>0.54877472565952301</v>
      </c>
      <c r="K123">
        <f>E54-HUF!E54</f>
        <v>0.95869026979627781</v>
      </c>
      <c r="L123">
        <f>E54-'LZ78'!E54</f>
        <v>0.82785389451432123</v>
      </c>
      <c r="M123">
        <f>E54-'LZ77'!E54</f>
        <v>1.1178079392969291</v>
      </c>
      <c r="N123">
        <f>E54-LZW!E54</f>
        <v>0.70843570095671482</v>
      </c>
      <c r="O123">
        <f>E54-'PPM2'!E54</f>
        <v>0.51053375590307359</v>
      </c>
      <c r="P123">
        <f>E54-'PPM3'!E54</f>
        <v>-0.21125001978719649</v>
      </c>
      <c r="Q123">
        <f>E54-'PPM4'!E54</f>
        <v>0</v>
      </c>
      <c r="R123">
        <f>E54-'PPM5'!E54</f>
        <v>0.17812293592204975</v>
      </c>
    </row>
    <row r="124" spans="7:18">
      <c r="G124">
        <f>E55-ART!E55</f>
        <v>2.3952643538905725</v>
      </c>
      <c r="H124">
        <f>E55-DEFLATE!E55</f>
        <v>1.4196961466011206</v>
      </c>
      <c r="I124">
        <f>E55-GGZnoRLE!E55</f>
        <v>0.79086217053765484</v>
      </c>
      <c r="J124">
        <f>E55-GGZRLE!E55</f>
        <v>0.76998088402959786</v>
      </c>
      <c r="K124">
        <f>E55-HUF!E55</f>
        <v>2.3895388473078309</v>
      </c>
      <c r="L124">
        <f>E55-'LZ78'!E55</f>
        <v>1.8325261701745661</v>
      </c>
      <c r="M124">
        <f>E55-'LZ77'!E55</f>
        <v>1.8601641710486487</v>
      </c>
      <c r="N124">
        <f>E55-LZW!E55</f>
        <v>1.4274351010488613</v>
      </c>
      <c r="O124">
        <f>E55-'PPM2'!E55</f>
        <v>1.8495685870815621</v>
      </c>
      <c r="P124">
        <f>E55-'PPM3'!E55</f>
        <v>-0.19318858143818129</v>
      </c>
      <c r="Q124">
        <f>E55-'PPM4'!E55</f>
        <v>0</v>
      </c>
      <c r="R124">
        <f>E55-'PPM5'!E55</f>
        <v>-0.23491468898594015</v>
      </c>
    </row>
    <row r="125" spans="7:18">
      <c r="G125">
        <f>E56-ART!E56</f>
        <v>0.68147281210105515</v>
      </c>
      <c r="H125">
        <f>E56-DEFLATE!E56</f>
        <v>0.52108121166208132</v>
      </c>
      <c r="I125">
        <f>E56-GGZnoRLE!E56</f>
        <v>0.36418334156929988</v>
      </c>
      <c r="J125">
        <f>E56-GGZRLE!E56</f>
        <v>0.39330767907303765</v>
      </c>
      <c r="K125">
        <f>E56-HUF!E56</f>
        <v>0.6771251568400829</v>
      </c>
      <c r="L125">
        <f>E56-'LZ78'!E56</f>
        <v>0.6117588780483163</v>
      </c>
      <c r="M125">
        <f>E56-'LZ77'!E56</f>
        <v>0.91330921640632479</v>
      </c>
      <c r="N125">
        <f>E56-LZW!E56</f>
        <v>0.58121550208960171</v>
      </c>
      <c r="O125">
        <f>E56-'PPM2'!E56</f>
        <v>0.25574840003729493</v>
      </c>
      <c r="P125">
        <f>E56-'PPM3'!E56</f>
        <v>-0.21119030558601448</v>
      </c>
      <c r="Q125">
        <f>E56-'PPM4'!E56</f>
        <v>0</v>
      </c>
      <c r="R125">
        <f>E56-'PPM5'!E56</f>
        <v>0.17073128392389814</v>
      </c>
    </row>
    <row r="126" spans="7:18">
      <c r="G126">
        <f>E57-ART!E57</f>
        <v>2.3391051833767311</v>
      </c>
      <c r="H126">
        <f>E57-DEFLATE!E57</f>
        <v>1.4647654185783248</v>
      </c>
      <c r="I126">
        <f>E57-GGZnoRLE!E57</f>
        <v>0.71825683058963463</v>
      </c>
      <c r="J126">
        <f>E57-GGZRLE!E57</f>
        <v>0.71507954398092277</v>
      </c>
      <c r="K126">
        <f>E57-HUF!E57</f>
        <v>2.3351176776642455</v>
      </c>
      <c r="L126">
        <f>E57-'LZ78'!E57</f>
        <v>1.8024882882151845</v>
      </c>
      <c r="M126">
        <f>E57-'LZ77'!E57</f>
        <v>1.8165584428878212</v>
      </c>
      <c r="N126">
        <f>E57-LZW!E57</f>
        <v>1.5084721978416238</v>
      </c>
      <c r="O126">
        <f>E57-'PPM2'!E57</f>
        <v>1.9077407752326048</v>
      </c>
      <c r="P126">
        <f>E57-'PPM3'!E57</f>
        <v>-0.24703563097899739</v>
      </c>
      <c r="Q126">
        <f>E57-'PPM4'!E57</f>
        <v>0</v>
      </c>
      <c r="R126">
        <f>E57-'PPM5'!E57</f>
        <v>-9.2499924015839952E-2</v>
      </c>
    </row>
    <row r="127" spans="7:18">
      <c r="G127">
        <f>E58-ART!E58</f>
        <v>1.6690260529156742</v>
      </c>
      <c r="H127">
        <f>E58-DEFLATE!E58</f>
        <v>0.87495600022214282</v>
      </c>
      <c r="I127">
        <f>E58-GGZnoRLE!E58</f>
        <v>0.25875283246849134</v>
      </c>
      <c r="J127">
        <f>E58-GGZRLE!E58</f>
        <v>0.73995362394784747</v>
      </c>
      <c r="K127">
        <f>E58-HUF!E58</f>
        <v>1.6708733585466577</v>
      </c>
      <c r="L127">
        <f>E58-'LZ78'!E58</f>
        <v>1.3548633890811768</v>
      </c>
      <c r="M127">
        <f>E58-'LZ77'!E58</f>
        <v>1.4027997920406237</v>
      </c>
      <c r="N127">
        <f>E58-LZW!E58</f>
        <v>0.93806983652974418</v>
      </c>
      <c r="O127">
        <f>E58-'PPM2'!E58</f>
        <v>1.2146999200854376</v>
      </c>
      <c r="P127">
        <f>E58-'PPM3'!E58</f>
        <v>0.60018625745185084</v>
      </c>
      <c r="Q127">
        <f>E58-'PPM4'!E58</f>
        <v>0</v>
      </c>
      <c r="R127">
        <f>E58-'PPM5'!E58</f>
        <v>-9.269309106371626E-2</v>
      </c>
    </row>
    <row r="128" spans="7:18">
      <c r="G128">
        <f>E59-ART!E59</f>
        <v>1.7322180447635038</v>
      </c>
      <c r="H128">
        <f>E59-DEFLATE!E59</f>
        <v>1.1536623204974883</v>
      </c>
      <c r="I128">
        <f>E59-GGZnoRLE!E59</f>
        <v>0.4584785547327983</v>
      </c>
      <c r="J128">
        <f>E59-GGZRLE!E59</f>
        <v>0.96896021668149679</v>
      </c>
      <c r="K128">
        <f>E59-HUF!E59</f>
        <v>1.7373178976127077</v>
      </c>
      <c r="L128">
        <f>E59-'LZ78'!E59</f>
        <v>1.4601846606109015</v>
      </c>
      <c r="M128">
        <f>E59-'LZ77'!E59</f>
        <v>1.6913243423244215</v>
      </c>
      <c r="N128">
        <f>E59-LZW!E59</f>
        <v>0.94207376459065939</v>
      </c>
      <c r="O128">
        <f>E59-'PPM2'!E59</f>
        <v>1.1240380384113782</v>
      </c>
      <c r="P128">
        <f>E59-'PPM3'!E59</f>
        <v>0.52189839325019838</v>
      </c>
      <c r="Q128">
        <f>E59-'PPM4'!E59</f>
        <v>0</v>
      </c>
      <c r="R128">
        <f>E59-'PPM5'!E59</f>
        <v>-8.1685551437115311E-2</v>
      </c>
    </row>
    <row r="129" spans="5:18">
      <c r="G129">
        <f>E60-ART!E60</f>
        <v>1.375985324118534</v>
      </c>
      <c r="H129">
        <f>E60-DEFLATE!E60</f>
        <v>1.0373612505537677</v>
      </c>
      <c r="I129">
        <f>E60-GGZnoRLE!E60</f>
        <v>0.48442224203887951</v>
      </c>
      <c r="J129">
        <f>E60-GGZRLE!E60</f>
        <v>0.95949492024725913</v>
      </c>
      <c r="K129">
        <f>E60-HUF!E60</f>
        <v>1.3815248295066322</v>
      </c>
      <c r="L129">
        <f>E60-'LZ78'!E60</f>
        <v>1.2151077217978941</v>
      </c>
      <c r="M129">
        <f>E60-'LZ77'!E60</f>
        <v>1.5468880076617746</v>
      </c>
      <c r="N129">
        <f>E60-LZW!E60</f>
        <v>0.76960657477325523</v>
      </c>
      <c r="O129">
        <f>E60-'PPM2'!E60</f>
        <v>0.9169395421270039</v>
      </c>
      <c r="P129">
        <f>E60-'PPM3'!E60</f>
        <v>0.40307097822476123</v>
      </c>
      <c r="Q129">
        <f>E60-'PPM4'!E60</f>
        <v>0</v>
      </c>
      <c r="R129">
        <f>E60-'PPM5'!E60</f>
        <v>-2.3568341565181949E-2</v>
      </c>
    </row>
    <row r="130" spans="5:18">
      <c r="G130">
        <f>E61-ART!E61</f>
        <v>0.40632729971448867</v>
      </c>
      <c r="H130">
        <f>E61-DEFLATE!E61</f>
        <v>0.35934626196954644</v>
      </c>
      <c r="I130">
        <f>E61-GGZnoRLE!E61</f>
        <v>2.0461068923602888E-3</v>
      </c>
      <c r="J130">
        <f>E61-GGZRLE!E61</f>
        <v>0.2693201473386142</v>
      </c>
      <c r="K130">
        <f>E61-HUF!E61</f>
        <v>0.40817925060545068</v>
      </c>
      <c r="L130">
        <f>E61-'LZ78'!E61</f>
        <v>0.42714870150044804</v>
      </c>
      <c r="M130">
        <f>E61-'LZ77'!E61</f>
        <v>0.5488123361031545</v>
      </c>
      <c r="N130">
        <f>E61-LZW!E61</f>
        <v>0.42784389194223671</v>
      </c>
      <c r="O130">
        <f>E61-'PPM2'!E61</f>
        <v>0.22156556509770886</v>
      </c>
      <c r="P130">
        <f>E61-'PPM3'!E61</f>
        <v>-0.13584234460286004</v>
      </c>
      <c r="Q130">
        <f>E61-'PPM4'!E61</f>
        <v>0</v>
      </c>
      <c r="R130">
        <f>E61-'PPM5'!E61</f>
        <v>0.1998945748655625</v>
      </c>
    </row>
    <row r="131" spans="5:18">
      <c r="G131">
        <f>E62-ART!E62</f>
        <v>2.3388308228113885E-3</v>
      </c>
      <c r="H131">
        <f>E62-DEFLATE!E62</f>
        <v>-1.0318720836565154E-2</v>
      </c>
      <c r="I131">
        <f>E62-GGZnoRLE!E62</f>
        <v>-0.25518293447659413</v>
      </c>
      <c r="J131">
        <f>E62-GGZRLE!E62</f>
        <v>2.1846504991422044E-2</v>
      </c>
      <c r="K131">
        <f>E62-HUF!E62</f>
        <v>3.972121625224867E-3</v>
      </c>
      <c r="L131">
        <f>E62-'LZ78'!E62</f>
        <v>4.9110005738238205E-2</v>
      </c>
      <c r="M131">
        <f>E62-'LZ77'!E62</f>
        <v>0.11009254572840232</v>
      </c>
      <c r="N131">
        <f>E62-LZW!E62</f>
        <v>0.19288500054385527</v>
      </c>
      <c r="O131">
        <f>E62-'PPM2'!E62</f>
        <v>-0.11653132516550757</v>
      </c>
      <c r="P131">
        <f>E62-'PPM3'!E62</f>
        <v>-0.12047580779361078</v>
      </c>
      <c r="Q131">
        <f>E62-'PPM4'!E62</f>
        <v>0</v>
      </c>
      <c r="R131">
        <f>E62-'PPM5'!E62</f>
        <v>3.8580501635714248E-2</v>
      </c>
    </row>
    <row r="132" spans="5:18">
      <c r="G132">
        <f>E63-ART!E63</f>
        <v>1.576156352385331</v>
      </c>
      <c r="H132">
        <f>E63-DEFLATE!E63</f>
        <v>1.205361782525217</v>
      </c>
      <c r="I132">
        <f>E63-GGZnoRLE!E63</f>
        <v>0.58137887749449302</v>
      </c>
      <c r="J132">
        <f>E63-GGZRLE!E63</f>
        <v>1.0524317720305461</v>
      </c>
      <c r="K132">
        <f>E63-HUF!E63</f>
        <v>1.5848863222562737</v>
      </c>
      <c r="L132">
        <f>E63-'LZ78'!E63</f>
        <v>1.34500961100564</v>
      </c>
      <c r="M132">
        <f>E63-'LZ77'!E63</f>
        <v>1.7188480435753932</v>
      </c>
      <c r="N132">
        <f>E63-LZW!E63</f>
        <v>0.85263990714914017</v>
      </c>
      <c r="O132">
        <f>E63-'PPM2'!E63</f>
        <v>1.0312438650539493</v>
      </c>
      <c r="P132">
        <f>E63-'PPM3'!E63</f>
        <v>0.48847465466641138</v>
      </c>
      <c r="Q132">
        <f>E63-'PPM4'!E63</f>
        <v>0</v>
      </c>
      <c r="R132">
        <f>E63-'PPM5'!E63</f>
        <v>-9.2176132571126335E-2</v>
      </c>
    </row>
    <row r="133" spans="5:18">
      <c r="G133">
        <f>E64-ART!E64</f>
        <v>2.5433899766632111</v>
      </c>
      <c r="H133">
        <f>E64-DEFLATE!E64</f>
        <v>0.87743892447607896</v>
      </c>
      <c r="I133">
        <f>E64-GGZnoRLE!E64</f>
        <v>0.45065493347163788</v>
      </c>
      <c r="J133">
        <f>E64-GGZRLE!E64</f>
        <v>-4.5515035614997803</v>
      </c>
      <c r="K133">
        <f>E64-HUF!E64</f>
        <v>2.5471415346340716</v>
      </c>
      <c r="L133">
        <f>E64-'LZ78'!E64</f>
        <v>1.0186807175313457</v>
      </c>
      <c r="M133">
        <f>E64-'LZ77'!E64</f>
        <v>1.6737809419494076</v>
      </c>
      <c r="N133">
        <f>E64-LZW!E64</f>
        <v>1.8434845615147872</v>
      </c>
      <c r="O133">
        <f>E64-'PPM2'!E64</f>
        <v>1.9138520068987899</v>
      </c>
      <c r="P133">
        <f>E64-'PPM3'!E64</f>
        <v>0.117393575060035</v>
      </c>
      <c r="Q133">
        <f>E64-'PPM4'!E64</f>
        <v>0</v>
      </c>
      <c r="R133">
        <f>E64-'PPM5'!E64</f>
        <v>0.29075687282217455</v>
      </c>
    </row>
    <row r="134" spans="5:18">
      <c r="G134">
        <f>E65-ART!E65</f>
        <v>2.070035880775928</v>
      </c>
      <c r="H134">
        <f>E65-DEFLATE!E65</f>
        <v>0.77186177055322602</v>
      </c>
      <c r="I134">
        <f>E65-GGZnoRLE!E65</f>
        <v>0.22325200418374314</v>
      </c>
      <c r="J134">
        <f>E65-GGZRLE!E65</f>
        <v>0.74788568077923356</v>
      </c>
      <c r="K134">
        <f>E65-HUF!E65</f>
        <v>2.0816268385533689</v>
      </c>
      <c r="L134">
        <f>E65-'LZ78'!E65</f>
        <v>1.2693330570740899</v>
      </c>
      <c r="M134">
        <f>E65-'LZ77'!E65</f>
        <v>1.338286910634769</v>
      </c>
      <c r="N134">
        <f>E65-LZW!E65</f>
        <v>1.019428813686023</v>
      </c>
      <c r="O134">
        <f>E65-'PPM2'!E65</f>
        <v>1.4904634332529509</v>
      </c>
      <c r="P134">
        <f>E65-'PPM3'!E65</f>
        <v>0.85919584222510714</v>
      </c>
      <c r="Q134">
        <f>E65-'PPM4'!E65</f>
        <v>0</v>
      </c>
      <c r="R134">
        <f>E65-'PPM5'!E65</f>
        <v>-0.6094674548275969</v>
      </c>
    </row>
    <row r="135" spans="5:18">
      <c r="G135">
        <f>E66-ART!E66</f>
        <v>2.0401520772394077</v>
      </c>
      <c r="H135">
        <f>E66-DEFLATE!E66</f>
        <v>1.3767023321636467</v>
      </c>
      <c r="I135">
        <f>E66-GGZnoRLE!E66</f>
        <v>0.68352892767567441</v>
      </c>
      <c r="J135">
        <f>E66-GGZRLE!E66</f>
        <v>1.154675724216085</v>
      </c>
      <c r="K135">
        <f>E66-HUF!E66</f>
        <v>2.0512806074361514</v>
      </c>
      <c r="L135">
        <f>E66-'LZ78'!E66</f>
        <v>1.5351919693317266</v>
      </c>
      <c r="M135">
        <f>E66-'LZ77'!E66</f>
        <v>1.9271732024683952</v>
      </c>
      <c r="N135">
        <f>E66-LZW!E66</f>
        <v>1.1308245729368167</v>
      </c>
      <c r="O135">
        <f>E66-'PPM2'!E66</f>
        <v>1.4097939849285952</v>
      </c>
      <c r="P135">
        <f>E66-'PPM3'!E66</f>
        <v>0.74879733528757697</v>
      </c>
      <c r="Q135">
        <f>E66-'PPM4'!E66</f>
        <v>0</v>
      </c>
      <c r="R135">
        <f>E66-'PPM5'!E66</f>
        <v>-0.36283222197638887</v>
      </c>
    </row>
    <row r="136" spans="5:18">
      <c r="G136">
        <f>E67-ART!E67</f>
        <v>2.1793128335167617</v>
      </c>
      <c r="H136">
        <f>E67-DEFLATE!E67</f>
        <v>1.2033991508685342</v>
      </c>
      <c r="I136">
        <f>E67-GGZnoRLE!E67</f>
        <v>0.44525687271634151</v>
      </c>
      <c r="J136">
        <f>E67-GGZRLE!E67</f>
        <v>0.93246983006401418</v>
      </c>
      <c r="K136">
        <f>E67-HUF!E67</f>
        <v>2.1953866292938242</v>
      </c>
      <c r="L136">
        <f>E67-'LZ78'!E67</f>
        <v>1.5690251007766189</v>
      </c>
      <c r="M136">
        <f>E67-'LZ77'!E67</f>
        <v>1.8053210398788724</v>
      </c>
      <c r="N136">
        <f>E67-LZW!E67</f>
        <v>1.1807362057712489</v>
      </c>
      <c r="O136">
        <f>E67-'PPM2'!E67</f>
        <v>1.575370214389916</v>
      </c>
      <c r="P136">
        <f>E67-'PPM3'!E67</f>
        <v>0.82037152241256983</v>
      </c>
      <c r="Q136">
        <f>E67-'PPM4'!E67</f>
        <v>0</v>
      </c>
      <c r="R136">
        <f>E67-'PPM5'!E67</f>
        <v>-0.49756545467823354</v>
      </c>
    </row>
    <row r="137" spans="5:18">
      <c r="G137">
        <f>E68-ART!E68</f>
        <v>0.10469880508741403</v>
      </c>
      <c r="H137">
        <f>E68-DEFLATE!E68</f>
        <v>0.83691539248434488</v>
      </c>
      <c r="I137">
        <f>E68-GGZnoRLE!E68</f>
        <v>8.8281918104795132E-2</v>
      </c>
      <c r="J137">
        <f>E68-GGZRLE!E68</f>
        <v>1.6195528870782323</v>
      </c>
      <c r="K137">
        <f>E68-HUF!E68</f>
        <v>9.8025420937361218E-2</v>
      </c>
      <c r="L137">
        <f>E68-'LZ78'!E68</f>
        <v>1.2450574824537939</v>
      </c>
      <c r="M137">
        <f>E68-'LZ77'!E68</f>
        <v>1.9333856661184159</v>
      </c>
      <c r="N137">
        <f>E68-LZW!E68</f>
        <v>0.30039465745997029</v>
      </c>
      <c r="O137">
        <f>E68-'PPM2'!E68</f>
        <v>6.0740222465191174E-2</v>
      </c>
      <c r="P137">
        <f>E68-'PPM3'!E68</f>
        <v>2.3977455776117651E-2</v>
      </c>
      <c r="Q137">
        <f>E68-'PPM4'!E68</f>
        <v>0</v>
      </c>
      <c r="R137">
        <f>E68-'PPM5'!E68</f>
        <v>-8.8490283615723087E-3</v>
      </c>
    </row>
    <row r="138" spans="5:18">
      <c r="E138" t="s">
        <v>156</v>
      </c>
      <c r="F138">
        <f>COUNT(G71:G137)</f>
        <v>67</v>
      </c>
      <c r="G138">
        <f t="shared" ref="G138:N138" si="3">COUNT(H71:H137)</f>
        <v>67</v>
      </c>
      <c r="H138">
        <f t="shared" si="3"/>
        <v>67</v>
      </c>
      <c r="I138">
        <f t="shared" si="3"/>
        <v>67</v>
      </c>
      <c r="J138">
        <f t="shared" si="3"/>
        <v>67</v>
      </c>
      <c r="K138">
        <f t="shared" si="3"/>
        <v>67</v>
      </c>
      <c r="L138">
        <f t="shared" si="3"/>
        <v>67</v>
      </c>
      <c r="M138">
        <f t="shared" si="3"/>
        <v>67</v>
      </c>
      <c r="N138">
        <f t="shared" si="3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5:18">
      <c r="F139" t="s">
        <v>157</v>
      </c>
      <c r="G139">
        <f>AVERAGE(G71:G137)</f>
        <v>1.7718613418849747</v>
      </c>
      <c r="H139">
        <f t="shared" ref="H139:R139" si="4">AVERAGE(H71:H137)</f>
        <v>0.5729389452671988</v>
      </c>
      <c r="I139">
        <f t="shared" si="4"/>
        <v>-6.6845535083328356E-2</v>
      </c>
      <c r="J139">
        <f t="shared" si="4"/>
        <v>0.25542021725935982</v>
      </c>
      <c r="K139">
        <f t="shared" si="4"/>
        <v>1.7420073100461619</v>
      </c>
      <c r="L139">
        <f t="shared" si="4"/>
        <v>1.5248259291861972</v>
      </c>
      <c r="M139">
        <f t="shared" si="4"/>
        <v>1.1117741065298479</v>
      </c>
      <c r="N139">
        <f t="shared" si="4"/>
        <v>1.2020443485840511</v>
      </c>
      <c r="O139">
        <f>AVERAGE(O71:O137)</f>
        <v>0.94589164815849613</v>
      </c>
      <c r="P139">
        <f>AVERAGE(P71:P137)</f>
        <v>0.26309118606712495</v>
      </c>
      <c r="Q139">
        <f>AVERAGE(Q71:Q137)</f>
        <v>0</v>
      </c>
      <c r="R139">
        <f>AVERAGE(R71:R137)</f>
        <v>0.10251480036375342</v>
      </c>
    </row>
    <row r="140" spans="5:18">
      <c r="F140" t="s">
        <v>158</v>
      </c>
      <c r="G140">
        <f>VARA(G71:G137)</f>
        <v>5.949927235595637</v>
      </c>
      <c r="H140">
        <f t="shared" ref="H140:R140" si="5">VARA(H71:H137)</f>
        <v>0.9821912238106264</v>
      </c>
      <c r="I140">
        <f t="shared" si="5"/>
        <v>2.9931165744933899</v>
      </c>
      <c r="J140">
        <f t="shared" si="5"/>
        <v>1.9343353940909311</v>
      </c>
      <c r="K140">
        <f t="shared" si="5"/>
        <v>6.1731726992569333</v>
      </c>
      <c r="L140">
        <f t="shared" si="5"/>
        <v>3.7443069599802925</v>
      </c>
      <c r="M140">
        <f t="shared" si="5"/>
        <v>1.2235007695733882</v>
      </c>
      <c r="N140">
        <f t="shared" si="5"/>
        <v>2.5737394681354182</v>
      </c>
      <c r="O140">
        <f>VARA(O71:O137)</f>
        <v>2.8010626077288729</v>
      </c>
      <c r="P140">
        <f>VARA(P71:P137)</f>
        <v>0.83212602710576089</v>
      </c>
      <c r="Q140">
        <f>VARA(Q71:Q137)</f>
        <v>0</v>
      </c>
      <c r="R140">
        <f>VARA(R71:R137)</f>
        <v>6.8651927985826602E-2</v>
      </c>
    </row>
    <row r="141" spans="5:18">
      <c r="F141" t="s">
        <v>159</v>
      </c>
      <c r="G141">
        <f>STDEVA(G71:G137)</f>
        <v>2.4392472682357638</v>
      </c>
      <c r="H141">
        <f t="shared" ref="H141:R141" si="6">STDEVA(H71:H137)</f>
        <v>0.99105561085674021</v>
      </c>
      <c r="I141">
        <f t="shared" si="6"/>
        <v>1.7300625926518931</v>
      </c>
      <c r="J141">
        <f t="shared" si="6"/>
        <v>1.3908038661475353</v>
      </c>
      <c r="K141">
        <f t="shared" si="6"/>
        <v>2.4845870279096549</v>
      </c>
      <c r="L141">
        <f t="shared" si="6"/>
        <v>1.935021178173586</v>
      </c>
      <c r="M141">
        <f t="shared" si="6"/>
        <v>1.1061196904374264</v>
      </c>
      <c r="N141">
        <f t="shared" si="6"/>
        <v>1.6042878383056509</v>
      </c>
      <c r="O141">
        <f>STDEVA(O71:O137)</f>
        <v>1.6736375377389434</v>
      </c>
      <c r="P141">
        <f>STDEVA(P71:P137)</f>
        <v>0.91220942064076538</v>
      </c>
      <c r="Q141">
        <f>STDEVA(Q71:Q137)</f>
        <v>0</v>
      </c>
      <c r="R141">
        <f>STDEVA(R71:R137)</f>
        <v>0.26201512930711962</v>
      </c>
    </row>
    <row r="142" spans="5:18">
      <c r="E142" t="s">
        <v>163</v>
      </c>
    </row>
    <row r="143" spans="5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</row>
    <row r="144" spans="5:18">
      <c r="F144" t="s">
        <v>161</v>
      </c>
      <c r="G144">
        <f>G139+F143*(G141/SQRT(F138))</f>
        <v>2.564545287750251</v>
      </c>
      <c r="H144">
        <f>H139+F143*(H141/SQRT(F138))</f>
        <v>0.89500300265734589</v>
      </c>
      <c r="I144">
        <f>I139+F143*(I141/SQRT(F138))</f>
        <v>0.49537415473479385</v>
      </c>
      <c r="J144">
        <f t="shared" ref="J144:N144" si="7">J139+I143*(J141/SQRT(I138))</f>
        <v>0.70739075378470884</v>
      </c>
      <c r="K144">
        <f t="shared" si="7"/>
        <v>2.5494253503474149</v>
      </c>
      <c r="L144">
        <f t="shared" si="7"/>
        <v>2.1536511585188967</v>
      </c>
      <c r="M144">
        <f t="shared" si="7"/>
        <v>1.4712306209361892</v>
      </c>
      <c r="N144">
        <f t="shared" si="7"/>
        <v>1.7233909256744404</v>
      </c>
      <c r="O144">
        <f>O139+N143*(O141/SQRT(N138))</f>
        <v>1.4897748471433574</v>
      </c>
      <c r="P144">
        <f>P139+O143*(P141/SQRT(O138))</f>
        <v>0.55953254009680164</v>
      </c>
      <c r="Q144">
        <f>Q139+P143*(Q141/SQRT(P138))</f>
        <v>0</v>
      </c>
      <c r="R144">
        <f>R139+Q143*(R141/SQRT(Q138))</f>
        <v>0.18766204610640749</v>
      </c>
    </row>
    <row r="145" spans="6:18">
      <c r="F145" t="s">
        <v>162</v>
      </c>
      <c r="G145">
        <f>G139-F143*(G141/SQRT(F138))</f>
        <v>0.97917739601969822</v>
      </c>
      <c r="H145">
        <f t="shared" ref="H145:N145" si="8">H139-G143*(H141/SQRT(G138))</f>
        <v>0.25087488787705164</v>
      </c>
      <c r="I145">
        <f t="shared" si="8"/>
        <v>-0.62906522490145056</v>
      </c>
      <c r="J145">
        <f t="shared" si="8"/>
        <v>-0.1965503192659892</v>
      </c>
      <c r="K145">
        <f t="shared" si="8"/>
        <v>0.93458926974490897</v>
      </c>
      <c r="L145">
        <f t="shared" si="8"/>
        <v>0.89600069985349795</v>
      </c>
      <c r="M145">
        <f t="shared" si="8"/>
        <v>0.75231759212350657</v>
      </c>
      <c r="N145">
        <f t="shared" si="8"/>
        <v>0.68069777149366184</v>
      </c>
      <c r="O145">
        <f>O139-N143*(O141/SQRT(N138))</f>
        <v>0.40200844917363487</v>
      </c>
      <c r="P145">
        <f>P139-O143*(P141/SQRT(O138))</f>
        <v>-3.3350167962551691E-2</v>
      </c>
      <c r="Q145">
        <f>Q139-P143*(Q141/SQRT(P138))</f>
        <v>0</v>
      </c>
      <c r="R145">
        <f>R139-Q143*(R141/SQRT(Q138))</f>
        <v>1.7367554621099346E-2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6:18"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6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6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6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3" spans="6:18"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6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N154" si="9">J149+I153*(J151/SQRT(I148))</f>
        <v>-0.63616489950143118</v>
      </c>
      <c r="K154">
        <f t="shared" si="9"/>
        <v>0.13392887110076115</v>
      </c>
      <c r="L154">
        <f t="shared" si="9"/>
        <v>-1.1715523373256681E-2</v>
      </c>
      <c r="M154">
        <f t="shared" si="9"/>
        <v>-9.90235328807203E-2</v>
      </c>
      <c r="N154">
        <f t="shared" si="9"/>
        <v>-0.26179134785222841</v>
      </c>
      <c r="O154">
        <f>O149+N153*(O151/SQRT(N148))</f>
        <v>-0.47841206112856216</v>
      </c>
      <c r="P154">
        <f>P149+O153*(P151/SQRT(O148))</f>
        <v>-0.95081574161110238</v>
      </c>
      <c r="Q154">
        <f>Q149+P153*(Q151/SQRT(P148))</f>
        <v>-1.0873792717450916</v>
      </c>
      <c r="R154">
        <f>R149+Q153*(R151/SQRT(Q148))</f>
        <v>-0.96393781206305218</v>
      </c>
    </row>
    <row r="155" spans="6:18">
      <c r="F155" t="s">
        <v>162</v>
      </c>
      <c r="G155">
        <f>G149-F153*(G151/SQRT(F148))</f>
        <v>4.8476020586610102E-2</v>
      </c>
      <c r="H155">
        <f t="shared" ref="H155:N155" si="10">H149-G153*(H151/SQRT(G148))</f>
        <v>-1.6205490744379776</v>
      </c>
      <c r="I155">
        <f t="shared" si="10"/>
        <v>-2.5669692833987097</v>
      </c>
      <c r="J155">
        <f t="shared" si="10"/>
        <v>-2.2175368219843303</v>
      </c>
      <c r="K155">
        <f t="shared" si="10"/>
        <v>-1.4456407012916374E-2</v>
      </c>
      <c r="L155">
        <f t="shared" si="10"/>
        <v>-0.30317477425882855</v>
      </c>
      <c r="M155">
        <f t="shared" si="10"/>
        <v>-1.0419704100640639</v>
      </c>
      <c r="N155">
        <f t="shared" si="10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conditionalFormatting sqref="A37:B37">
    <cfRule type="duplicateValues" dxfId="42" priority="16"/>
  </conditionalFormatting>
  <conditionalFormatting sqref="A3:B3 D3">
    <cfRule type="duplicateValues" dxfId="41" priority="15"/>
  </conditionalFormatting>
  <conditionalFormatting sqref="A17:B17 D17">
    <cfRule type="duplicateValues" dxfId="40" priority="14"/>
  </conditionalFormatting>
  <conditionalFormatting sqref="A16:B16 D16">
    <cfRule type="duplicateValues" dxfId="39" priority="13"/>
  </conditionalFormatting>
  <conditionalFormatting sqref="A51:D51">
    <cfRule type="duplicateValues" dxfId="38" priority="12"/>
  </conditionalFormatting>
  <conditionalFormatting sqref="D2 D4:D15 D18:D50 D52:D68">
    <cfRule type="duplicateValues" dxfId="37" priority="11"/>
  </conditionalFormatting>
  <conditionalFormatting sqref="A37">
    <cfRule type="duplicateValues" dxfId="36" priority="10"/>
  </conditionalFormatting>
  <conditionalFormatting sqref="A3">
    <cfRule type="duplicateValues" dxfId="35" priority="9"/>
  </conditionalFormatting>
  <conditionalFormatting sqref="A17">
    <cfRule type="duplicateValues" dxfId="34" priority="8"/>
  </conditionalFormatting>
  <conditionalFormatting sqref="A16">
    <cfRule type="duplicateValues" dxfId="33" priority="7"/>
  </conditionalFormatting>
  <conditionalFormatting sqref="A51">
    <cfRule type="duplicateValues" dxfId="32" priority="6"/>
  </conditionalFormatting>
  <conditionalFormatting sqref="A37">
    <cfRule type="duplicateValues" dxfId="31" priority="5"/>
  </conditionalFormatting>
  <conditionalFormatting sqref="A3">
    <cfRule type="duplicateValues" dxfId="30" priority="4"/>
  </conditionalFormatting>
  <conditionalFormatting sqref="A17">
    <cfRule type="duplicateValues" dxfId="29" priority="3"/>
  </conditionalFormatting>
  <conditionalFormatting sqref="A16">
    <cfRule type="duplicateValues" dxfId="28" priority="2"/>
  </conditionalFormatting>
  <conditionalFormatting sqref="A51">
    <cfRule type="duplicateValues" dxfId="27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55"/>
  <sheetViews>
    <sheetView topLeftCell="A130" workbookViewId="0">
      <selection activeCell="F143" sqref="F143:R143"/>
    </sheetView>
  </sheetViews>
  <sheetFormatPr defaultRowHeight="15"/>
  <cols>
    <col min="1" max="1" width="57.140625" bestFit="1" customWidth="1"/>
    <col min="2" max="2" width="5.7109375" bestFit="1" customWidth="1"/>
    <col min="4" max="4" width="8" bestFit="1" customWidth="1"/>
  </cols>
  <sheetData>
    <row r="1" spans="1:5">
      <c r="A1" t="s">
        <v>0</v>
      </c>
      <c r="C1" t="s">
        <v>1</v>
      </c>
      <c r="D1" t="s">
        <v>88</v>
      </c>
      <c r="E1" t="s">
        <v>96</v>
      </c>
    </row>
    <row r="2" spans="1:5">
      <c r="A2" t="s">
        <v>106</v>
      </c>
      <c r="B2" t="s">
        <v>23</v>
      </c>
      <c r="C2">
        <v>3205</v>
      </c>
      <c r="D2">
        <v>1606</v>
      </c>
      <c r="E2">
        <f t="shared" ref="E2:E33" si="0">C2/D2</f>
        <v>1.9956413449564134</v>
      </c>
    </row>
    <row r="3" spans="1:5">
      <c r="A3" t="s">
        <v>107</v>
      </c>
      <c r="B3" t="s">
        <v>23</v>
      </c>
      <c r="C3">
        <v>3205</v>
      </c>
      <c r="D3">
        <v>1904</v>
      </c>
      <c r="E3">
        <f t="shared" si="0"/>
        <v>1.6832983193277311</v>
      </c>
    </row>
    <row r="4" spans="1:5">
      <c r="A4" t="s">
        <v>108</v>
      </c>
      <c r="B4" t="s">
        <v>29</v>
      </c>
      <c r="C4">
        <v>3721</v>
      </c>
      <c r="D4">
        <v>1720</v>
      </c>
      <c r="E4">
        <f t="shared" si="0"/>
        <v>2.1633720930232556</v>
      </c>
    </row>
    <row r="5" spans="1:5">
      <c r="A5" t="s">
        <v>109</v>
      </c>
      <c r="B5" t="s">
        <v>78</v>
      </c>
      <c r="C5">
        <v>4227</v>
      </c>
      <c r="D5">
        <v>2324</v>
      </c>
      <c r="E5">
        <f t="shared" si="0"/>
        <v>1.8188468158347677</v>
      </c>
    </row>
    <row r="6" spans="1:5">
      <c r="A6" t="s">
        <v>110</v>
      </c>
      <c r="B6" t="s">
        <v>21</v>
      </c>
      <c r="C6">
        <v>11150</v>
      </c>
      <c r="D6">
        <v>4188</v>
      </c>
      <c r="E6">
        <f t="shared" si="0"/>
        <v>2.6623686723973257</v>
      </c>
    </row>
    <row r="7" spans="1:5">
      <c r="A7" t="s">
        <v>57</v>
      </c>
      <c r="C7">
        <v>11954</v>
      </c>
      <c r="D7">
        <v>6272</v>
      </c>
      <c r="E7">
        <f t="shared" si="0"/>
        <v>1.9059311224489797</v>
      </c>
    </row>
    <row r="8" spans="1:5">
      <c r="A8" t="s">
        <v>56</v>
      </c>
      <c r="C8">
        <v>13286</v>
      </c>
      <c r="D8">
        <v>6641</v>
      </c>
      <c r="E8">
        <f t="shared" si="0"/>
        <v>2.0006023189278723</v>
      </c>
    </row>
    <row r="9" spans="1:5">
      <c r="A9" t="s">
        <v>51</v>
      </c>
      <c r="C9">
        <v>21504</v>
      </c>
      <c r="D9">
        <v>14641</v>
      </c>
      <c r="E9">
        <f t="shared" si="0"/>
        <v>1.468752134417048</v>
      </c>
    </row>
    <row r="10" spans="1:5">
      <c r="A10" t="s">
        <v>111</v>
      </c>
      <c r="B10" t="s">
        <v>17</v>
      </c>
      <c r="C10">
        <v>24603</v>
      </c>
      <c r="D10">
        <v>10106</v>
      </c>
      <c r="E10">
        <f t="shared" si="0"/>
        <v>2.4344943597862656</v>
      </c>
    </row>
    <row r="11" spans="1:5">
      <c r="A11" t="s">
        <v>58</v>
      </c>
      <c r="C11">
        <v>38105</v>
      </c>
      <c r="D11">
        <v>15636</v>
      </c>
      <c r="E11">
        <f t="shared" si="0"/>
        <v>2.4370043489383475</v>
      </c>
    </row>
    <row r="12" spans="1:5">
      <c r="A12" t="s">
        <v>71</v>
      </c>
      <c r="C12">
        <v>38240</v>
      </c>
      <c r="D12">
        <v>17992</v>
      </c>
      <c r="E12">
        <f t="shared" si="0"/>
        <v>2.1253890618052469</v>
      </c>
    </row>
    <row r="13" spans="1:5">
      <c r="A13" t="s">
        <v>65</v>
      </c>
      <c r="C13">
        <v>39611</v>
      </c>
      <c r="D13">
        <v>16217</v>
      </c>
      <c r="E13">
        <f t="shared" si="0"/>
        <v>2.4425602762533143</v>
      </c>
    </row>
    <row r="14" spans="1:5">
      <c r="A14" t="s">
        <v>112</v>
      </c>
      <c r="B14" t="s">
        <v>23</v>
      </c>
      <c r="C14">
        <v>40498</v>
      </c>
      <c r="D14">
        <v>9331</v>
      </c>
      <c r="E14">
        <f t="shared" si="0"/>
        <v>4.3401564676883506</v>
      </c>
    </row>
    <row r="15" spans="1:5">
      <c r="A15" t="s">
        <v>55</v>
      </c>
      <c r="C15">
        <v>46526</v>
      </c>
      <c r="D15">
        <v>19345</v>
      </c>
      <c r="E15">
        <f t="shared" si="0"/>
        <v>2.4050659085034893</v>
      </c>
    </row>
    <row r="16" spans="1:5">
      <c r="A16" t="s">
        <v>67</v>
      </c>
      <c r="C16">
        <v>49379</v>
      </c>
      <c r="D16">
        <v>14793</v>
      </c>
      <c r="E16">
        <f t="shared" si="0"/>
        <v>3.3379977016156288</v>
      </c>
    </row>
    <row r="17" spans="1:5">
      <c r="A17" t="s">
        <v>53</v>
      </c>
      <c r="C17">
        <v>53161</v>
      </c>
      <c r="D17">
        <v>20625</v>
      </c>
      <c r="E17">
        <f t="shared" si="0"/>
        <v>2.5775030303030304</v>
      </c>
    </row>
    <row r="18" spans="1:5">
      <c r="A18" t="s">
        <v>113</v>
      </c>
      <c r="B18" t="s">
        <v>15</v>
      </c>
      <c r="C18">
        <v>65798</v>
      </c>
      <c r="D18">
        <v>69598</v>
      </c>
      <c r="E18">
        <f t="shared" si="0"/>
        <v>0.94540072990603174</v>
      </c>
    </row>
    <row r="19" spans="1:5">
      <c r="A19" t="s">
        <v>66</v>
      </c>
      <c r="C19">
        <v>71646</v>
      </c>
      <c r="D19">
        <v>20765</v>
      </c>
      <c r="E19">
        <f t="shared" si="0"/>
        <v>3.4503250662171925</v>
      </c>
    </row>
    <row r="20" spans="1:5">
      <c r="A20" t="s">
        <v>54</v>
      </c>
      <c r="C20">
        <v>82199</v>
      </c>
      <c r="D20">
        <v>29613</v>
      </c>
      <c r="E20">
        <f t="shared" si="0"/>
        <v>2.7757741532435078</v>
      </c>
    </row>
    <row r="21" spans="1:5">
      <c r="A21" t="s">
        <v>72</v>
      </c>
      <c r="C21">
        <v>93695</v>
      </c>
      <c r="D21">
        <v>25207</v>
      </c>
      <c r="E21">
        <f t="shared" si="0"/>
        <v>3.717023049153013</v>
      </c>
    </row>
    <row r="22" spans="1:5">
      <c r="A22" t="s">
        <v>26</v>
      </c>
      <c r="C22">
        <v>102400</v>
      </c>
      <c r="D22">
        <v>80494</v>
      </c>
      <c r="E22">
        <f t="shared" si="0"/>
        <v>1.2721445076651676</v>
      </c>
    </row>
    <row r="23" spans="1:5">
      <c r="A23" t="s">
        <v>10</v>
      </c>
      <c r="C23">
        <v>111261</v>
      </c>
      <c r="D23">
        <v>34595</v>
      </c>
      <c r="E23">
        <f t="shared" si="0"/>
        <v>3.216100592571181</v>
      </c>
    </row>
    <row r="24" spans="1:5">
      <c r="A24" t="s">
        <v>114</v>
      </c>
      <c r="B24" t="s">
        <v>23</v>
      </c>
      <c r="C24">
        <v>116884</v>
      </c>
      <c r="D24">
        <v>16953</v>
      </c>
      <c r="E24">
        <f t="shared" si="0"/>
        <v>6.894590927859376</v>
      </c>
    </row>
    <row r="25" spans="1:5">
      <c r="A25" t="s">
        <v>115</v>
      </c>
      <c r="B25" t="s">
        <v>3</v>
      </c>
      <c r="C25">
        <v>119574</v>
      </c>
      <c r="D25">
        <v>5976</v>
      </c>
      <c r="E25">
        <f t="shared" si="0"/>
        <v>20.009036144578314</v>
      </c>
    </row>
    <row r="26" spans="1:5">
      <c r="A26" t="s">
        <v>116</v>
      </c>
      <c r="B26" t="s">
        <v>5</v>
      </c>
      <c r="C26">
        <v>125179</v>
      </c>
      <c r="D26">
        <v>45604</v>
      </c>
      <c r="E26">
        <f t="shared" si="0"/>
        <v>2.7449127269537761</v>
      </c>
    </row>
    <row r="27" spans="1:5">
      <c r="A27" t="s">
        <v>117</v>
      </c>
      <c r="B27" t="s">
        <v>5</v>
      </c>
      <c r="C27">
        <v>150261</v>
      </c>
      <c r="D27">
        <v>49516</v>
      </c>
      <c r="E27">
        <f t="shared" si="0"/>
        <v>3.0345948784231358</v>
      </c>
    </row>
    <row r="28" spans="1:5">
      <c r="A28" t="s">
        <v>118</v>
      </c>
      <c r="B28" t="s">
        <v>5</v>
      </c>
      <c r="C28">
        <v>152089</v>
      </c>
      <c r="D28">
        <v>49527</v>
      </c>
      <c r="E28">
        <f t="shared" si="0"/>
        <v>3.0708300522947081</v>
      </c>
    </row>
    <row r="29" spans="1:5">
      <c r="A29" t="s">
        <v>119</v>
      </c>
      <c r="B29" t="s">
        <v>3</v>
      </c>
      <c r="C29">
        <v>190566</v>
      </c>
      <c r="D29">
        <v>12642</v>
      </c>
      <c r="E29">
        <f t="shared" si="0"/>
        <v>15.074038917892738</v>
      </c>
    </row>
    <row r="30" spans="1:5">
      <c r="A30" t="s">
        <v>120</v>
      </c>
      <c r="B30" t="s">
        <v>15</v>
      </c>
      <c r="C30">
        <v>197020</v>
      </c>
      <c r="D30">
        <v>226851</v>
      </c>
      <c r="E30">
        <f t="shared" si="0"/>
        <v>0.86849958783518699</v>
      </c>
    </row>
    <row r="31" spans="1:5">
      <c r="A31" t="s">
        <v>121</v>
      </c>
      <c r="B31" t="s">
        <v>5</v>
      </c>
      <c r="C31">
        <v>233252</v>
      </c>
      <c r="D31">
        <v>74915</v>
      </c>
      <c r="E31">
        <f t="shared" si="0"/>
        <v>3.1135553627444437</v>
      </c>
    </row>
    <row r="32" spans="1:5">
      <c r="A32" t="s">
        <v>52</v>
      </c>
      <c r="C32">
        <v>246814</v>
      </c>
      <c r="D32">
        <v>101767</v>
      </c>
      <c r="E32">
        <f t="shared" si="0"/>
        <v>2.4252852103334086</v>
      </c>
    </row>
    <row r="33" spans="1:5">
      <c r="A33" t="s">
        <v>122</v>
      </c>
      <c r="B33" t="s">
        <v>5</v>
      </c>
      <c r="C33">
        <v>249399</v>
      </c>
      <c r="D33">
        <v>79786</v>
      </c>
      <c r="E33">
        <f t="shared" si="0"/>
        <v>3.1258491464667988</v>
      </c>
    </row>
    <row r="34" spans="1:5">
      <c r="A34" t="s">
        <v>123</v>
      </c>
      <c r="B34" t="s">
        <v>15</v>
      </c>
      <c r="C34">
        <v>262598</v>
      </c>
      <c r="D34">
        <v>232024</v>
      </c>
      <c r="E34">
        <f t="shared" ref="E34:E65" si="1">C34/D34</f>
        <v>1.1317708512912457</v>
      </c>
    </row>
    <row r="35" spans="1:5">
      <c r="A35" t="s">
        <v>124</v>
      </c>
      <c r="B35" t="s">
        <v>15</v>
      </c>
      <c r="C35">
        <v>262750</v>
      </c>
      <c r="D35">
        <v>166973</v>
      </c>
      <c r="E35">
        <f t="shared" si="1"/>
        <v>1.5736077090308014</v>
      </c>
    </row>
    <row r="36" spans="1:5">
      <c r="A36" t="s">
        <v>125</v>
      </c>
      <c r="B36" t="s">
        <v>15</v>
      </c>
      <c r="C36">
        <v>262750</v>
      </c>
      <c r="D36">
        <v>247500</v>
      </c>
      <c r="E36">
        <f t="shared" si="1"/>
        <v>1.0616161616161617</v>
      </c>
    </row>
    <row r="37" spans="1:5">
      <c r="A37" t="s">
        <v>126</v>
      </c>
      <c r="B37" t="s">
        <v>15</v>
      </c>
      <c r="C37">
        <v>262750</v>
      </c>
      <c r="D37">
        <v>262153</v>
      </c>
      <c r="E37">
        <f t="shared" si="1"/>
        <v>1.0022772960828219</v>
      </c>
    </row>
    <row r="38" spans="1:5">
      <c r="A38" t="s">
        <v>127</v>
      </c>
      <c r="B38" t="s">
        <v>15</v>
      </c>
      <c r="C38">
        <v>262750</v>
      </c>
      <c r="D38">
        <v>238039</v>
      </c>
      <c r="E38">
        <f t="shared" si="1"/>
        <v>1.1038107200920857</v>
      </c>
    </row>
    <row r="39" spans="1:5">
      <c r="A39" t="s">
        <v>128</v>
      </c>
      <c r="B39" t="s">
        <v>15</v>
      </c>
      <c r="C39">
        <v>262750</v>
      </c>
      <c r="D39">
        <v>233927</v>
      </c>
      <c r="E39">
        <f t="shared" si="1"/>
        <v>1.1232136521222433</v>
      </c>
    </row>
    <row r="40" spans="1:5">
      <c r="A40" t="s">
        <v>129</v>
      </c>
      <c r="B40" t="s">
        <v>15</v>
      </c>
      <c r="C40">
        <v>262750</v>
      </c>
      <c r="D40">
        <v>181016</v>
      </c>
      <c r="E40">
        <f t="shared" si="1"/>
        <v>1.4515291465947762</v>
      </c>
    </row>
    <row r="41" spans="1:5">
      <c r="A41" t="s">
        <v>130</v>
      </c>
      <c r="B41" t="s">
        <v>5</v>
      </c>
      <c r="C41">
        <v>268855</v>
      </c>
      <c r="D41">
        <v>91304</v>
      </c>
      <c r="E41">
        <f t="shared" si="1"/>
        <v>2.9446135985279942</v>
      </c>
    </row>
    <row r="42" spans="1:5">
      <c r="A42" t="s">
        <v>131</v>
      </c>
      <c r="B42" t="s">
        <v>5</v>
      </c>
      <c r="C42">
        <v>278717</v>
      </c>
      <c r="D42">
        <v>93048</v>
      </c>
      <c r="E42">
        <f t="shared" si="1"/>
        <v>2.9954109706817986</v>
      </c>
    </row>
    <row r="43" spans="1:5">
      <c r="A43" t="s">
        <v>132</v>
      </c>
      <c r="B43" t="s">
        <v>5</v>
      </c>
      <c r="C43">
        <v>336939</v>
      </c>
      <c r="D43">
        <v>111030</v>
      </c>
      <c r="E43">
        <f t="shared" si="1"/>
        <v>3.0346663064036745</v>
      </c>
    </row>
    <row r="44" spans="1:5">
      <c r="A44" t="s">
        <v>49</v>
      </c>
      <c r="C44">
        <v>377109</v>
      </c>
      <c r="D44">
        <v>139565</v>
      </c>
      <c r="E44">
        <f t="shared" si="1"/>
        <v>2.7020313115752517</v>
      </c>
    </row>
    <row r="45" spans="1:5">
      <c r="A45" t="s">
        <v>133</v>
      </c>
      <c r="B45" t="s">
        <v>5</v>
      </c>
      <c r="C45">
        <v>387466</v>
      </c>
      <c r="D45">
        <v>128794</v>
      </c>
      <c r="E45">
        <f t="shared" si="1"/>
        <v>3.0084165411432209</v>
      </c>
    </row>
    <row r="46" spans="1:5">
      <c r="A46" t="s">
        <v>134</v>
      </c>
      <c r="B46" t="s">
        <v>5</v>
      </c>
      <c r="C46">
        <v>390937</v>
      </c>
      <c r="D46">
        <v>108334</v>
      </c>
      <c r="E46">
        <f t="shared" si="1"/>
        <v>3.6086270238336993</v>
      </c>
    </row>
    <row r="47" spans="1:5">
      <c r="A47" t="s">
        <v>135</v>
      </c>
      <c r="B47" t="s">
        <v>5</v>
      </c>
      <c r="C47">
        <v>424691</v>
      </c>
      <c r="D47">
        <v>120717</v>
      </c>
      <c r="E47">
        <f t="shared" si="1"/>
        <v>3.5180711912986573</v>
      </c>
    </row>
    <row r="48" spans="1:5">
      <c r="A48" t="s">
        <v>136</v>
      </c>
      <c r="B48" t="s">
        <v>5</v>
      </c>
      <c r="C48">
        <v>426754</v>
      </c>
      <c r="D48">
        <v>120414</v>
      </c>
      <c r="E48">
        <f t="shared" si="1"/>
        <v>3.5440563389639079</v>
      </c>
    </row>
    <row r="49" spans="1:5">
      <c r="A49" t="s">
        <v>137</v>
      </c>
      <c r="B49" t="s">
        <v>5</v>
      </c>
      <c r="C49">
        <v>481861</v>
      </c>
      <c r="D49">
        <v>153648</v>
      </c>
      <c r="E49">
        <f t="shared" si="1"/>
        <v>3.1361358429657398</v>
      </c>
    </row>
    <row r="50" spans="1:5">
      <c r="A50" t="s">
        <v>61</v>
      </c>
      <c r="C50">
        <v>513216</v>
      </c>
      <c r="D50">
        <v>61773</v>
      </c>
      <c r="E50">
        <f t="shared" si="1"/>
        <v>8.3080957699965996</v>
      </c>
    </row>
    <row r="51" spans="1:5">
      <c r="A51" t="s">
        <v>68</v>
      </c>
      <c r="C51">
        <v>513216</v>
      </c>
      <c r="D51">
        <v>61773</v>
      </c>
      <c r="E51">
        <f t="shared" si="1"/>
        <v>8.3080957699965996</v>
      </c>
    </row>
    <row r="52" spans="1:5">
      <c r="A52" t="s">
        <v>138</v>
      </c>
      <c r="B52" t="s">
        <v>15</v>
      </c>
      <c r="C52">
        <v>525106</v>
      </c>
      <c r="D52">
        <v>110249</v>
      </c>
      <c r="E52">
        <f t="shared" si="1"/>
        <v>4.762909414144346</v>
      </c>
    </row>
    <row r="53" spans="1:5">
      <c r="A53" t="s">
        <v>139</v>
      </c>
      <c r="B53" t="s">
        <v>15</v>
      </c>
      <c r="C53">
        <v>525106</v>
      </c>
      <c r="D53">
        <v>171011</v>
      </c>
      <c r="E53">
        <f t="shared" si="1"/>
        <v>3.0705977978024803</v>
      </c>
    </row>
    <row r="54" spans="1:5">
      <c r="A54" t="s">
        <v>140</v>
      </c>
      <c r="B54" t="s">
        <v>15</v>
      </c>
      <c r="C54">
        <v>525106</v>
      </c>
      <c r="D54">
        <v>213715</v>
      </c>
      <c r="E54">
        <f t="shared" si="1"/>
        <v>2.4570385794165128</v>
      </c>
    </row>
    <row r="55" spans="1:5">
      <c r="A55" t="s">
        <v>141</v>
      </c>
      <c r="B55" t="s">
        <v>15</v>
      </c>
      <c r="C55">
        <v>525106</v>
      </c>
      <c r="D55">
        <v>118320</v>
      </c>
      <c r="E55">
        <f t="shared" si="1"/>
        <v>4.4380155510480055</v>
      </c>
    </row>
    <row r="56" spans="1:5">
      <c r="A56" t="s">
        <v>142</v>
      </c>
      <c r="B56" t="s">
        <v>15</v>
      </c>
      <c r="C56">
        <v>525106</v>
      </c>
      <c r="D56">
        <v>244088</v>
      </c>
      <c r="E56">
        <f t="shared" si="1"/>
        <v>2.1512978925633379</v>
      </c>
    </row>
    <row r="57" spans="1:5">
      <c r="A57" t="s">
        <v>143</v>
      </c>
      <c r="B57" t="s">
        <v>15</v>
      </c>
      <c r="C57">
        <v>526654</v>
      </c>
      <c r="D57">
        <v>128946</v>
      </c>
      <c r="E57">
        <f t="shared" si="1"/>
        <v>4.0842988537837543</v>
      </c>
    </row>
    <row r="58" spans="1:5">
      <c r="A58" t="s">
        <v>13</v>
      </c>
      <c r="C58">
        <v>610856</v>
      </c>
      <c r="D58">
        <v>178527</v>
      </c>
      <c r="E58">
        <f t="shared" si="1"/>
        <v>3.4216449052524269</v>
      </c>
    </row>
    <row r="59" spans="1:5">
      <c r="A59" t="s">
        <v>146</v>
      </c>
      <c r="B59" t="s">
        <v>5</v>
      </c>
      <c r="C59">
        <v>666997</v>
      </c>
      <c r="D59">
        <v>185434</v>
      </c>
      <c r="E59">
        <f t="shared" si="1"/>
        <v>3.596950936721421</v>
      </c>
    </row>
    <row r="60" spans="1:5">
      <c r="A60" t="s">
        <v>12</v>
      </c>
      <c r="C60">
        <v>768771</v>
      </c>
      <c r="D60">
        <v>243407</v>
      </c>
      <c r="E60">
        <f t="shared" si="1"/>
        <v>3.1583767106122669</v>
      </c>
    </row>
    <row r="61" spans="1:5">
      <c r="A61" t="s">
        <v>144</v>
      </c>
      <c r="B61" t="s">
        <v>15</v>
      </c>
      <c r="C61">
        <v>787420</v>
      </c>
      <c r="D61">
        <v>592896</v>
      </c>
      <c r="E61">
        <f t="shared" si="1"/>
        <v>1.3280912672711571</v>
      </c>
    </row>
    <row r="62" spans="1:5">
      <c r="A62" t="s">
        <v>145</v>
      </c>
      <c r="B62" t="s">
        <v>15</v>
      </c>
      <c r="C62">
        <v>787460</v>
      </c>
      <c r="D62">
        <v>793336</v>
      </c>
      <c r="E62">
        <f t="shared" si="1"/>
        <v>0.99259330220738751</v>
      </c>
    </row>
    <row r="63" spans="1:5">
      <c r="A63" t="s">
        <v>147</v>
      </c>
      <c r="B63" t="s">
        <v>5</v>
      </c>
      <c r="C63">
        <v>1022125</v>
      </c>
      <c r="D63">
        <v>298061</v>
      </c>
      <c r="E63">
        <f t="shared" si="1"/>
        <v>3.4292477043289797</v>
      </c>
    </row>
    <row r="64" spans="1:5">
      <c r="A64" t="s">
        <v>148</v>
      </c>
      <c r="B64" t="s">
        <v>34</v>
      </c>
      <c r="C64">
        <v>1029744</v>
      </c>
      <c r="D64">
        <v>229781</v>
      </c>
      <c r="E64">
        <f t="shared" si="1"/>
        <v>4.4814149124601252</v>
      </c>
    </row>
    <row r="65" spans="1:18">
      <c r="A65" t="s">
        <v>149</v>
      </c>
      <c r="B65" t="s">
        <v>5</v>
      </c>
      <c r="C65">
        <v>2473400</v>
      </c>
      <c r="D65">
        <v>578178</v>
      </c>
      <c r="E65">
        <f t="shared" si="1"/>
        <v>4.2779213321848983</v>
      </c>
    </row>
    <row r="66" spans="1:18">
      <c r="A66" t="s">
        <v>150</v>
      </c>
      <c r="B66" t="s">
        <v>5</v>
      </c>
      <c r="C66">
        <v>3711999</v>
      </c>
      <c r="D66">
        <v>891588</v>
      </c>
      <c r="E66">
        <f t="shared" ref="E66:E68" si="2">C66/D66</f>
        <v>4.1633568419494207</v>
      </c>
    </row>
    <row r="67" spans="1:18">
      <c r="A67" t="s">
        <v>151</v>
      </c>
      <c r="B67" t="s">
        <v>5</v>
      </c>
      <c r="C67">
        <v>4047392</v>
      </c>
      <c r="D67">
        <v>895974</v>
      </c>
      <c r="E67">
        <f t="shared" si="2"/>
        <v>4.5173096540747837</v>
      </c>
    </row>
    <row r="68" spans="1:18">
      <c r="A68" t="s">
        <v>152</v>
      </c>
      <c r="B68" t="s">
        <v>19</v>
      </c>
      <c r="C68">
        <v>4638690</v>
      </c>
      <c r="D68">
        <v>1129503</v>
      </c>
      <c r="E68">
        <f t="shared" si="2"/>
        <v>4.1068416816954008</v>
      </c>
    </row>
    <row r="69" spans="1:18">
      <c r="F69" t="s">
        <v>154</v>
      </c>
    </row>
    <row r="70" spans="1:18">
      <c r="G70" t="s">
        <v>80</v>
      </c>
      <c r="H70" t="s">
        <v>81</v>
      </c>
      <c r="I70" t="s">
        <v>82</v>
      </c>
      <c r="J70" t="s">
        <v>83</v>
      </c>
      <c r="K70" t="s">
        <v>84</v>
      </c>
      <c r="L70" t="s">
        <v>85</v>
      </c>
      <c r="M70" t="s">
        <v>86</v>
      </c>
      <c r="N70" t="s">
        <v>87</v>
      </c>
      <c r="O70" t="s">
        <v>89</v>
      </c>
      <c r="P70" t="s">
        <v>90</v>
      </c>
      <c r="Q70" t="s">
        <v>91</v>
      </c>
      <c r="R70" t="s">
        <v>88</v>
      </c>
    </row>
    <row r="71" spans="1:18">
      <c r="G71">
        <f>E2-ART!E2</f>
        <v>1.2145055906303106</v>
      </c>
      <c r="H71">
        <f>E2-DEFLATE!E2</f>
        <v>-0.21470348262979333</v>
      </c>
      <c r="I71">
        <f>E2-GGZnoRLE!E2</f>
        <v>-0.56426280839821907</v>
      </c>
      <c r="J71">
        <f>E2-GGZRLE!E2</f>
        <v>-7.0767423580014865E-2</v>
      </c>
      <c r="K71">
        <f>E2-HUF!E2</f>
        <v>0.50563669595594862</v>
      </c>
      <c r="L71">
        <f>E2-'LZ78'!E2</f>
        <v>0.84151819047315812</v>
      </c>
      <c r="M71">
        <f>E2-'LZ77'!E2</f>
        <v>0.19810909593790527</v>
      </c>
      <c r="N71">
        <f>E2-LZW!E2</f>
        <v>0.78437906226555931</v>
      </c>
      <c r="O71">
        <f>E2-'PPM2'!E2</f>
        <v>-0.16551846623711319</v>
      </c>
      <c r="P71">
        <f>E2-'PPM3'!E2</f>
        <v>-0.43238895807388977</v>
      </c>
      <c r="Q71">
        <f>E2-'PPM4'!E2</f>
        <v>-0.25664256228181581</v>
      </c>
      <c r="R71">
        <f>E2-'PPM5'!E2</f>
        <v>0</v>
      </c>
    </row>
    <row r="72" spans="1:18">
      <c r="G72">
        <f>E3-ART!E3</f>
        <v>0.90216256500162828</v>
      </c>
      <c r="H72">
        <f>E3-DEFLATE!E3</f>
        <v>-4.539639480387625E-2</v>
      </c>
      <c r="I72">
        <f>E3-GGZnoRLE!E3</f>
        <v>-0.34261824198706048</v>
      </c>
      <c r="J72">
        <f>E3-GGZRLE!E3</f>
        <v>-6.4248027455256818E-2</v>
      </c>
      <c r="K72">
        <f>E3-HUF!E3</f>
        <v>0.1932936703272663</v>
      </c>
      <c r="L72">
        <f>E3-'LZ78'!E3</f>
        <v>0.43329831932773111</v>
      </c>
      <c r="M72">
        <f>E3-'LZ77'!E3</f>
        <v>0.36164883479164867</v>
      </c>
      <c r="N72">
        <f>E3-LZW!E3</f>
        <v>0.43524535982617341</v>
      </c>
      <c r="O72">
        <f>E3-'PPM2'!E3</f>
        <v>-0.72285783682842508</v>
      </c>
      <c r="P72">
        <f>E3-'PPM3'!E3</f>
        <v>-0.51945082156573985</v>
      </c>
      <c r="Q72">
        <f>E3-'PPM4'!E3</f>
        <v>-0.25325757191093956</v>
      </c>
      <c r="R72">
        <f>E3-'PPM5'!E3</f>
        <v>0</v>
      </c>
    </row>
    <row r="73" spans="1:18">
      <c r="G73">
        <f>E4-ART!E4</f>
        <v>1.2784731631778334</v>
      </c>
      <c r="H73">
        <f>E4-DEFLATE!E4</f>
        <v>-0.17835226191695819</v>
      </c>
      <c r="I73">
        <f>E4-GGZnoRLE!E4</f>
        <v>-0.56263523298407048</v>
      </c>
      <c r="J73">
        <f>E4-GGZRLE!E4</f>
        <v>-7.4150456585884594E-2</v>
      </c>
      <c r="K73">
        <f>E4-HUF!E4</f>
        <v>0.51618307133224195</v>
      </c>
      <c r="L73">
        <f>E4-'LZ78'!E4</f>
        <v>0.90500212345950848</v>
      </c>
      <c r="M73">
        <f>E4-'LZ77'!E4</f>
        <v>0.33036716691488133</v>
      </c>
      <c r="N73">
        <f>E4-LZW!E4</f>
        <v>0.84293206463432724</v>
      </c>
      <c r="O73">
        <f>E4-'PPM2'!E4</f>
        <v>-7.1462741811579189E-2</v>
      </c>
      <c r="P73">
        <f>E4-'PPM3'!E4</f>
        <v>-0.42065568475452197</v>
      </c>
      <c r="Q73">
        <f>E4-'PPM4'!E4</f>
        <v>-0.27024464994600539</v>
      </c>
      <c r="R73">
        <f>E4-'PPM5'!E4</f>
        <v>0</v>
      </c>
    </row>
    <row r="74" spans="1:18">
      <c r="G74">
        <f>E5-ART!E5</f>
        <v>0.90746259849970945</v>
      </c>
      <c r="H74">
        <f>E5-DEFLATE!E5</f>
        <v>-0.17314187408040671</v>
      </c>
      <c r="I74">
        <f>E5-GGZnoRLE!E5</f>
        <v>-0.49478208400102885</v>
      </c>
      <c r="J74">
        <f>E5-GGZRLE!E5</f>
        <v>-4.5731922586052853E-2</v>
      </c>
      <c r="K74">
        <f>E5-HUF!E5</f>
        <v>0.24688697946436977</v>
      </c>
      <c r="L74">
        <f>E5-'LZ78'!E5</f>
        <v>0.69940825651273375</v>
      </c>
      <c r="M74">
        <f>E5-'LZ77'!E5</f>
        <v>0.32784152482947659</v>
      </c>
      <c r="N74">
        <f>E5-LZW!E5</f>
        <v>0.6394383336919105</v>
      </c>
      <c r="O74">
        <f>E5-'PPM2'!E5</f>
        <v>-0.16472897018118715</v>
      </c>
      <c r="P74">
        <f>E5-'PPM3'!E5</f>
        <v>-0.40238282157984062</v>
      </c>
      <c r="Q74">
        <f>E5-'PPM4'!E5</f>
        <v>-0.25932427561066018</v>
      </c>
      <c r="R74">
        <f>E5-'PPM5'!E5</f>
        <v>0</v>
      </c>
    </row>
    <row r="75" spans="1:18">
      <c r="G75">
        <f>E6-ART!E6</f>
        <v>1.4275956934383003</v>
      </c>
      <c r="H75">
        <f>E6-DEFLATE!E6</f>
        <v>-0.14548829058429114</v>
      </c>
      <c r="I75">
        <f>E6-GGZnoRLE!E6</f>
        <v>-0.73598548791965079</v>
      </c>
      <c r="J75">
        <f>E6-GGZRLE!E6</f>
        <v>-0.11471725537353361</v>
      </c>
      <c r="K75">
        <f>E6-HUF!E6</f>
        <v>1.0985538056371573</v>
      </c>
      <c r="L75">
        <f>E6-'LZ78'!E6</f>
        <v>1.2856554979313422</v>
      </c>
      <c r="M75">
        <f>E6-'LZ77'!E6</f>
        <v>0.44125313454872028</v>
      </c>
      <c r="N75">
        <f>E6-LZW!E6</f>
        <v>1.0883991636452082</v>
      </c>
      <c r="O75">
        <f>E6-'PPM2'!E6</f>
        <v>0.34572624563646981</v>
      </c>
      <c r="P75">
        <f>E6-'PPM3'!E6</f>
        <v>-0.32530549694886934</v>
      </c>
      <c r="Q75">
        <f>E6-'PPM4'!E6</f>
        <v>-0.29362284403957783</v>
      </c>
      <c r="R75">
        <f>E6-'PPM5'!E6</f>
        <v>0</v>
      </c>
    </row>
    <row r="76" spans="1:18">
      <c r="G76">
        <f>E7-ART!E7</f>
        <v>0.63773676641248489</v>
      </c>
      <c r="H76">
        <f>E7-DEFLATE!E7</f>
        <v>-0.11264368335986852</v>
      </c>
      <c r="I76">
        <f>E7-GGZnoRLE!E7</f>
        <v>-0.45372146341758191</v>
      </c>
      <c r="J76">
        <f>E7-GGZRLE!E7</f>
        <v>6.6619772313121217E-3</v>
      </c>
      <c r="K76">
        <f>E7-HUF!E7</f>
        <v>0.31967846852116644</v>
      </c>
      <c r="L76">
        <f>E7-'LZ78'!E7</f>
        <v>0.70741498047985996</v>
      </c>
      <c r="M76">
        <f>E7-'LZ77'!E7</f>
        <v>0.41429149180261082</v>
      </c>
      <c r="N76">
        <f>E7-LZW!E7</f>
        <v>0.59489800115044922</v>
      </c>
      <c r="O76">
        <f>E7-'PPM2'!E7</f>
        <v>-6.3750867994256444E-2</v>
      </c>
      <c r="P76">
        <f>E7-'PPM3'!E7</f>
        <v>-0.33180755220470814</v>
      </c>
      <c r="Q76">
        <f>E7-'PPM4'!E7</f>
        <v>-0.25495101782578544</v>
      </c>
      <c r="R76">
        <f>E7-'PPM5'!E7</f>
        <v>0</v>
      </c>
    </row>
    <row r="77" spans="1:18">
      <c r="G77">
        <f>E8-ART!E8</f>
        <v>0.65245417077972423</v>
      </c>
      <c r="H77">
        <f>E8-DEFLATE!E8</f>
        <v>-5.6054027821353714E-2</v>
      </c>
      <c r="I77">
        <f>E8-GGZnoRLE!E8</f>
        <v>-0.41284000623107397</v>
      </c>
      <c r="J77">
        <f>E8-GGZRLE!E8</f>
        <v>5.6783738093929337E-2</v>
      </c>
      <c r="K77">
        <f>E8-HUF!E8</f>
        <v>0.33024778033094004</v>
      </c>
      <c r="L77">
        <f>E8-'LZ78'!E8</f>
        <v>0.75787479110072797</v>
      </c>
      <c r="M77">
        <f>E8-'LZ77'!E8</f>
        <v>0.50963609740391314</v>
      </c>
      <c r="N77">
        <f>E8-LZW!E8</f>
        <v>0.61404418910111391</v>
      </c>
      <c r="O77">
        <f>E8-'PPM2'!E8</f>
        <v>-4.6862621740952015E-2</v>
      </c>
      <c r="P77">
        <f>E8-'PPM3'!E8</f>
        <v>-0.31564593769695337</v>
      </c>
      <c r="Q77">
        <f>E8-'PPM4'!E8</f>
        <v>-0.27400819297077517</v>
      </c>
      <c r="R77">
        <f>E8-'PPM5'!E8</f>
        <v>0</v>
      </c>
    </row>
    <row r="78" spans="1:18">
      <c r="G78">
        <f>E9-ART!E9</f>
        <v>0.27666831602356723</v>
      </c>
      <c r="H78">
        <f>E9-DEFLATE!E9</f>
        <v>-0.30799743180620243</v>
      </c>
      <c r="I78">
        <f>E9-GGZnoRLE!E9</f>
        <v>-0.39258258383795064</v>
      </c>
      <c r="J78">
        <f>E9-GGZRLE!E9</f>
        <v>-0.13434910309599801</v>
      </c>
      <c r="K78">
        <f>E9-HUF!E9</f>
        <v>0.15126653216242225</v>
      </c>
      <c r="L78">
        <f>E9-'LZ78'!E9</f>
        <v>0.27798852624383796</v>
      </c>
      <c r="M78">
        <f>E9-'LZ77'!E9</f>
        <v>-6.3745014955814083E-2</v>
      </c>
      <c r="N78">
        <f>E9-LZW!E9</f>
        <v>0.28304415029706553</v>
      </c>
      <c r="O78">
        <f>E9-'PPM2'!E9</f>
        <v>-0.23791453224961878</v>
      </c>
      <c r="P78">
        <f>E9-'PPM3'!E9</f>
        <v>-0.29952350081031809</v>
      </c>
      <c r="Q78">
        <f>E9-'PPM4'!E9</f>
        <v>-0.16690619067612911</v>
      </c>
      <c r="R78">
        <f>E9-'PPM5'!E9</f>
        <v>0</v>
      </c>
    </row>
    <row r="79" spans="1:18">
      <c r="G79">
        <f>E10-ART!E10</f>
        <v>1.0776115007525131</v>
      </c>
      <c r="H79">
        <f>E10-DEFLATE!E10</f>
        <v>-0.24761618202121305</v>
      </c>
      <c r="I79">
        <f>E10-GGZnoRLE!E10</f>
        <v>-0.4289832938450191</v>
      </c>
      <c r="J79">
        <f>E10-GGZRLE!E10</f>
        <v>-1.624774600116341E-2</v>
      </c>
      <c r="K79">
        <f>E10-HUF!E10</f>
        <v>0.92501525063846524</v>
      </c>
      <c r="L79">
        <f>E10-'LZ78'!E10</f>
        <v>0.969942898389754</v>
      </c>
      <c r="M79">
        <f>E10-'LZ77'!E10</f>
        <v>0.36144077030193822</v>
      </c>
      <c r="N79">
        <f>E10-LZW!E10</f>
        <v>0.7885885529893697</v>
      </c>
      <c r="O79">
        <f>E10-'PPM2'!E10</f>
        <v>0.33364900072213777</v>
      </c>
      <c r="P79">
        <f>E10-'PPM3'!E10</f>
        <v>-0.30008383294464469</v>
      </c>
      <c r="Q79">
        <f>E10-'PPM4'!E10</f>
        <v>-0.29129779620753027</v>
      </c>
      <c r="R79">
        <f>E10-'PPM5'!E10</f>
        <v>0</v>
      </c>
    </row>
    <row r="80" spans="1:18">
      <c r="G80">
        <f>E11-ART!E11</f>
        <v>0.9663934114986501</v>
      </c>
      <c r="H80">
        <f>E11-DEFLATE!E11</f>
        <v>8.2372945613871096E-2</v>
      </c>
      <c r="I80">
        <f>E11-GGZnoRLE!E11</f>
        <v>-0.43949599076120727</v>
      </c>
      <c r="J80">
        <f>E11-GGZRLE!E11</f>
        <v>8.7454466092127259E-2</v>
      </c>
      <c r="K80">
        <f>E11-HUF!E11</f>
        <v>0.85798064597133283</v>
      </c>
      <c r="L80">
        <f>E11-'LZ78'!E11</f>
        <v>1.0356215384495828</v>
      </c>
      <c r="M80">
        <f>E11-'LZ77'!E11</f>
        <v>0.60159179655647765</v>
      </c>
      <c r="N80">
        <f>E11-LZW!E11</f>
        <v>0.81178043014622947</v>
      </c>
      <c r="O80">
        <f>E11-'PPM2'!E11</f>
        <v>0.37392909176455236</v>
      </c>
      <c r="P80">
        <f>E11-'PPM3'!E11</f>
        <v>-0.11849159365436934</v>
      </c>
      <c r="Q80">
        <f>E11-'PPM4'!E11</f>
        <v>-0.24531298176698835</v>
      </c>
      <c r="R80">
        <f>E11-'PPM5'!E11</f>
        <v>0</v>
      </c>
    </row>
    <row r="81" spans="7:18">
      <c r="G81">
        <f>E12-ART!E12</f>
        <v>0.73600563703323796</v>
      </c>
      <c r="H81">
        <f>E12-DEFLATE!E12</f>
        <v>-0.32244092155155757</v>
      </c>
      <c r="I81">
        <f>E12-GGZnoRLE!E12</f>
        <v>-0.61072999944260653</v>
      </c>
      <c r="J81">
        <f>E12-GGZRLE!E12</f>
        <v>-0.1780866324300403</v>
      </c>
      <c r="K81">
        <f>E12-HUF!E12</f>
        <v>0.64973883412908728</v>
      </c>
      <c r="L81">
        <f>E12-'LZ78'!E12</f>
        <v>0.66573565314809757</v>
      </c>
      <c r="M81">
        <f>E12-'LZ77'!E12</f>
        <v>4.0442766619597226E-2</v>
      </c>
      <c r="N81">
        <f>E12-LZW!E12</f>
        <v>0.59908587668510638</v>
      </c>
      <c r="O81">
        <f>E12-'PPM2'!E12</f>
        <v>4.1919518381470233E-2</v>
      </c>
      <c r="P81">
        <f>E12-'PPM3'!E12</f>
        <v>-0.28145887374359502</v>
      </c>
      <c r="Q81">
        <f>E12-'PPM4'!E12</f>
        <v>-0.22191926794737737</v>
      </c>
      <c r="R81">
        <f>E12-'PPM5'!E12</f>
        <v>0</v>
      </c>
    </row>
    <row r="82" spans="7:18">
      <c r="G82">
        <f>E13-ART!E13</f>
        <v>1.0173452940635543</v>
      </c>
      <c r="H82">
        <f>E13-DEFLATE!E13</f>
        <v>1.9276292404054374E-2</v>
      </c>
      <c r="I82">
        <f>E13-GGZnoRLE!E13</f>
        <v>-0.47860491548709883</v>
      </c>
      <c r="J82">
        <f>E13-GGZRLE!E13</f>
        <v>4.2620863954010879E-2</v>
      </c>
      <c r="K82">
        <f>E13-HUF!E13</f>
        <v>0.92028980240526859</v>
      </c>
      <c r="L82">
        <f>E13-'LZ78'!E13</f>
        <v>1.0339688321368177</v>
      </c>
      <c r="M82">
        <f>E13-'LZ77'!E13</f>
        <v>0.53681093778807498</v>
      </c>
      <c r="N82">
        <f>E13-LZW!E13</f>
        <v>0.78920857744707007</v>
      </c>
      <c r="O82">
        <f>E13-'PPM2'!E13</f>
        <v>0.38270588207754708</v>
      </c>
      <c r="P82">
        <f>E13-'PPM3'!E13</f>
        <v>-0.15726907528252188</v>
      </c>
      <c r="Q82">
        <f>E13-'PPM4'!E13</f>
        <v>-0.24968467718921961</v>
      </c>
      <c r="R82">
        <f>E13-'PPM5'!E13</f>
        <v>0</v>
      </c>
    </row>
    <row r="83" spans="7:18">
      <c r="G83">
        <f>E14-ART!E14</f>
        <v>2.9064974475807324</v>
      </c>
      <c r="H83">
        <f>E14-DEFLATE!E14</f>
        <v>-0.85722546249645415</v>
      </c>
      <c r="I83">
        <f>E14-GGZnoRLE!E14</f>
        <v>-1.6356440340085658</v>
      </c>
      <c r="J83">
        <f>E14-GGZRLE!E14</f>
        <v>-0.9759369951627912</v>
      </c>
      <c r="K83">
        <f>E14-HUF!E14</f>
        <v>2.8126793809761717</v>
      </c>
      <c r="L83">
        <f>E14-'LZ78'!E14</f>
        <v>2.3315263714677377</v>
      </c>
      <c r="M83">
        <f>E14-'LZ77'!E14</f>
        <v>-1.0724494924455819E-2</v>
      </c>
      <c r="N83">
        <f>E14-LZW!E14</f>
        <v>1.932141245902169</v>
      </c>
      <c r="O83">
        <f>E14-'PPM2'!E14</f>
        <v>1.6833303835841718</v>
      </c>
      <c r="P83">
        <f>E14-'PPM3'!E14</f>
        <v>7.6760320725512088E-2</v>
      </c>
      <c r="Q83">
        <f>E14-'PPM4'!E14</f>
        <v>-0.32497427761748998</v>
      </c>
      <c r="R83">
        <f>E14-'PPM5'!E14</f>
        <v>0</v>
      </c>
    </row>
    <row r="84" spans="7:18">
      <c r="G84">
        <f>E15-ART!E15</f>
        <v>0.81072693242234339</v>
      </c>
      <c r="H84">
        <f>E15-DEFLATE!E15</f>
        <v>0.24277562640096573</v>
      </c>
      <c r="I84">
        <f>E15-GGZnoRLE!E15</f>
        <v>-0.28647638005372444</v>
      </c>
      <c r="J84">
        <f>E15-GGZRLE!E15</f>
        <v>0.19238697189817255</v>
      </c>
      <c r="K84">
        <f>E15-HUF!E15</f>
        <v>0.70536182053359209</v>
      </c>
      <c r="L84">
        <f>E15-'LZ78'!E15</f>
        <v>0.97168841689869567</v>
      </c>
      <c r="M84">
        <f>E15-'LZ77'!E15</f>
        <v>0.75894363281710375</v>
      </c>
      <c r="N84">
        <f>E15-LZW!E15</f>
        <v>0.70765620401607587</v>
      </c>
      <c r="O84">
        <f>E15-'PPM2'!E15</f>
        <v>0.26652941282413645</v>
      </c>
      <c r="P84">
        <f>E15-'PPM3'!E15</f>
        <v>-8.7353869714756893E-2</v>
      </c>
      <c r="Q84">
        <f>E15-'PPM4'!E15</f>
        <v>-0.22798445935163247</v>
      </c>
      <c r="R84">
        <f>E15-'PPM5'!E15</f>
        <v>0</v>
      </c>
    </row>
    <row r="85" spans="7:18">
      <c r="G85">
        <f>E16-ART!E16</f>
        <v>1.7998069346852195</v>
      </c>
      <c r="H85">
        <f>E16-DEFLATE!E16</f>
        <v>-0.17077796810653423</v>
      </c>
      <c r="I85">
        <f>E16-GGZnoRLE!E16</f>
        <v>-0.8612539354283375</v>
      </c>
      <c r="J85">
        <f>E16-GGZRLE!E16</f>
        <v>-0.16132906473686237</v>
      </c>
      <c r="K85">
        <f>E16-HUF!E16</f>
        <v>1.7092952806116049</v>
      </c>
      <c r="L85">
        <f>E16-'LZ78'!E16</f>
        <v>1.64577700250665</v>
      </c>
      <c r="M85">
        <f>E16-'LZ77'!E16</f>
        <v>0.5140814257377837</v>
      </c>
      <c r="N85">
        <f>E16-LZW!E16</f>
        <v>1.2834499775580439</v>
      </c>
      <c r="O85">
        <f>E16-'PPM2'!E16</f>
        <v>0.98156725542140322</v>
      </c>
      <c r="P85">
        <f>E16-'PPM3'!E16</f>
        <v>3.8144721129127923E-2</v>
      </c>
      <c r="Q85">
        <f>E16-'PPM4'!E16</f>
        <v>-0.28242901588565417</v>
      </c>
      <c r="R85">
        <f>E16-'PPM5'!E16</f>
        <v>0</v>
      </c>
    </row>
    <row r="86" spans="7:18">
      <c r="G86">
        <f>E17-ART!E17</f>
        <v>1.0656581934006046</v>
      </c>
      <c r="H86">
        <f>E17-DEFLATE!E17</f>
        <v>0.21825215381077445</v>
      </c>
      <c r="I86">
        <f>E17-GGZnoRLE!E17</f>
        <v>-0.3585955005707131</v>
      </c>
      <c r="J86">
        <f>E17-GGZRLE!E17</f>
        <v>0.14372561877530998</v>
      </c>
      <c r="K86">
        <f>E17-HUF!E17</f>
        <v>0.98809291878331273</v>
      </c>
      <c r="L86">
        <f>E17-'LZ78'!E17</f>
        <v>1.110790380282338</v>
      </c>
      <c r="M86">
        <f>E17-'LZ77'!E17</f>
        <v>0.72642882855505864</v>
      </c>
      <c r="N86">
        <f>E17-LZW!E17</f>
        <v>0.84812762366672589</v>
      </c>
      <c r="O86">
        <f>E17-'PPM2'!E17</f>
        <v>0.50292742054693296</v>
      </c>
      <c r="P86">
        <f>E17-'PPM3'!E17</f>
        <v>-3.9460640072080277E-2</v>
      </c>
      <c r="Q86">
        <f>E17-'PPM4'!E17</f>
        <v>-0.21941389504026398</v>
      </c>
      <c r="R86">
        <f>E17-'PPM5'!E17</f>
        <v>0</v>
      </c>
    </row>
    <row r="87" spans="7:18">
      <c r="G87">
        <f>E18-ART!E18</f>
        <v>-9.263546048000959E-2</v>
      </c>
      <c r="H87">
        <f>E18-DEFLATE!E18</f>
        <v>-0.1311548420110481</v>
      </c>
      <c r="I87">
        <f>E18-GGZnoRLE!E18</f>
        <v>-0.36719901474765482</v>
      </c>
      <c r="J87">
        <f>E18-GGZRLE!E18</f>
        <v>-3.2092473487072115E-2</v>
      </c>
      <c r="K87">
        <f>E18-HUF!E18</f>
        <v>-0.11998139444629985</v>
      </c>
      <c r="L87">
        <f>E18-'LZ78'!E18</f>
        <v>3.7015165116015991E-2</v>
      </c>
      <c r="M87">
        <f>E18-'LZ77'!E18</f>
        <v>1.387952936805481E-2</v>
      </c>
      <c r="N87">
        <f>E18-LZW!E18</f>
        <v>4.0139599533460024E-2</v>
      </c>
      <c r="O87">
        <f>E18-'PPM2'!E18</f>
        <v>-0.36921835862366803</v>
      </c>
      <c r="P87">
        <f>E18-'PPM3'!E18</f>
        <v>-0.2666836396251463</v>
      </c>
      <c r="Q87">
        <f>E18-'PPM4'!E18</f>
        <v>-0.12330379192349017</v>
      </c>
      <c r="R87">
        <f>E18-'PPM5'!E18</f>
        <v>0</v>
      </c>
    </row>
    <row r="88" spans="7:18">
      <c r="G88">
        <f>E19-ART!E19</f>
        <v>1.850012356813574</v>
      </c>
      <c r="H88">
        <f>E19-DEFLATE!E19</f>
        <v>-0.15650135343645211</v>
      </c>
      <c r="I88">
        <f>E19-GGZnoRLE!E19</f>
        <v>-0.68270060439140279</v>
      </c>
      <c r="J88">
        <f>E19-GGZRLE!E19</f>
        <v>1.703006909240834E-2</v>
      </c>
      <c r="K88">
        <f>E19-HUF!E19</f>
        <v>1.787387548809338</v>
      </c>
      <c r="L88">
        <f>E19-'LZ78'!E19</f>
        <v>1.6863404296207773</v>
      </c>
      <c r="M88">
        <f>E19-'LZ77'!E19</f>
        <v>0.59794828462630134</v>
      </c>
      <c r="N88">
        <f>E19-LZW!E19</f>
        <v>1.2825187122081152</v>
      </c>
      <c r="O88">
        <f>E19-'PPM2'!E19</f>
        <v>1.0617269665339117</v>
      </c>
      <c r="P88">
        <f>E19-'PPM3'!E19</f>
        <v>0.26194893698395871</v>
      </c>
      <c r="Q88">
        <f>E19-'PPM4'!E19</f>
        <v>-0.17640234456488812</v>
      </c>
      <c r="R88">
        <f>E19-'PPM5'!E19</f>
        <v>0</v>
      </c>
    </row>
    <row r="89" spans="7:18">
      <c r="G89">
        <f>E20-ART!E20</f>
        <v>1.109465618883078</v>
      </c>
      <c r="H89">
        <f>E20-DEFLATE!E20</f>
        <v>0.4672673989536209</v>
      </c>
      <c r="I89">
        <f>E20-GGZnoRLE!E20</f>
        <v>-0.1550894280158519</v>
      </c>
      <c r="J89">
        <f>E20-GGZRLE!E20</f>
        <v>0.30726158529852432</v>
      </c>
      <c r="K89">
        <f>E20-HUF!E20</f>
        <v>1.0533551938319035</v>
      </c>
      <c r="L89">
        <f>E20-'LZ78'!E20</f>
        <v>1.1875411322793499</v>
      </c>
      <c r="M89">
        <f>E20-'LZ77'!E20</f>
        <v>0.99120586336703975</v>
      </c>
      <c r="N89">
        <f>E20-LZW!E20</f>
        <v>0.84911467452608802</v>
      </c>
      <c r="O89">
        <f>E20-'PPM2'!E20</f>
        <v>0.58181162721991297</v>
      </c>
      <c r="P89">
        <f>E20-'PPM3'!E20</f>
        <v>7.5501494658047452E-2</v>
      </c>
      <c r="Q89">
        <f>E20-'PPM4'!E20</f>
        <v>-0.18517826201530863</v>
      </c>
      <c r="R89">
        <f>E20-'PPM5'!E20</f>
        <v>0</v>
      </c>
    </row>
    <row r="90" spans="7:18">
      <c r="G90">
        <f>E21-ART!E21</f>
        <v>2.315452368524741</v>
      </c>
      <c r="H90">
        <f>E21-DEFLATE!E21</f>
        <v>-0.33763334690030211</v>
      </c>
      <c r="I90">
        <f>E21-GGZnoRLE!E21</f>
        <v>-1.1238449436137139</v>
      </c>
      <c r="J90">
        <f>E21-GGZRLE!E21</f>
        <v>-0.16445505681657968</v>
      </c>
      <c r="K90">
        <f>E21-HUF!E21</f>
        <v>2.2829085893853609</v>
      </c>
      <c r="L90">
        <f>E21-'LZ78'!E21</f>
        <v>1.9929136718528511</v>
      </c>
      <c r="M90">
        <f>E21-'LZ77'!E21</f>
        <v>0.37411595624591998</v>
      </c>
      <c r="N90">
        <f>E21-LZW!E21</f>
        <v>1.6294378256781235</v>
      </c>
      <c r="O90">
        <f>E21-'PPM2'!E21</f>
        <v>1.4406625049353261</v>
      </c>
      <c r="P90">
        <f>E21-'PPM3'!E21</f>
        <v>0.51026693990528882</v>
      </c>
      <c r="Q90">
        <f>E21-'PPM4'!E21</f>
        <v>-8.5688099838423515E-2</v>
      </c>
      <c r="R90">
        <f>E21-'PPM5'!E21</f>
        <v>0</v>
      </c>
    </row>
    <row r="91" spans="7:18">
      <c r="G91">
        <f>E22-ART!E22</f>
        <v>-0.10560695888668636</v>
      </c>
      <c r="H91">
        <f>E22-DEFLATE!E22</f>
        <v>-0.16881012477882651</v>
      </c>
      <c r="I91">
        <f>E22-GGZnoRLE!E22</f>
        <v>-0.21921898305750287</v>
      </c>
      <c r="J91">
        <f>E22-GGZRLE!E22</f>
        <v>-6.8397731197466172E-2</v>
      </c>
      <c r="K91">
        <f>E22-HUF!E22</f>
        <v>-0.13396603129810059</v>
      </c>
      <c r="L91">
        <f>E22-'LZ78'!E22</f>
        <v>-2.8470236022278383E-2</v>
      </c>
      <c r="M91">
        <f>E22-'LZ77'!E22</f>
        <v>0.17553820432073253</v>
      </c>
      <c r="N91">
        <f>E22-LZW!E22</f>
        <v>7.6971884588064921E-2</v>
      </c>
      <c r="O91">
        <f>E22-'PPM2'!E22</f>
        <v>-0.39772927335958697</v>
      </c>
      <c r="P91">
        <f>E22-'PPM3'!E22</f>
        <v>-0.34519131063726149</v>
      </c>
      <c r="Q91">
        <f>E22-'PPM4'!E22</f>
        <v>-0.19461001148571899</v>
      </c>
      <c r="R91">
        <f>E22-'PPM5'!E22</f>
        <v>0</v>
      </c>
    </row>
    <row r="92" spans="7:18">
      <c r="G92">
        <f>E23-ART!E23</f>
        <v>1.7202549351363867</v>
      </c>
      <c r="H92">
        <f>E23-DEFLATE!E23</f>
        <v>0.50506258087527467</v>
      </c>
      <c r="I92">
        <f>E23-GGZnoRLE!E23</f>
        <v>-0.25408217831023627</v>
      </c>
      <c r="J92">
        <f>E23-GGZRLE!E23</f>
        <v>0.16843850036968533</v>
      </c>
      <c r="K92">
        <f>E23-HUF!E23</f>
        <v>1.6890067936746973</v>
      </c>
      <c r="L92">
        <f>E23-'LZ78'!E23</f>
        <v>1.480928028200694</v>
      </c>
      <c r="M92">
        <f>E23-'LZ77'!E23</f>
        <v>1.0139154491711455</v>
      </c>
      <c r="N92">
        <f>E23-LZW!E23</f>
        <v>1.1450496264865229</v>
      </c>
      <c r="O92">
        <f>E23-'PPM2'!E23</f>
        <v>0.91518031545402678</v>
      </c>
      <c r="P92">
        <f>E23-'PPM3'!E23</f>
        <v>0.28856474202519999</v>
      </c>
      <c r="Q92">
        <f>E23-'PPM4'!E23</f>
        <v>-0.15340273874317401</v>
      </c>
      <c r="R92">
        <f>E23-'PPM5'!E23</f>
        <v>0</v>
      </c>
    </row>
    <row r="93" spans="7:18">
      <c r="G93">
        <f>E24-ART!E24</f>
        <v>5.4393980790757297</v>
      </c>
      <c r="H93">
        <f>E24-DEFLATE!E24</f>
        <v>-2.330665583584981</v>
      </c>
      <c r="I93">
        <f>E24-GGZnoRLE!E24</f>
        <v>-3.4794216753180454</v>
      </c>
      <c r="J93">
        <f>E24-GGZRLE!E24</f>
        <v>-2.4576254267573621</v>
      </c>
      <c r="K93">
        <f>E24-HUF!E24</f>
        <v>5.4113855474901102</v>
      </c>
      <c r="L93">
        <f>E24-'LZ78'!E24</f>
        <v>4.1943183223980256</v>
      </c>
      <c r="M93">
        <f>E24-'LZ77'!E24</f>
        <v>-1.1292986856506122</v>
      </c>
      <c r="N93">
        <f>E24-LZW!E24</f>
        <v>3.4523715851806154</v>
      </c>
      <c r="O93">
        <f>E24-'PPM2'!E24</f>
        <v>4.0789231691390064</v>
      </c>
      <c r="P93">
        <f>E24-'PPM3'!E24</f>
        <v>1.3167336145689914</v>
      </c>
      <c r="Q93">
        <f>E24-'PPM4'!E24</f>
        <v>-9.1900405075471703E-2</v>
      </c>
      <c r="R93">
        <f>E24-'PPM5'!E24</f>
        <v>0</v>
      </c>
    </row>
    <row r="94" spans="7:18">
      <c r="G94">
        <f>E25-ART!E25</f>
        <v>16.114244443982241</v>
      </c>
      <c r="H94">
        <f>E25-DEFLATE!E25</f>
        <v>6.5993692162391859</v>
      </c>
      <c r="I94">
        <f>E25-GGZnoRLE!E25</f>
        <v>3.9307787827388623</v>
      </c>
      <c r="J94">
        <f>E25-GGZRLE!E25</f>
        <v>1.6694655924310737</v>
      </c>
      <c r="K94">
        <f>E25-HUF!E25</f>
        <v>16.021907101563976</v>
      </c>
      <c r="L94">
        <f>E25-'LZ78'!E25</f>
        <v>12.350908822943882</v>
      </c>
      <c r="M94">
        <f>E25-'LZ77'!E25</f>
        <v>8.013249627724381</v>
      </c>
      <c r="N94">
        <f>E25-LZW!E25</f>
        <v>9.6938187532739661</v>
      </c>
      <c r="O94">
        <f>E25-'PPM2'!E25</f>
        <v>7.4461027552108003</v>
      </c>
      <c r="P94">
        <f>E25-'PPM3'!E25</f>
        <v>0.93822274744912804</v>
      </c>
      <c r="Q94">
        <f>E25-'PPM4'!E25</f>
        <v>-0.35438347395029623</v>
      </c>
      <c r="R94">
        <f>E25-'PPM5'!E25</f>
        <v>0</v>
      </c>
    </row>
    <row r="95" spans="7:18">
      <c r="G95">
        <f>E26-ART!E26</f>
        <v>1.1252064450103201</v>
      </c>
      <c r="H95">
        <f>E26-DEFLATE!E26</f>
        <v>0.58333720589560079</v>
      </c>
      <c r="I95">
        <f>E26-GGZnoRLE!E26</f>
        <v>-4.0308882159787451E-2</v>
      </c>
      <c r="J95">
        <f>E26-GGZRLE!E26</f>
        <v>0.39968266100653382</v>
      </c>
      <c r="K95">
        <f>E26-HUF!E26</f>
        <v>1.0954114817140179</v>
      </c>
      <c r="L95">
        <f>E26-'LZ78'!E26</f>
        <v>1.1089494769570434</v>
      </c>
      <c r="M95">
        <f>E26-'LZ77'!E26</f>
        <v>1.0895218860275537</v>
      </c>
      <c r="N95">
        <f>E26-LZW!E26</f>
        <v>0.74996468080091061</v>
      </c>
      <c r="O95">
        <f>E26-'PPM2'!E26</f>
        <v>0.4580788425203739</v>
      </c>
      <c r="P95">
        <f>E26-'PPM3'!E26</f>
        <v>-5.3508984572647744E-2</v>
      </c>
      <c r="Q95">
        <f>E26-'PPM4'!E26</f>
        <v>-0.2082579817373631</v>
      </c>
      <c r="R95">
        <f>E26-'PPM5'!E26</f>
        <v>0</v>
      </c>
    </row>
    <row r="96" spans="7:18">
      <c r="G96">
        <f>E27-ART!E27</f>
        <v>1.3339633423644641</v>
      </c>
      <c r="H96">
        <f>E27-DEFLATE!E27</f>
        <v>0.73554962000029533</v>
      </c>
      <c r="I96">
        <f>E27-GGZnoRLE!E27</f>
        <v>5.3284983778188355E-2</v>
      </c>
      <c r="J96">
        <f>E27-GGZRLE!E27</f>
        <v>0.53781843363898085</v>
      </c>
      <c r="K96">
        <f>E27-HUF!E27</f>
        <v>1.3083696641686038</v>
      </c>
      <c r="L96">
        <f>E27-'LZ78'!E27</f>
        <v>1.3137863580383442</v>
      </c>
      <c r="M96">
        <f>E27-'LZ77'!E27</f>
        <v>1.2516317572498481</v>
      </c>
      <c r="N96">
        <f>E27-LZW!E27</f>
        <v>0.89278234635175213</v>
      </c>
      <c r="O96">
        <f>E27-'PPM2'!E27</f>
        <v>0.739342380943528</v>
      </c>
      <c r="P96">
        <f>E27-'PPM3'!E27</f>
        <v>0.17373392227059314</v>
      </c>
      <c r="Q96">
        <f>E27-'PPM4'!E27</f>
        <v>-0.14492648258746543</v>
      </c>
      <c r="R96">
        <f>E27-'PPM5'!E27</f>
        <v>0</v>
      </c>
    </row>
    <row r="97" spans="7:18">
      <c r="G97">
        <f>E28-ART!E28</f>
        <v>1.3598116921111063</v>
      </c>
      <c r="H97">
        <f>E28-DEFLATE!E28</f>
        <v>0.74338843383298148</v>
      </c>
      <c r="I97">
        <f>E28-GGZnoRLE!E28</f>
        <v>5.9882158724863466E-2</v>
      </c>
      <c r="J97">
        <f>E28-GGZRLE!E28</f>
        <v>0.54380504606391966</v>
      </c>
      <c r="K97">
        <f>E28-HUF!E28</f>
        <v>1.3381749450924478</v>
      </c>
      <c r="L97">
        <f>E28-'LZ78'!E28</f>
        <v>1.3231024922804586</v>
      </c>
      <c r="M97">
        <f>E28-'LZ77'!E28</f>
        <v>1.2592330873262139</v>
      </c>
      <c r="N97">
        <f>E28-LZW!E28</f>
        <v>0.90271406894521844</v>
      </c>
      <c r="O97">
        <f>E28-'PPM2'!E28</f>
        <v>0.77864153968751282</v>
      </c>
      <c r="P97">
        <f>E28-'PPM3'!E28</f>
        <v>0.18439783426885947</v>
      </c>
      <c r="Q97">
        <f>E28-'PPM4'!E28</f>
        <v>-0.15412753888425712</v>
      </c>
      <c r="R97">
        <f>E28-'PPM5'!E28</f>
        <v>0</v>
      </c>
    </row>
    <row r="98" spans="7:18">
      <c r="G98">
        <f>E29-ART!E29</f>
        <v>13.516910885404565</v>
      </c>
      <c r="H98">
        <f>E29-DEFLATE!E29</f>
        <v>0.77265055016290596</v>
      </c>
      <c r="I98">
        <f>E29-GGZnoRLE!E29</f>
        <v>-11.117000114542668</v>
      </c>
      <c r="J98">
        <f>E29-GGZRLE!E29</f>
        <v>-7.644845202278935</v>
      </c>
      <c r="K98">
        <f>E29-HUF!E29</f>
        <v>13.501232037904622</v>
      </c>
      <c r="L98">
        <f>E29-'LZ78'!E29</f>
        <v>11.752221877033723</v>
      </c>
      <c r="M98">
        <f>E29-'LZ77'!E29</f>
        <v>1.6991091031819003</v>
      </c>
      <c r="N98">
        <f>E29-LZW!E29</f>
        <v>10.499064125555869</v>
      </c>
      <c r="O98">
        <f>E29-'PPM2'!E29</f>
        <v>11.782516187479583</v>
      </c>
      <c r="P98">
        <f>E29-'PPM3'!E29</f>
        <v>8.098454160031908</v>
      </c>
      <c r="Q98">
        <f>E29-'PPM4'!E29</f>
        <v>1.146829972486028</v>
      </c>
      <c r="R98">
        <f>E29-'PPM5'!E29</f>
        <v>0</v>
      </c>
    </row>
    <row r="99" spans="7:18">
      <c r="G99">
        <f>E30-ART!E30</f>
        <v>-0.15440173037943439</v>
      </c>
      <c r="H99">
        <f>E30-DEFLATE!E30</f>
        <v>-0.16995627436464023</v>
      </c>
      <c r="I99">
        <f>E30-GGZnoRLE!E30</f>
        <v>-0.40787561542474593</v>
      </c>
      <c r="J99">
        <f>E30-GGZRLE!E30</f>
        <v>-0.13615603384073494</v>
      </c>
      <c r="K99">
        <f>E30-HUF!E30</f>
        <v>-0.16009451375035766</v>
      </c>
      <c r="L99">
        <f>E30-'LZ78'!E30</f>
        <v>-5.298998682595446E-2</v>
      </c>
      <c r="M99">
        <f>E30-'LZ77'!E30</f>
        <v>-5.0685639511763192E-2</v>
      </c>
      <c r="N99">
        <f>E30-LZW!E30</f>
        <v>-1.6840312225926746E-2</v>
      </c>
      <c r="O99">
        <f>E30-'PPM2'!E30</f>
        <v>-0.27138539382436344</v>
      </c>
      <c r="P99">
        <f>E30-'PPM3'!E30</f>
        <v>-0.22199086165587689</v>
      </c>
      <c r="Q99">
        <f>E30-'PPM4'!E30</f>
        <v>-0.10354104624593319</v>
      </c>
      <c r="R99">
        <f>E30-'PPM5'!E30</f>
        <v>0</v>
      </c>
    </row>
    <row r="100" spans="7:18">
      <c r="G100">
        <f>E31-ART!E31</f>
        <v>1.3825186791819153</v>
      </c>
      <c r="H100">
        <f>E31-DEFLATE!E31</f>
        <v>0.89763698764231759</v>
      </c>
      <c r="I100">
        <f>E31-GGZnoRLE!E31</f>
        <v>0.20984686394575336</v>
      </c>
      <c r="J100">
        <f>E31-GGZRLE!E31</f>
        <v>0.68607222228986053</v>
      </c>
      <c r="K100">
        <f>E31-HUF!E31</f>
        <v>1.3708660033313869</v>
      </c>
      <c r="L100">
        <f>E31-'LZ78'!E31</f>
        <v>1.3237561715042174</v>
      </c>
      <c r="M100">
        <f>E31-'LZ77'!E31</f>
        <v>1.4088707175642932</v>
      </c>
      <c r="N100">
        <f>E31-LZW!E31</f>
        <v>0.8626965215046245</v>
      </c>
      <c r="O100">
        <f>E31-'PPM2'!E31</f>
        <v>0.80177205897921766</v>
      </c>
      <c r="P100">
        <f>E31-'PPM3'!E31</f>
        <v>0.29183343152975283</v>
      </c>
      <c r="Q100">
        <f>E31-'PPM4'!E31</f>
        <v>-8.5577827034876375E-2</v>
      </c>
      <c r="R100">
        <f>E31-'PPM5'!E31</f>
        <v>0</v>
      </c>
    </row>
    <row r="101" spans="7:18">
      <c r="G101">
        <f>E32-ART!E32</f>
        <v>1.1608368381927288</v>
      </c>
      <c r="H101">
        <f>E32-DEFLATE!E32</f>
        <v>-0.12168347033322346</v>
      </c>
      <c r="I101">
        <f>E32-GGZnoRLE!E32</f>
        <v>-0.41168992731185172</v>
      </c>
      <c r="J101">
        <f>E32-GGZRLE!E32</f>
        <v>-2.4919292704355112E-2</v>
      </c>
      <c r="K101">
        <f>E32-HUF!E32</f>
        <v>1.1554503103761113</v>
      </c>
      <c r="L101">
        <f>E32-'LZ78'!E32</f>
        <v>0.80639750937774179</v>
      </c>
      <c r="M101">
        <f>E32-'LZ77'!E32</f>
        <v>0.22322066887752312</v>
      </c>
      <c r="N101">
        <f>E32-LZW!E32</f>
        <v>0.6179184850844337</v>
      </c>
      <c r="O101">
        <f>E32-'PPM2'!E32</f>
        <v>0.49090009516251354</v>
      </c>
      <c r="P101">
        <f>E32-'PPM3'!E32</f>
        <v>-1.4239168700523219E-2</v>
      </c>
      <c r="Q101">
        <f>E32-'PPM4'!E32</f>
        <v>-9.2839566486465852E-2</v>
      </c>
      <c r="R101">
        <f>E32-'PPM5'!E32</f>
        <v>0</v>
      </c>
    </row>
    <row r="102" spans="7:18">
      <c r="G102">
        <f>E33-ART!E33</f>
        <v>1.3371836225233995</v>
      </c>
      <c r="H102">
        <f>E33-DEFLATE!E33</f>
        <v>0.88645577847391044</v>
      </c>
      <c r="I102">
        <f>E33-GGZnoRLE!E33</f>
        <v>0.24192356915901314</v>
      </c>
      <c r="J102">
        <f>E33-GGZRLE!E33</f>
        <v>0.72447995613778859</v>
      </c>
      <c r="K102">
        <f>E33-HUF!E33</f>
        <v>1.3242758335523415</v>
      </c>
      <c r="L102">
        <f>E33-'LZ78'!E33</f>
        <v>1.3162102775319069</v>
      </c>
      <c r="M102">
        <f>E33-'LZ77'!E33</f>
        <v>1.4220480288125066</v>
      </c>
      <c r="N102">
        <f>E33-LZW!E33</f>
        <v>0.85055994455459949</v>
      </c>
      <c r="O102">
        <f>E33-'PPM2'!E33</f>
        <v>0.795910151128564</v>
      </c>
      <c r="P102">
        <f>E33-'PPM3'!E33</f>
        <v>0.32465183760379279</v>
      </c>
      <c r="Q102">
        <f>E33-'PPM4'!E33</f>
        <v>-4.3617608311566247E-2</v>
      </c>
      <c r="R102">
        <f>E33-'PPM5'!E33</f>
        <v>0</v>
      </c>
    </row>
    <row r="103" spans="7:18">
      <c r="G103">
        <f>E34-ART!E34</f>
        <v>6.7323893662718515E-2</v>
      </c>
      <c r="H103">
        <f>E34-DEFLATE!E34</f>
        <v>3.1773364632901036E-2</v>
      </c>
      <c r="I103">
        <f>E34-GGZnoRLE!E34</f>
        <v>-0.33741571892085376</v>
      </c>
      <c r="J103">
        <f>E34-GGZRLE!E34</f>
        <v>5.8619456510740742E-2</v>
      </c>
      <c r="K103">
        <f>E34-HUF!E34</f>
        <v>6.2682636592595653E-2</v>
      </c>
      <c r="L103">
        <f>E34-'LZ78'!E34</f>
        <v>6.0768481690651743E-2</v>
      </c>
      <c r="M103">
        <f>E34-'LZ77'!E34</f>
        <v>0.16796699017401739</v>
      </c>
      <c r="N103">
        <f>E34-LZW!E34</f>
        <v>1.6297684869537532E-2</v>
      </c>
      <c r="O103">
        <f>E34-'PPM2'!E34</f>
        <v>-0.40606632178410074</v>
      </c>
      <c r="P103">
        <f>E34-'PPM3'!E34</f>
        <v>-0.32612689522359717</v>
      </c>
      <c r="Q103">
        <f>E34-'PPM4'!E34</f>
        <v>-0.16822568334506438</v>
      </c>
      <c r="R103">
        <f>E34-'PPM5'!E34</f>
        <v>0</v>
      </c>
    </row>
    <row r="104" spans="7:18">
      <c r="G104">
        <f>E35-ART!E35</f>
        <v>0.44959162415742693</v>
      </c>
      <c r="H104">
        <f>E35-DEFLATE!E35</f>
        <v>0.17237152807268119</v>
      </c>
      <c r="I104">
        <f>E35-GGZnoRLE!E35</f>
        <v>-0.30699293799602456</v>
      </c>
      <c r="J104">
        <f>E35-GGZRLE!E35</f>
        <v>0.14021218460716001</v>
      </c>
      <c r="K104">
        <f>E35-HUF!E35</f>
        <v>0.44635588676548643</v>
      </c>
      <c r="L104">
        <f>E35-'LZ78'!E35</f>
        <v>0.27518558223759526</v>
      </c>
      <c r="M104">
        <f>E35-'LZ77'!E35</f>
        <v>0.32604704030979437</v>
      </c>
      <c r="N104">
        <f>E35-LZW!E35</f>
        <v>0.18268957071716052</v>
      </c>
      <c r="O104">
        <f>E35-'PPM2'!E35</f>
        <v>-0.32362749036843752</v>
      </c>
      <c r="P104">
        <f>E35-'PPM3'!E35</f>
        <v>-0.31511744641613104</v>
      </c>
      <c r="Q104">
        <f>E35-'PPM4'!E35</f>
        <v>-0.17172920243694234</v>
      </c>
      <c r="R104">
        <f>E35-'PPM5'!E35</f>
        <v>0</v>
      </c>
    </row>
    <row r="105" spans="7:18">
      <c r="G105">
        <f>E36-ART!E36</f>
        <v>-2.48998745748501E-2</v>
      </c>
      <c r="H105">
        <f>E36-DEFLATE!E36</f>
        <v>-5.0369584652179222E-2</v>
      </c>
      <c r="I105">
        <f>E36-GGZnoRLE!E36</f>
        <v>-0.32233474828876574</v>
      </c>
      <c r="J105">
        <f>E36-GGZRLE!E36</f>
        <v>4.527737944338206E-2</v>
      </c>
      <c r="K105">
        <f>E36-HUF!E36</f>
        <v>-2.8393089461402177E-2</v>
      </c>
      <c r="L105">
        <f>E36-'LZ78'!E36</f>
        <v>1.4690795142477286E-2</v>
      </c>
      <c r="M105">
        <f>E36-'LZ77'!E36</f>
        <v>0.10360459620156415</v>
      </c>
      <c r="N105">
        <f>E36-LZW!E36</f>
        <v>1.6152934865035551E-2</v>
      </c>
      <c r="O105">
        <f>E36-'PPM2'!E36</f>
        <v>-0.3729689416302866</v>
      </c>
      <c r="P105">
        <f>E36-'PPM3'!E36</f>
        <v>-0.29279320764918393</v>
      </c>
      <c r="Q105">
        <f>E36-'PPM4'!E36</f>
        <v>-0.14930819651327698</v>
      </c>
      <c r="R105">
        <f>E36-'PPM5'!E36</f>
        <v>0</v>
      </c>
    </row>
    <row r="106" spans="7:18">
      <c r="G106">
        <f>E37-ART!E37</f>
        <v>-8.3955759301628019E-2</v>
      </c>
      <c r="H106">
        <f>E37-DEFLATE!E37</f>
        <v>-9.6442293115227784E-2</v>
      </c>
      <c r="I106">
        <f>E37-GGZnoRLE!E37</f>
        <v>-0.35322208484990614</v>
      </c>
      <c r="J106">
        <f>E37-GGZRLE!E37</f>
        <v>-1.1094193756465698E-2</v>
      </c>
      <c r="K106">
        <f>E37-HUF!E37</f>
        <v>-8.8143600158079094E-2</v>
      </c>
      <c r="L106">
        <f>E37-'LZ78'!E37</f>
        <v>-1.4517719589946187E-2</v>
      </c>
      <c r="M106">
        <f>E37-'LZ77'!E37</f>
        <v>7.4107565543476639E-2</v>
      </c>
      <c r="N106">
        <f>E37-LZW!E37</f>
        <v>-2.8106779336194432E-2</v>
      </c>
      <c r="O106">
        <f>E37-'PPM2'!E37</f>
        <v>-0.32368481495988144</v>
      </c>
      <c r="P106">
        <f>E37-'PPM3'!E37</f>
        <v>-0.28294086083363279</v>
      </c>
      <c r="Q106">
        <f>E37-'PPM4'!E37</f>
        <v>-0.1373541182745821</v>
      </c>
      <c r="R106">
        <f>E37-'PPM5'!E37</f>
        <v>0</v>
      </c>
    </row>
    <row r="107" spans="7:18">
      <c r="G107">
        <f>E38-ART!E38</f>
        <v>9.3610689414036496E-3</v>
      </c>
      <c r="H107">
        <f>E38-DEFLATE!E38</f>
        <v>-1.9350117394769883E-2</v>
      </c>
      <c r="I107">
        <f>E38-GGZnoRLE!E38</f>
        <v>-0.2978291051497004</v>
      </c>
      <c r="J107">
        <f>E38-GGZRLE!E38</f>
        <v>6.8412106403150652E-2</v>
      </c>
      <c r="K107">
        <f>E38-HUF!E38</f>
        <v>5.2381327707213821E-3</v>
      </c>
      <c r="L107">
        <f>E38-'LZ78'!E38</f>
        <v>3.1414266040855621E-2</v>
      </c>
      <c r="M107">
        <f>E38-'LZ77'!E38</f>
        <v>0.13884335086306798</v>
      </c>
      <c r="N107">
        <f>E38-LZW!E38</f>
        <v>-6.8072526866782557E-3</v>
      </c>
      <c r="O107">
        <f>E38-'PPM2'!E38</f>
        <v>-0.40102307523906355</v>
      </c>
      <c r="P107">
        <f>E38-'PPM3'!E38</f>
        <v>-0.31722767904258165</v>
      </c>
      <c r="Q107">
        <f>E38-'PPM4'!E38</f>
        <v>-0.15823939686669775</v>
      </c>
      <c r="R107">
        <f>E38-'PPM5'!E38</f>
        <v>0</v>
      </c>
    </row>
    <row r="108" spans="7:18">
      <c r="G108">
        <f>E39-ART!E39</f>
        <v>-1.6284318248640961E-2</v>
      </c>
      <c r="H108">
        <f>E39-DEFLATE!E39</f>
        <v>-4.6940839445073435E-2</v>
      </c>
      <c r="I108">
        <f>E39-GGZnoRLE!E39</f>
        <v>-0.29914017429374984</v>
      </c>
      <c r="J108">
        <f>E39-GGZRLE!E39</f>
        <v>7.569977829434249E-2</v>
      </c>
      <c r="K108">
        <f>E39-HUF!E39</f>
        <v>-1.9943070204879954E-2</v>
      </c>
      <c r="L108">
        <f>E39-'LZ78'!E39</f>
        <v>2.7527174832456591E-2</v>
      </c>
      <c r="M108">
        <f>E39-'LZ77'!E39</f>
        <v>0.15098372113114233</v>
      </c>
      <c r="N108">
        <f>E39-LZW!E39</f>
        <v>-1.8373577741939373E-2</v>
      </c>
      <c r="O108">
        <f>E39-'PPM2'!E39</f>
        <v>-0.39832531722692588</v>
      </c>
      <c r="P108">
        <f>E39-'PPM3'!E39</f>
        <v>-0.31576331876962116</v>
      </c>
      <c r="Q108">
        <f>E39-'PPM4'!E39</f>
        <v>-0.16421487170804649</v>
      </c>
      <c r="R108">
        <f>E39-'PPM5'!E39</f>
        <v>0</v>
      </c>
    </row>
    <row r="109" spans="7:18">
      <c r="G109">
        <f>E40-ART!E40</f>
        <v>0.36298301336750094</v>
      </c>
      <c r="H109">
        <f>E40-DEFLATE!E40</f>
        <v>0.26760794550615441</v>
      </c>
      <c r="I109">
        <f>E40-GGZnoRLE!E40</f>
        <v>-0.34422937770520257</v>
      </c>
      <c r="J109">
        <f>E40-GGZRLE!E40</f>
        <v>0.15213742511710437</v>
      </c>
      <c r="K109">
        <f>E40-HUF!E40</f>
        <v>0.35873183502173034</v>
      </c>
      <c r="L109">
        <f>E40-'LZ78'!E40</f>
        <v>0.23339647096809268</v>
      </c>
      <c r="M109">
        <f>E40-'LZ77'!E40</f>
        <v>0.3828880188580992</v>
      </c>
      <c r="N109">
        <f>E40-LZW!E40</f>
        <v>0.11807062971529736</v>
      </c>
      <c r="O109">
        <f>E40-'PPM2'!E40</f>
        <v>-0.50287430475898764</v>
      </c>
      <c r="P109">
        <f>E40-'PPM3'!E40</f>
        <v>-0.41491115572948356</v>
      </c>
      <c r="Q109">
        <f>E40-'PPM4'!E40</f>
        <v>-0.22215499688024432</v>
      </c>
      <c r="R109">
        <f>E40-'PPM5'!E40</f>
        <v>0</v>
      </c>
    </row>
    <row r="110" spans="7:18">
      <c r="G110">
        <f>E41-ART!E41</f>
        <v>1.1907271994569464</v>
      </c>
      <c r="H110">
        <f>E41-DEFLATE!E41</f>
        <v>0.82549260160986471</v>
      </c>
      <c r="I110">
        <f>E41-GGZnoRLE!E41</f>
        <v>0.23120881067122623</v>
      </c>
      <c r="J110">
        <f>E41-GGZRLE!E41</f>
        <v>0.70355765027512662</v>
      </c>
      <c r="K110">
        <f>E41-HUF!E41</f>
        <v>1.1828661033279051</v>
      </c>
      <c r="L110">
        <f>E41-'LZ78'!E41</f>
        <v>1.1843540657393916</v>
      </c>
      <c r="M110">
        <f>E41-'LZ77'!E41</f>
        <v>1.3339704315777654</v>
      </c>
      <c r="N110">
        <f>E41-LZW!E41</f>
        <v>0.74503084470323744</v>
      </c>
      <c r="O110">
        <f>E41-'PPM2'!E41</f>
        <v>0.66083968666635151</v>
      </c>
      <c r="P110">
        <f>E41-'PPM3'!E41</f>
        <v>0.23956278858735613</v>
      </c>
      <c r="Q110">
        <f>E41-'PPM4'!E41</f>
        <v>-8.0443784792587181E-2</v>
      </c>
      <c r="R110">
        <f>E41-'PPM5'!E41</f>
        <v>0</v>
      </c>
    </row>
    <row r="111" spans="7:18">
      <c r="G111">
        <f>E42-ART!E42</f>
        <v>1.2715944374012425</v>
      </c>
      <c r="H111">
        <f>E42-DEFLATE!E42</f>
        <v>0.86444930577362245</v>
      </c>
      <c r="I111">
        <f>E42-GGZnoRLE!E42</f>
        <v>0.25924313906316998</v>
      </c>
      <c r="J111">
        <f>E42-GGZRLE!E42</f>
        <v>0.72702161607937343</v>
      </c>
      <c r="K111">
        <f>E42-HUF!E42</f>
        <v>1.2647117164453525</v>
      </c>
      <c r="L111">
        <f>E42-'LZ78'!E42</f>
        <v>1.2226388855277797</v>
      </c>
      <c r="M111">
        <f>E42-'LZ77'!E42</f>
        <v>1.370826272438598</v>
      </c>
      <c r="N111">
        <f>E42-LZW!E42</f>
        <v>0.77285826103936284</v>
      </c>
      <c r="O111">
        <f>E42-'PPM2'!E42</f>
        <v>0.73377688351641801</v>
      </c>
      <c r="P111">
        <f>E42-'PPM3'!E42</f>
        <v>0.24813146904555694</v>
      </c>
      <c r="Q111">
        <f>E42-'PPM4'!E42</f>
        <v>-7.8391069571854377E-2</v>
      </c>
      <c r="R111">
        <f>E42-'PPM5'!E42</f>
        <v>0</v>
      </c>
    </row>
    <row r="112" spans="7:18">
      <c r="G112">
        <f>E43-ART!E43</f>
        <v>1.2839882504757512</v>
      </c>
      <c r="H112">
        <f>E43-DEFLATE!E43</f>
        <v>0.89109754073752123</v>
      </c>
      <c r="I112">
        <f>E43-GGZnoRLE!E43</f>
        <v>0.30061512089271192</v>
      </c>
      <c r="J112">
        <f>E43-GGZRLE!E43</f>
        <v>0.77927950782542776</v>
      </c>
      <c r="K112">
        <f>E43-HUF!E43</f>
        <v>1.2786324301821761</v>
      </c>
      <c r="L112">
        <f>E43-'LZ78'!E43</f>
        <v>1.2196729320595068</v>
      </c>
      <c r="M112">
        <f>E43-'LZ77'!E43</f>
        <v>1.4046659677666402</v>
      </c>
      <c r="N112">
        <f>E43-LZW!E43</f>
        <v>0.7543227717050458</v>
      </c>
      <c r="O112">
        <f>E43-'PPM2'!E43</f>
        <v>0.75011726446071059</v>
      </c>
      <c r="P112">
        <f>E43-'PPM3'!E43</f>
        <v>0.2826386667967058</v>
      </c>
      <c r="Q112">
        <f>E43-'PPM4'!E43</f>
        <v>-5.8560412162718123E-2</v>
      </c>
      <c r="R112">
        <f>E43-'PPM5'!E43</f>
        <v>0</v>
      </c>
    </row>
    <row r="113" spans="7:18">
      <c r="G113">
        <f>E44-ART!E44</f>
        <v>1.1733122672957512</v>
      </c>
      <c r="H113">
        <f>E44-DEFLATE!E44</f>
        <v>0.45532889870661908</v>
      </c>
      <c r="I113">
        <f>E44-GGZnoRLE!E44</f>
        <v>7.5978931053953591E-2</v>
      </c>
      <c r="J113">
        <f>E44-GGZRLE!E44</f>
        <v>0.54258172616135258</v>
      </c>
      <c r="K113">
        <f>E44-HUF!E44</f>
        <v>1.1722145931180945</v>
      </c>
      <c r="L113">
        <f>E44-'LZ78'!E44</f>
        <v>0.98917634891105588</v>
      </c>
      <c r="M113">
        <f>E44-'LZ77'!E44</f>
        <v>0.95105741072509087</v>
      </c>
      <c r="N113">
        <f>E44-LZW!E44</f>
        <v>0.68225176276106048</v>
      </c>
      <c r="O113">
        <f>E44-'PPM2'!E44</f>
        <v>0.78034907715701674</v>
      </c>
      <c r="P113">
        <f>E44-'PPM3'!E44</f>
        <v>0.29237374187832055</v>
      </c>
      <c r="Q113">
        <f>E44-'PPM4'!E44</f>
        <v>-7.2542690013965405E-2</v>
      </c>
      <c r="R113">
        <f>E44-'PPM5'!E44</f>
        <v>0</v>
      </c>
    </row>
    <row r="114" spans="7:18">
      <c r="G114">
        <f>E45-ART!E45</f>
        <v>1.2861234455886827</v>
      </c>
      <c r="H114">
        <f>E45-DEFLATE!E45</f>
        <v>0.89376220149174657</v>
      </c>
      <c r="I114">
        <f>E45-GGZnoRLE!E45</f>
        <v>0.30332843480123994</v>
      </c>
      <c r="J114">
        <f>E45-GGZRLE!E45</f>
        <v>0.76029497526892964</v>
      </c>
      <c r="K114">
        <f>E45-HUF!E45</f>
        <v>1.2795529169486073</v>
      </c>
      <c r="L114">
        <f>E45-'LZ78'!E45</f>
        <v>1.185578969046609</v>
      </c>
      <c r="M114">
        <f>E45-'LZ77'!E45</f>
        <v>1.3846109287785848</v>
      </c>
      <c r="N114">
        <f>E45-LZW!E45</f>
        <v>0.73038399328564108</v>
      </c>
      <c r="O114">
        <f>E45-'PPM2'!E45</f>
        <v>0.76258835193225671</v>
      </c>
      <c r="P114">
        <f>E45-'PPM3'!E45</f>
        <v>0.33478056016047875</v>
      </c>
      <c r="Q114">
        <f>E45-'PPM4'!E45</f>
        <v>-3.6191868213780065E-2</v>
      </c>
      <c r="R114">
        <f>E45-'PPM5'!E45</f>
        <v>0</v>
      </c>
    </row>
    <row r="115" spans="7:18">
      <c r="G115">
        <f>E46-ART!E46</f>
        <v>1.8172772923503511</v>
      </c>
      <c r="H115">
        <f>E46-DEFLATE!E46</f>
        <v>1.2019870745598089</v>
      </c>
      <c r="I115">
        <f>E46-GGZnoRLE!E46</f>
        <v>0.47827614383113692</v>
      </c>
      <c r="J115">
        <f>E46-GGZRLE!E46</f>
        <v>0.94128033569745861</v>
      </c>
      <c r="K115">
        <f>E46-HUF!E46</f>
        <v>1.8145397464671646</v>
      </c>
      <c r="L115">
        <f>E46-'LZ78'!E46</f>
        <v>1.6143964311814043</v>
      </c>
      <c r="M115">
        <f>E46-'LZ77'!E46</f>
        <v>1.7510999760671297</v>
      </c>
      <c r="N115">
        <f>E46-LZW!E46</f>
        <v>1.0392424610280839</v>
      </c>
      <c r="O115">
        <f>E46-'PPM2'!E46</f>
        <v>1.2285220631635094</v>
      </c>
      <c r="P115">
        <f>E46-'PPM3'!E46</f>
        <v>0.63429711672991562</v>
      </c>
      <c r="Q115">
        <f>E46-'PPM4'!E46</f>
        <v>4.4122806828912342E-2</v>
      </c>
      <c r="R115">
        <f>E46-'PPM5'!E46</f>
        <v>0</v>
      </c>
    </row>
    <row r="116" spans="7:18">
      <c r="G116">
        <f>E47-ART!E47</f>
        <v>1.7343672075946737</v>
      </c>
      <c r="H116">
        <f>E47-DEFLATE!E47</f>
        <v>1.1007689281958841</v>
      </c>
      <c r="I116">
        <f>E47-GGZnoRLE!E47</f>
        <v>0.41158378355531555</v>
      </c>
      <c r="J116">
        <f>E47-GGZRLE!E47</f>
        <v>0.89905998610862525</v>
      </c>
      <c r="K116">
        <f>E47-HUF!E47</f>
        <v>1.7296651256648272</v>
      </c>
      <c r="L116">
        <f>E47-'LZ78'!E47</f>
        <v>1.5413575299489526</v>
      </c>
      <c r="M116">
        <f>E47-'LZ77'!E47</f>
        <v>1.6480589503186744</v>
      </c>
      <c r="N116">
        <f>E47-LZW!E47</f>
        <v>1.0188303363483255</v>
      </c>
      <c r="O116">
        <f>E47-'PPM2'!E47</f>
        <v>1.2003443253989432</v>
      </c>
      <c r="P116">
        <f>E47-'PPM3'!E47</f>
        <v>0.64648072785862576</v>
      </c>
      <c r="Q116">
        <f>E47-'PPM4'!E47</f>
        <v>8.2865859216378901E-2</v>
      </c>
      <c r="R116">
        <f>E47-'PPM5'!E47</f>
        <v>0</v>
      </c>
    </row>
    <row r="117" spans="7:18">
      <c r="G117">
        <f>E48-ART!E48</f>
        <v>1.8446604302187213</v>
      </c>
      <c r="H117">
        <f>E48-DEFLATE!E48</f>
        <v>1.1086628561127978</v>
      </c>
      <c r="I117">
        <f>E48-GGZnoRLE!E48</f>
        <v>0.4516808661446734</v>
      </c>
      <c r="J117">
        <f>E48-GGZRLE!E48</f>
        <v>0.922346883696886</v>
      </c>
      <c r="K117">
        <f>E48-HUF!E48</f>
        <v>1.8415621634939561</v>
      </c>
      <c r="L117">
        <f>E48-'LZ78'!E48</f>
        <v>1.5689194575913452</v>
      </c>
      <c r="M117">
        <f>E48-'LZ77'!E48</f>
        <v>1.6404682149229415</v>
      </c>
      <c r="N117">
        <f>E48-LZW!E48</f>
        <v>1.0572898335155076</v>
      </c>
      <c r="O117">
        <f>E48-'PPM2'!E48</f>
        <v>1.2827965097953866</v>
      </c>
      <c r="P117">
        <f>E48-'PPM3'!E48</f>
        <v>0.67618227559238164</v>
      </c>
      <c r="Q117">
        <f>E48-'PPM4'!E48</f>
        <v>7.0558048226483372E-2</v>
      </c>
      <c r="R117">
        <f>E48-'PPM5'!E48</f>
        <v>0</v>
      </c>
    </row>
    <row r="118" spans="7:18">
      <c r="G118">
        <f>E49-ART!E49</f>
        <v>1.3838311885638954</v>
      </c>
      <c r="H118">
        <f>E49-DEFLATE!E49</f>
        <v>1.018270317873661</v>
      </c>
      <c r="I118">
        <f>E49-GGZnoRLE!E49</f>
        <v>0.47302286013727279</v>
      </c>
      <c r="J118">
        <f>E49-GGZRLE!E49</f>
        <v>0.91037796626764811</v>
      </c>
      <c r="K118">
        <f>E49-HUF!E49</f>
        <v>1.388267805168979</v>
      </c>
      <c r="L118">
        <f>E49-'LZ78'!E49</f>
        <v>1.2447195406914602</v>
      </c>
      <c r="M118">
        <f>E49-'LZ77'!E49</f>
        <v>1.5287108666504068</v>
      </c>
      <c r="N118">
        <f>E49-LZW!E49</f>
        <v>0.78403396074143483</v>
      </c>
      <c r="O118">
        <f>E49-'PPM2'!E49</f>
        <v>0.77763299432545141</v>
      </c>
      <c r="P118">
        <f>E49-'PPM3'!E49</f>
        <v>0.31782322416182085</v>
      </c>
      <c r="Q118">
        <f>E49-'PPM4'!E49</f>
        <v>-4.1255965966493502E-2</v>
      </c>
      <c r="R118">
        <f>E49-'PPM5'!E49</f>
        <v>0</v>
      </c>
    </row>
    <row r="119" spans="7:18">
      <c r="G119">
        <f>E50-ART!E50</f>
        <v>1.8676168903941601</v>
      </c>
      <c r="H119">
        <f>E50-DEFLATE!E50</f>
        <v>-0.53511953111479826</v>
      </c>
      <c r="I119">
        <f>E50-GGZnoRLE!E50</f>
        <v>1.0765439656876756</v>
      </c>
      <c r="J119">
        <f>E50-GGZRLE!E50</f>
        <v>0.25575404253131317</v>
      </c>
      <c r="K119">
        <f>E50-HUF!E50</f>
        <v>3.4994607351416409</v>
      </c>
      <c r="L119">
        <f>E50-'LZ78'!E50</f>
        <v>1.8672935812965168</v>
      </c>
      <c r="M119">
        <f>E50-'LZ77'!E50</f>
        <v>1.4262184652698142</v>
      </c>
      <c r="N119">
        <f>E50-LZW!E50</f>
        <v>0.98856813008559463</v>
      </c>
      <c r="O119">
        <f>E50-'PPM2'!E50</f>
        <v>-1.0029584944131322</v>
      </c>
      <c r="P119">
        <f>E50-'PPM3'!E50</f>
        <v>-1.1748310592716926</v>
      </c>
      <c r="Q119">
        <f>E50-'PPM4'!E50</f>
        <v>-0.75788313795090012</v>
      </c>
      <c r="R119">
        <f>E50-'PPM5'!E50</f>
        <v>0</v>
      </c>
    </row>
    <row r="120" spans="7:18">
      <c r="G120">
        <f>E51-ART!E51</f>
        <v>1.8676168903941601</v>
      </c>
      <c r="H120">
        <f>E51-DEFLATE!E51</f>
        <v>-0.53511953111479826</v>
      </c>
      <c r="I120">
        <f>E51-GGZnoRLE!E51</f>
        <v>1.0765439656876756</v>
      </c>
      <c r="J120">
        <f>E51-GGZRLE!E51</f>
        <v>0.25575404253131317</v>
      </c>
      <c r="K120">
        <f>E51-HUF!E51</f>
        <v>3.4994607351416409</v>
      </c>
      <c r="L120">
        <f>E51-'LZ78'!E51</f>
        <v>1.8672935812965168</v>
      </c>
      <c r="M120">
        <f>E51-'LZ77'!E51</f>
        <v>1.4262184652698142</v>
      </c>
      <c r="N120">
        <f>E51-LZW!E51</f>
        <v>0.98856813008559463</v>
      </c>
      <c r="O120">
        <f>E51-'PPM2'!E51</f>
        <v>-1.0029584944131322</v>
      </c>
      <c r="P120">
        <f>E51-'PPM3'!E51</f>
        <v>-1.1748310592716926</v>
      </c>
      <c r="Q120">
        <f>E51-'PPM4'!E51</f>
        <v>-0.75788313795090012</v>
      </c>
      <c r="R120">
        <f>E51-'PPM5'!E51</f>
        <v>0</v>
      </c>
    </row>
    <row r="121" spans="7:18">
      <c r="G121">
        <f>E52-ART!E52</f>
        <v>2.7222204611756458</v>
      </c>
      <c r="H121">
        <f>E52-DEFLATE!E52</f>
        <v>1.5856287383975332</v>
      </c>
      <c r="I121">
        <f>E52-GGZnoRLE!E52</f>
        <v>0.95605556057351304</v>
      </c>
      <c r="J121">
        <f>E52-GGZRLE!E52</f>
        <v>0.64598088527678232</v>
      </c>
      <c r="K121">
        <f>E52-HUF!E52</f>
        <v>2.71605567032752</v>
      </c>
      <c r="L121">
        <f>E52-'LZ78'!E52</f>
        <v>1.9190568530273979</v>
      </c>
      <c r="M121">
        <f>E52-'LZ77'!E52</f>
        <v>2.1212255171140053</v>
      </c>
      <c r="N121">
        <f>E52-LZW!E52</f>
        <v>1.4586102875617488</v>
      </c>
      <c r="O121">
        <f>E52-'PPM2'!E52</f>
        <v>2.004695535512774</v>
      </c>
      <c r="P121">
        <f>E52-'PPM3'!E52</f>
        <v>-0.22721688183870015</v>
      </c>
      <c r="Q121">
        <f>E52-'PPM4'!E52</f>
        <v>9.1895875387207226E-2</v>
      </c>
      <c r="R121">
        <f>E52-'PPM5'!E52</f>
        <v>0</v>
      </c>
    </row>
    <row r="122" spans="7:18">
      <c r="G122">
        <f>E53-ART!E53</f>
        <v>1.2526721688406353</v>
      </c>
      <c r="H122">
        <f>E53-DEFLATE!E53</f>
        <v>0.84039376470868632</v>
      </c>
      <c r="I122">
        <f>E53-GGZnoRLE!E53</f>
        <v>0.6004523003215203</v>
      </c>
      <c r="J122">
        <f>E53-GGZRLE!E53</f>
        <v>0.59208102045107891</v>
      </c>
      <c r="K122">
        <f>E53-HUF!E53</f>
        <v>1.2477371438573912</v>
      </c>
      <c r="L122">
        <f>E53-'LZ78'!E53</f>
        <v>0.99427574420068998</v>
      </c>
      <c r="M122">
        <f>E53-'LZ77'!E53</f>
        <v>1.2641606112850698</v>
      </c>
      <c r="N122">
        <f>E53-LZW!E53</f>
        <v>0.75615240328021782</v>
      </c>
      <c r="O122">
        <f>E53-'PPM2'!E53</f>
        <v>0.70271691649729728</v>
      </c>
      <c r="P122">
        <f>E53-'PPM3'!E53</f>
        <v>-0.40076428803193265</v>
      </c>
      <c r="Q122">
        <f>E53-'PPM4'!E53</f>
        <v>-0.17882051902920271</v>
      </c>
      <c r="R122">
        <f>E53-'PPM5'!E53</f>
        <v>0</v>
      </c>
    </row>
    <row r="123" spans="7:18">
      <c r="G123">
        <f>E54-ART!E54</f>
        <v>0.78459864770198684</v>
      </c>
      <c r="H123">
        <f>E54-DEFLATE!E54</f>
        <v>0.55049482671612116</v>
      </c>
      <c r="I123">
        <f>E54-GGZnoRLE!E54</f>
        <v>0.35095342251476103</v>
      </c>
      <c r="J123">
        <f>E54-GGZRLE!E54</f>
        <v>0.37065178973747326</v>
      </c>
      <c r="K123">
        <f>E54-HUF!E54</f>
        <v>0.78056733387422805</v>
      </c>
      <c r="L123">
        <f>E54-'LZ78'!E54</f>
        <v>0.64973095859227148</v>
      </c>
      <c r="M123">
        <f>E54-'LZ77'!E54</f>
        <v>0.93968500337487937</v>
      </c>
      <c r="N123">
        <f>E54-LZW!E54</f>
        <v>0.53031276503466507</v>
      </c>
      <c r="O123">
        <f>E54-'PPM2'!E54</f>
        <v>0.33241081998102384</v>
      </c>
      <c r="P123">
        <f>E54-'PPM3'!E54</f>
        <v>-0.38937295570924624</v>
      </c>
      <c r="Q123">
        <f>E54-'PPM4'!E54</f>
        <v>-0.17812293592204975</v>
      </c>
      <c r="R123">
        <f>E54-'PPM5'!E54</f>
        <v>0</v>
      </c>
    </row>
    <row r="124" spans="7:18">
      <c r="G124">
        <f>E55-ART!E55</f>
        <v>2.6301790428765126</v>
      </c>
      <c r="H124">
        <f>E55-DEFLATE!E55</f>
        <v>1.6546108355870608</v>
      </c>
      <c r="I124">
        <f>E55-GGZnoRLE!E55</f>
        <v>1.025776859523595</v>
      </c>
      <c r="J124">
        <f>E55-GGZRLE!E55</f>
        <v>1.004895573015538</v>
      </c>
      <c r="K124">
        <f>E55-HUF!E55</f>
        <v>2.6244535362937711</v>
      </c>
      <c r="L124">
        <f>E55-'LZ78'!E55</f>
        <v>2.0674408591605062</v>
      </c>
      <c r="M124">
        <f>E55-'LZ77'!E55</f>
        <v>2.0950788600345889</v>
      </c>
      <c r="N124">
        <f>E55-LZW!E55</f>
        <v>1.6623497900348014</v>
      </c>
      <c r="O124">
        <f>E55-'PPM2'!E55</f>
        <v>2.0844832760675023</v>
      </c>
      <c r="P124">
        <f>E55-'PPM3'!E55</f>
        <v>4.1726107547758851E-2</v>
      </c>
      <c r="Q124">
        <f>E55-'PPM4'!E55</f>
        <v>0.23491468898594015</v>
      </c>
      <c r="R124">
        <f>E55-'PPM5'!E55</f>
        <v>0</v>
      </c>
    </row>
    <row r="125" spans="7:18">
      <c r="G125">
        <f>E56-ART!E56</f>
        <v>0.51074152817715701</v>
      </c>
      <c r="H125">
        <f>E56-DEFLATE!E56</f>
        <v>0.35034992773818319</v>
      </c>
      <c r="I125">
        <f>E56-GGZnoRLE!E56</f>
        <v>0.19345205764540174</v>
      </c>
      <c r="J125">
        <f>E56-GGZRLE!E56</f>
        <v>0.22257639514913952</v>
      </c>
      <c r="K125">
        <f>E56-HUF!E56</f>
        <v>0.50639387291618476</v>
      </c>
      <c r="L125">
        <f>E56-'LZ78'!E56</f>
        <v>0.44102759412441817</v>
      </c>
      <c r="M125">
        <f>E56-'LZ77'!E56</f>
        <v>0.74257793248242665</v>
      </c>
      <c r="N125">
        <f>E56-LZW!E56</f>
        <v>0.41048421816570357</v>
      </c>
      <c r="O125">
        <f>E56-'PPM2'!E56</f>
        <v>8.5017116113396796E-2</v>
      </c>
      <c r="P125">
        <f>E56-'PPM3'!E56</f>
        <v>-0.38192158950991262</v>
      </c>
      <c r="Q125">
        <f>E56-'PPM4'!E56</f>
        <v>-0.17073128392389814</v>
      </c>
      <c r="R125">
        <f>E56-'PPM5'!E56</f>
        <v>0</v>
      </c>
    </row>
    <row r="126" spans="7:18">
      <c r="G126">
        <f>E57-ART!E57</f>
        <v>2.4316051073925711</v>
      </c>
      <c r="H126">
        <f>E57-DEFLATE!E57</f>
        <v>1.5572653425941647</v>
      </c>
      <c r="I126">
        <f>E57-GGZnoRLE!E57</f>
        <v>0.81075675460547458</v>
      </c>
      <c r="J126">
        <f>E57-GGZRLE!E57</f>
        <v>0.80757946799676272</v>
      </c>
      <c r="K126">
        <f>E57-HUF!E57</f>
        <v>2.4276176016800854</v>
      </c>
      <c r="L126">
        <f>E57-'LZ78'!E57</f>
        <v>1.8949882122310244</v>
      </c>
      <c r="M126">
        <f>E57-'LZ77'!E57</f>
        <v>1.9090583669036612</v>
      </c>
      <c r="N126">
        <f>E57-LZW!E57</f>
        <v>1.6009721218574637</v>
      </c>
      <c r="O126">
        <f>E57-'PPM2'!E57</f>
        <v>2.0002406992484447</v>
      </c>
      <c r="P126">
        <f>E57-'PPM3'!E57</f>
        <v>-0.15453570696315744</v>
      </c>
      <c r="Q126">
        <f>E57-'PPM4'!E57</f>
        <v>9.2499924015839952E-2</v>
      </c>
      <c r="R126">
        <f>E57-'PPM5'!E57</f>
        <v>0</v>
      </c>
    </row>
    <row r="127" spans="7:18">
      <c r="G127">
        <f>E58-ART!E58</f>
        <v>1.7617191439793904</v>
      </c>
      <c r="H127">
        <f>E58-DEFLATE!E58</f>
        <v>0.96764909128585908</v>
      </c>
      <c r="I127">
        <f>E58-GGZnoRLE!E58</f>
        <v>0.3514459235322076</v>
      </c>
      <c r="J127">
        <f>E58-GGZRLE!E58</f>
        <v>0.83264671501156373</v>
      </c>
      <c r="K127">
        <f>E58-HUF!E58</f>
        <v>1.763566449610374</v>
      </c>
      <c r="L127">
        <f>E58-'LZ78'!E58</f>
        <v>1.447556480144893</v>
      </c>
      <c r="M127">
        <f>E58-'LZ77'!E58</f>
        <v>1.4954928831043399</v>
      </c>
      <c r="N127">
        <f>E58-LZW!E58</f>
        <v>1.0307629275934604</v>
      </c>
      <c r="O127">
        <f>E58-'PPM2'!E58</f>
        <v>1.3073930111491538</v>
      </c>
      <c r="P127">
        <f>E58-'PPM3'!E58</f>
        <v>0.6928793485155671</v>
      </c>
      <c r="Q127">
        <f>E58-'PPM4'!E58</f>
        <v>9.269309106371626E-2</v>
      </c>
      <c r="R127">
        <f>E58-'PPM5'!E58</f>
        <v>0</v>
      </c>
    </row>
    <row r="128" spans="7:18">
      <c r="G128">
        <f>E59-ART!E59</f>
        <v>1.8139035962006191</v>
      </c>
      <c r="H128">
        <f>E59-DEFLATE!E59</f>
        <v>1.2353478719346036</v>
      </c>
      <c r="I128">
        <f>E59-GGZnoRLE!E59</f>
        <v>0.54016410616991362</v>
      </c>
      <c r="J128">
        <f>E59-GGZRLE!E59</f>
        <v>1.0506457681186121</v>
      </c>
      <c r="K128">
        <f>E59-HUF!E59</f>
        <v>1.819003449049823</v>
      </c>
      <c r="L128">
        <f>E59-'LZ78'!E59</f>
        <v>1.5418702120480168</v>
      </c>
      <c r="M128">
        <f>E59-'LZ77'!E59</f>
        <v>1.7730098937615368</v>
      </c>
      <c r="N128">
        <f>E59-LZW!E59</f>
        <v>1.0237593160277747</v>
      </c>
      <c r="O128">
        <f>E59-'PPM2'!E59</f>
        <v>1.2057235898484935</v>
      </c>
      <c r="P128">
        <f>E59-'PPM3'!E59</f>
        <v>0.60358394468731369</v>
      </c>
      <c r="Q128">
        <f>E59-'PPM4'!E59</f>
        <v>8.1685551437115311E-2</v>
      </c>
      <c r="R128">
        <f>E59-'PPM5'!E59</f>
        <v>0</v>
      </c>
    </row>
    <row r="129" spans="5:18">
      <c r="G129">
        <f>E60-ART!E60</f>
        <v>1.399553665683716</v>
      </c>
      <c r="H129">
        <f>E60-DEFLATE!E60</f>
        <v>1.0609295921189497</v>
      </c>
      <c r="I129">
        <f>E60-GGZnoRLE!E60</f>
        <v>0.50799058360406146</v>
      </c>
      <c r="J129">
        <f>E60-GGZRLE!E60</f>
        <v>0.98306326181244108</v>
      </c>
      <c r="K129">
        <f>E60-HUF!E60</f>
        <v>1.4050931710718142</v>
      </c>
      <c r="L129">
        <f>E60-'LZ78'!E60</f>
        <v>1.238676063363076</v>
      </c>
      <c r="M129">
        <f>E60-'LZ77'!E60</f>
        <v>1.5704563492269565</v>
      </c>
      <c r="N129">
        <f>E60-LZW!E60</f>
        <v>0.79317491633843717</v>
      </c>
      <c r="O129">
        <f>E60-'PPM2'!E60</f>
        <v>0.94050788369218585</v>
      </c>
      <c r="P129">
        <f>E60-'PPM3'!E60</f>
        <v>0.42663931978994318</v>
      </c>
      <c r="Q129">
        <f>E60-'PPM4'!E60</f>
        <v>2.3568341565181949E-2</v>
      </c>
      <c r="R129">
        <f>E60-'PPM5'!E60</f>
        <v>0</v>
      </c>
    </row>
    <row r="130" spans="5:18">
      <c r="G130">
        <f>E61-ART!E61</f>
        <v>0.20643272484892616</v>
      </c>
      <c r="H130">
        <f>E61-DEFLATE!E61</f>
        <v>0.15945168710398394</v>
      </c>
      <c r="I130">
        <f>E61-GGZnoRLE!E61</f>
        <v>-0.19784846797320221</v>
      </c>
      <c r="J130">
        <f>E61-GGZRLE!E61</f>
        <v>6.94255724730517E-2</v>
      </c>
      <c r="K130">
        <f>E61-HUF!E61</f>
        <v>0.20828467573988818</v>
      </c>
      <c r="L130">
        <f>E61-'LZ78'!E61</f>
        <v>0.22725412663488553</v>
      </c>
      <c r="M130">
        <f>E61-'LZ77'!E61</f>
        <v>0.34891776123759199</v>
      </c>
      <c r="N130">
        <f>E61-LZW!E61</f>
        <v>0.22794931707667421</v>
      </c>
      <c r="O130">
        <f>E61-'PPM2'!E61</f>
        <v>2.1670990232146359E-2</v>
      </c>
      <c r="P130">
        <f>E61-'PPM3'!E61</f>
        <v>-0.33573691946842255</v>
      </c>
      <c r="Q130">
        <f>E61-'PPM4'!E61</f>
        <v>-0.1998945748655625</v>
      </c>
      <c r="R130">
        <f>E61-'PPM5'!E61</f>
        <v>0</v>
      </c>
    </row>
    <row r="131" spans="5:18">
      <c r="G131">
        <f>E62-ART!E62</f>
        <v>-3.624167081290286E-2</v>
      </c>
      <c r="H131">
        <f>E62-DEFLATE!E62</f>
        <v>-4.8899222472279402E-2</v>
      </c>
      <c r="I131">
        <f>E62-GGZnoRLE!E62</f>
        <v>-0.29376343611230837</v>
      </c>
      <c r="J131">
        <f>E62-GGZRLE!E62</f>
        <v>-1.6733996644292204E-2</v>
      </c>
      <c r="K131">
        <f>E62-HUF!E62</f>
        <v>-3.4608380010489381E-2</v>
      </c>
      <c r="L131">
        <f>E62-'LZ78'!E62</f>
        <v>1.0529504102523957E-2</v>
      </c>
      <c r="M131">
        <f>E62-'LZ77'!E62</f>
        <v>7.1512044092688076E-2</v>
      </c>
      <c r="N131">
        <f>E62-LZW!E62</f>
        <v>0.15430449890814102</v>
      </c>
      <c r="O131">
        <f>E62-'PPM2'!E62</f>
        <v>-0.15511182680122182</v>
      </c>
      <c r="P131">
        <f>E62-'PPM3'!E62</f>
        <v>-0.15905630942932503</v>
      </c>
      <c r="Q131">
        <f>E62-'PPM4'!E62</f>
        <v>-3.8580501635714248E-2</v>
      </c>
      <c r="R131">
        <f>E62-'PPM5'!E62</f>
        <v>0</v>
      </c>
    </row>
    <row r="132" spans="5:18">
      <c r="G132">
        <f>E63-ART!E63</f>
        <v>1.6683324849564574</v>
      </c>
      <c r="H132">
        <f>E63-DEFLATE!E63</f>
        <v>1.2975379150963433</v>
      </c>
      <c r="I132">
        <f>E63-GGZnoRLE!E63</f>
        <v>0.67355501006561935</v>
      </c>
      <c r="J132">
        <f>E63-GGZRLE!E63</f>
        <v>1.1446079046016724</v>
      </c>
      <c r="K132">
        <f>E63-HUF!E63</f>
        <v>1.6770624548274</v>
      </c>
      <c r="L132">
        <f>E63-'LZ78'!E63</f>
        <v>1.4371857435767663</v>
      </c>
      <c r="M132">
        <f>E63-'LZ77'!E63</f>
        <v>1.8110241761465196</v>
      </c>
      <c r="N132">
        <f>E63-LZW!E63</f>
        <v>0.94481603972026651</v>
      </c>
      <c r="O132">
        <f>E63-'PPM2'!E63</f>
        <v>1.1234199976250756</v>
      </c>
      <c r="P132">
        <f>E63-'PPM3'!E63</f>
        <v>0.58065078723753771</v>
      </c>
      <c r="Q132">
        <f>E63-'PPM4'!E63</f>
        <v>9.2176132571126335E-2</v>
      </c>
      <c r="R132">
        <f>E63-'PPM5'!E63</f>
        <v>0</v>
      </c>
    </row>
    <row r="133" spans="5:18">
      <c r="G133">
        <f>E64-ART!E64</f>
        <v>2.2526331038410365</v>
      </c>
      <c r="H133">
        <f>E64-DEFLATE!E64</f>
        <v>0.58668205165390441</v>
      </c>
      <c r="I133">
        <f>E64-GGZnoRLE!E64</f>
        <v>0.15989806064946332</v>
      </c>
      <c r="J133">
        <f>E64-GGZRLE!E64</f>
        <v>-4.8422604343219549</v>
      </c>
      <c r="K133">
        <f>E64-HUF!E64</f>
        <v>2.256384661811897</v>
      </c>
      <c r="L133">
        <f>E64-'LZ78'!E64</f>
        <v>0.72792384470917115</v>
      </c>
      <c r="M133">
        <f>E64-'LZ77'!E64</f>
        <v>1.3830240691272331</v>
      </c>
      <c r="N133">
        <f>E64-LZW!E64</f>
        <v>1.5527276886926127</v>
      </c>
      <c r="O133">
        <f>E64-'PPM2'!E64</f>
        <v>1.6230951340766153</v>
      </c>
      <c r="P133">
        <f>E64-'PPM3'!E64</f>
        <v>-0.17336329776213955</v>
      </c>
      <c r="Q133">
        <f>E64-'PPM4'!E64</f>
        <v>-0.29075687282217455</v>
      </c>
      <c r="R133">
        <f>E64-'PPM5'!E64</f>
        <v>0</v>
      </c>
    </row>
    <row r="134" spans="5:18">
      <c r="G134">
        <f>E65-ART!E65</f>
        <v>2.6795033356035249</v>
      </c>
      <c r="H134">
        <f>E65-DEFLATE!E65</f>
        <v>1.3813292253808229</v>
      </c>
      <c r="I134">
        <f>E65-GGZnoRLE!E65</f>
        <v>0.83271945901134004</v>
      </c>
      <c r="J134">
        <f>E65-GGZRLE!E65</f>
        <v>1.3573531356068305</v>
      </c>
      <c r="K134">
        <f>E65-HUF!E65</f>
        <v>2.6910942933809658</v>
      </c>
      <c r="L134">
        <f>E65-'LZ78'!E65</f>
        <v>1.8788005119016868</v>
      </c>
      <c r="M134">
        <f>E65-'LZ77'!E65</f>
        <v>1.9477543654623659</v>
      </c>
      <c r="N134">
        <f>E65-LZW!E65</f>
        <v>1.6288962685136199</v>
      </c>
      <c r="O134">
        <f>E65-'PPM2'!E65</f>
        <v>2.0999308880805478</v>
      </c>
      <c r="P134">
        <f>E65-'PPM3'!E65</f>
        <v>1.468663297052704</v>
      </c>
      <c r="Q134">
        <f>E65-'PPM4'!E65</f>
        <v>0.6094674548275969</v>
      </c>
      <c r="R134">
        <f>E65-'PPM5'!E65</f>
        <v>0</v>
      </c>
    </row>
    <row r="135" spans="5:18">
      <c r="G135">
        <f>E66-ART!E66</f>
        <v>2.4029842992157966</v>
      </c>
      <c r="H135">
        <f>E66-DEFLATE!E66</f>
        <v>1.7395345541400355</v>
      </c>
      <c r="I135">
        <f>E66-GGZnoRLE!E66</f>
        <v>1.0463611496520633</v>
      </c>
      <c r="J135">
        <f>E66-GGZRLE!E66</f>
        <v>1.5175079461924739</v>
      </c>
      <c r="K135">
        <f>E66-HUF!E66</f>
        <v>2.4141128294125402</v>
      </c>
      <c r="L135">
        <f>E66-'LZ78'!E66</f>
        <v>1.8980241913081155</v>
      </c>
      <c r="M135">
        <f>E66-'LZ77'!E66</f>
        <v>2.2900054244447841</v>
      </c>
      <c r="N135">
        <f>E66-LZW!E66</f>
        <v>1.4936567949132056</v>
      </c>
      <c r="O135">
        <f>E66-'PPM2'!E66</f>
        <v>1.7726262069049841</v>
      </c>
      <c r="P135">
        <f>E66-'PPM3'!E66</f>
        <v>1.1116295572639658</v>
      </c>
      <c r="Q135">
        <f>E66-'PPM4'!E66</f>
        <v>0.36283222197638887</v>
      </c>
      <c r="R135">
        <f>E66-'PPM5'!E66</f>
        <v>0</v>
      </c>
    </row>
    <row r="136" spans="5:18">
      <c r="G136">
        <f>E67-ART!E67</f>
        <v>2.6768782881949953</v>
      </c>
      <c r="H136">
        <f>E67-DEFLATE!E67</f>
        <v>1.7009646055467678</v>
      </c>
      <c r="I136">
        <f>E67-GGZnoRLE!E67</f>
        <v>0.94282232739457505</v>
      </c>
      <c r="J136">
        <f>E67-GGZRLE!E67</f>
        <v>1.4300352847422477</v>
      </c>
      <c r="K136">
        <f>E67-HUF!E67</f>
        <v>2.6929520839720578</v>
      </c>
      <c r="L136">
        <f>E67-'LZ78'!E67</f>
        <v>2.0665905554548525</v>
      </c>
      <c r="M136">
        <f>E67-'LZ77'!E67</f>
        <v>2.3028864945571059</v>
      </c>
      <c r="N136">
        <f>E67-LZW!E67</f>
        <v>1.6783016604494825</v>
      </c>
      <c r="O136">
        <f>E67-'PPM2'!E67</f>
        <v>2.0729356690681495</v>
      </c>
      <c r="P136">
        <f>E67-'PPM3'!E67</f>
        <v>1.3179369770908034</v>
      </c>
      <c r="Q136">
        <f>E67-'PPM4'!E67</f>
        <v>0.49756545467823354</v>
      </c>
      <c r="R136">
        <f>E67-'PPM5'!E67</f>
        <v>0</v>
      </c>
    </row>
    <row r="137" spans="5:18">
      <c r="G137">
        <f>E68-ART!E68</f>
        <v>0.11354783344898634</v>
      </c>
      <c r="H137">
        <f>E68-DEFLATE!E68</f>
        <v>0.84576442084591719</v>
      </c>
      <c r="I137">
        <f>E68-GGZnoRLE!E68</f>
        <v>9.713094646636744E-2</v>
      </c>
      <c r="J137">
        <f>E68-GGZRLE!E68</f>
        <v>1.6284019154398046</v>
      </c>
      <c r="K137">
        <f>E68-HUF!E68</f>
        <v>0.10687444929893353</v>
      </c>
      <c r="L137">
        <f>E68-'LZ78'!E68</f>
        <v>1.2539065108153662</v>
      </c>
      <c r="M137">
        <f>E68-'LZ77'!E68</f>
        <v>1.9422346944799882</v>
      </c>
      <c r="N137">
        <f>E68-LZW!E68</f>
        <v>0.3092436858215426</v>
      </c>
      <c r="O137">
        <f>E68-'PPM2'!E68</f>
        <v>6.9589250826763482E-2</v>
      </c>
      <c r="P137">
        <f>E68-'PPM3'!E68</f>
        <v>3.282648413768996E-2</v>
      </c>
      <c r="Q137">
        <f>E68-'PPM4'!E68</f>
        <v>8.8490283615723087E-3</v>
      </c>
      <c r="R137">
        <f>E68-'PPM5'!E68</f>
        <v>0</v>
      </c>
    </row>
    <row r="138" spans="5:18">
      <c r="E138" t="s">
        <v>156</v>
      </c>
      <c r="F138">
        <f>COUNT(G71:G137)</f>
        <v>67</v>
      </c>
      <c r="G138">
        <f t="shared" ref="G138:N138" si="3">COUNT(H71:H137)</f>
        <v>67</v>
      </c>
      <c r="H138">
        <f t="shared" si="3"/>
        <v>67</v>
      </c>
      <c r="I138">
        <f t="shared" si="3"/>
        <v>67</v>
      </c>
      <c r="J138">
        <f t="shared" si="3"/>
        <v>67</v>
      </c>
      <c r="K138">
        <f t="shared" si="3"/>
        <v>67</v>
      </c>
      <c r="L138">
        <f t="shared" si="3"/>
        <v>67</v>
      </c>
      <c r="M138">
        <f t="shared" si="3"/>
        <v>67</v>
      </c>
      <c r="N138">
        <f t="shared" si="3"/>
        <v>67</v>
      </c>
      <c r="O138">
        <f>COUNT(P71:P137)</f>
        <v>67</v>
      </c>
      <c r="P138">
        <f>COUNT(Q71:Q137)</f>
        <v>67</v>
      </c>
      <c r="Q138">
        <f>COUNT(R71:R137)</f>
        <v>67</v>
      </c>
      <c r="R138">
        <f>COUNT(S71:S137)</f>
        <v>0</v>
      </c>
    </row>
    <row r="139" spans="5:18">
      <c r="F139" t="s">
        <v>157</v>
      </c>
      <c r="G139">
        <f>AVERAGE(G71:G137)</f>
        <v>1.6693465415212216</v>
      </c>
      <c r="H139">
        <f t="shared" ref="H139:R139" si="4">AVERAGE(H71:H137)</f>
        <v>0.47042414490344553</v>
      </c>
      <c r="I139">
        <f t="shared" si="4"/>
        <v>-0.16936033544708159</v>
      </c>
      <c r="J139">
        <f t="shared" si="4"/>
        <v>0.15290541689560636</v>
      </c>
      <c r="K139">
        <f t="shared" si="4"/>
        <v>1.6394925096824084</v>
      </c>
      <c r="L139">
        <f t="shared" si="4"/>
        <v>1.4223111288224444</v>
      </c>
      <c r="M139">
        <f t="shared" si="4"/>
        <v>1.0092593061660946</v>
      </c>
      <c r="N139">
        <f t="shared" si="4"/>
        <v>1.0995295482202978</v>
      </c>
      <c r="O139">
        <f>AVERAGE(O71:O137)</f>
        <v>0.84337684779474309</v>
      </c>
      <c r="P139">
        <f>AVERAGE(P71:P137)</f>
        <v>0.16057638570337143</v>
      </c>
      <c r="Q139">
        <f>AVERAGE(Q71:Q137)</f>
        <v>-0.10251480036375342</v>
      </c>
      <c r="R139">
        <f>AVERAGE(R71:R137)</f>
        <v>0</v>
      </c>
    </row>
    <row r="140" spans="5:18">
      <c r="F140" t="s">
        <v>158</v>
      </c>
      <c r="G140">
        <f>VARA(G71:G137)</f>
        <v>6.3453953473571874</v>
      </c>
      <c r="H140">
        <f t="shared" ref="H140:R140" si="5">VARA(H71:H137)</f>
        <v>1.0848703542512788</v>
      </c>
      <c r="I140">
        <f t="shared" si="5"/>
        <v>2.5703347762426905</v>
      </c>
      <c r="J140">
        <f t="shared" si="5"/>
        <v>1.7242429816527094</v>
      </c>
      <c r="K140">
        <f t="shared" si="5"/>
        <v>6.5278650780932983</v>
      </c>
      <c r="L140">
        <f t="shared" si="5"/>
        <v>4.0680362084881194</v>
      </c>
      <c r="M140">
        <f t="shared" si="5"/>
        <v>1.2840887554542613</v>
      </c>
      <c r="N140">
        <f t="shared" si="5"/>
        <v>2.8671385188706395</v>
      </c>
      <c r="O140">
        <f>VARA(O71:O137)</f>
        <v>3.3331956179546696</v>
      </c>
      <c r="P140">
        <f>VARA(P71:P137)</f>
        <v>1.2316555723359681</v>
      </c>
      <c r="Q140">
        <f>VARA(Q71:Q137)</f>
        <v>6.8651927985826602E-2</v>
      </c>
      <c r="R140">
        <f>VARA(R71:R137)</f>
        <v>0</v>
      </c>
    </row>
    <row r="141" spans="5:18">
      <c r="F141" t="s">
        <v>159</v>
      </c>
      <c r="G141">
        <f>STDEVA(G71:G137)</f>
        <v>2.5190068176480165</v>
      </c>
      <c r="H141">
        <f t="shared" ref="H141:R141" si="6">STDEVA(H71:H137)</f>
        <v>1.0415710989900204</v>
      </c>
      <c r="I141">
        <f t="shared" si="6"/>
        <v>1.6032263646293652</v>
      </c>
      <c r="J141">
        <f t="shared" si="6"/>
        <v>1.313104330071571</v>
      </c>
      <c r="K141">
        <f t="shared" si="6"/>
        <v>2.5549687039361753</v>
      </c>
      <c r="L141">
        <f t="shared" si="6"/>
        <v>2.0169373338029417</v>
      </c>
      <c r="M141">
        <f t="shared" si="6"/>
        <v>1.1331764008548102</v>
      </c>
      <c r="N141">
        <f t="shared" si="6"/>
        <v>1.6932626845444387</v>
      </c>
      <c r="O141">
        <f>STDEVA(O71:O137)</f>
        <v>1.8257041430512966</v>
      </c>
      <c r="P141">
        <f>STDEVA(P71:P137)</f>
        <v>1.1097997893025426</v>
      </c>
      <c r="Q141">
        <f>STDEVA(Q71:Q137)</f>
        <v>0.26201512930711962</v>
      </c>
      <c r="R141">
        <f>STDEVA(R71:R137)</f>
        <v>0</v>
      </c>
    </row>
    <row r="142" spans="5:18">
      <c r="E142" t="s">
        <v>163</v>
      </c>
    </row>
    <row r="143" spans="5:18">
      <c r="E143" t="s">
        <v>160</v>
      </c>
      <c r="F143">
        <v>2.66</v>
      </c>
      <c r="G143">
        <v>2.66</v>
      </c>
      <c r="H143">
        <v>2.66</v>
      </c>
      <c r="I143">
        <v>2.66</v>
      </c>
      <c r="J143">
        <v>2.66</v>
      </c>
      <c r="K143">
        <v>2.66</v>
      </c>
      <c r="L143">
        <v>2.66</v>
      </c>
      <c r="M143">
        <v>2.66</v>
      </c>
      <c r="N143">
        <v>2.66</v>
      </c>
      <c r="O143">
        <v>2.66</v>
      </c>
      <c r="P143">
        <v>2.66</v>
      </c>
      <c r="Q143">
        <v>2.66</v>
      </c>
      <c r="R143">
        <v>2.66</v>
      </c>
    </row>
    <row r="144" spans="5:18">
      <c r="F144" t="s">
        <v>161</v>
      </c>
      <c r="G144">
        <f>G139+F143*(G141/SQRT(F138))</f>
        <v>2.487950005744417</v>
      </c>
      <c r="H144">
        <f>H139+F143*(H141/SQRT(F138))</f>
        <v>0.80890425694382939</v>
      </c>
      <c r="I144">
        <f>I139+F143*(I141/SQRT(F138))</f>
        <v>0.351641293776354</v>
      </c>
      <c r="J144">
        <f t="shared" ref="J144:N144" si="7">J139+I143*(J141/SQRT(I138))</f>
        <v>0.57962587908423435</v>
      </c>
      <c r="K144">
        <f t="shared" si="7"/>
        <v>2.469782534056709</v>
      </c>
      <c r="L144">
        <f t="shared" si="7"/>
        <v>2.0777567103924781</v>
      </c>
      <c r="M144">
        <f t="shared" si="7"/>
        <v>1.3775084592913871</v>
      </c>
      <c r="N144">
        <f t="shared" si="7"/>
        <v>1.6497903453316569</v>
      </c>
      <c r="O144">
        <f>O139+N143*(O141/SQRT(N138))</f>
        <v>1.4366772412981894</v>
      </c>
      <c r="P144">
        <f>P139+O143*(P141/SQRT(O138))</f>
        <v>0.52122882449489583</v>
      </c>
      <c r="Q144">
        <f>Q139+P143*(Q141/SQRT(P138))</f>
        <v>-1.7367554621099346E-2</v>
      </c>
      <c r="R144">
        <f>R139+Q143*(R141/SQRT(Q138))</f>
        <v>0</v>
      </c>
    </row>
    <row r="145" spans="6:18">
      <c r="F145" t="s">
        <v>162</v>
      </c>
      <c r="G145">
        <f>G139-F143*(G141/SQRT(F138))</f>
        <v>0.85074307729802601</v>
      </c>
      <c r="H145">
        <f t="shared" ref="H145:N145" si="8">H139-G143*(H141/SQRT(G138))</f>
        <v>0.13194403286306161</v>
      </c>
      <c r="I145">
        <f t="shared" si="8"/>
        <v>-0.69036196467051725</v>
      </c>
      <c r="J145">
        <f t="shared" si="8"/>
        <v>-0.27381504529302159</v>
      </c>
      <c r="K145">
        <f t="shared" si="8"/>
        <v>0.80920248530810779</v>
      </c>
      <c r="L145">
        <f t="shared" si="8"/>
        <v>0.76686554725241074</v>
      </c>
      <c r="M145">
        <f t="shared" si="8"/>
        <v>0.64101015304080211</v>
      </c>
      <c r="N145">
        <f t="shared" si="8"/>
        <v>0.54926875110893869</v>
      </c>
      <c r="O145">
        <f>O139-N143*(O141/SQRT(N138))</f>
        <v>0.25007645429129688</v>
      </c>
      <c r="P145">
        <f>P139-O143*(P141/SQRT(O138))</f>
        <v>-0.20007605308815293</v>
      </c>
      <c r="Q145">
        <f>Q139-P143*(Q141/SQRT(P138))</f>
        <v>-0.18766204610640749</v>
      </c>
      <c r="R145">
        <f>R139-Q143*(R141/SQRT(Q138))</f>
        <v>0</v>
      </c>
    </row>
    <row r="147" spans="6:18">
      <c r="G147" t="s">
        <v>80</v>
      </c>
      <c r="H147" t="s">
        <v>81</v>
      </c>
      <c r="I147" t="s">
        <v>82</v>
      </c>
      <c r="J147" t="s">
        <v>83</v>
      </c>
      <c r="K147" t="s">
        <v>84</v>
      </c>
      <c r="L147" t="s">
        <v>85</v>
      </c>
      <c r="M147" t="s">
        <v>86</v>
      </c>
      <c r="N147" t="s">
        <v>87</v>
      </c>
      <c r="O147" t="s">
        <v>89</v>
      </c>
      <c r="P147" t="s">
        <v>90</v>
      </c>
      <c r="Q147" t="s">
        <v>91</v>
      </c>
      <c r="R147" t="s">
        <v>88</v>
      </c>
    </row>
    <row r="148" spans="6:18">
      <c r="F148">
        <v>67</v>
      </c>
      <c r="G148">
        <v>67</v>
      </c>
      <c r="H148">
        <v>67</v>
      </c>
      <c r="I148">
        <v>67</v>
      </c>
      <c r="J148">
        <v>67</v>
      </c>
      <c r="K148">
        <v>67</v>
      </c>
      <c r="L148">
        <v>67</v>
      </c>
      <c r="M148">
        <v>67</v>
      </c>
      <c r="N148">
        <v>67</v>
      </c>
      <c r="O148">
        <v>67</v>
      </c>
      <c r="P148">
        <v>67</v>
      </c>
      <c r="Q148">
        <v>67</v>
      </c>
      <c r="R148">
        <v>0</v>
      </c>
    </row>
    <row r="149" spans="6:18">
      <c r="F149" t="s">
        <v>157</v>
      </c>
      <c r="G149">
        <v>8.9590263882735041E-2</v>
      </c>
      <c r="H149">
        <v>-1.1093321327350409</v>
      </c>
      <c r="I149">
        <v>-1.7491166130855682</v>
      </c>
      <c r="J149">
        <v>-1.4268508607428807</v>
      </c>
      <c r="K149">
        <v>5.9736232043922387E-2</v>
      </c>
      <c r="L149">
        <v>-0.1574451488160426</v>
      </c>
      <c r="M149">
        <v>-0.57049697147239209</v>
      </c>
      <c r="N149">
        <v>-0.48022672941818889</v>
      </c>
      <c r="O149">
        <v>-0.7363794298437436</v>
      </c>
      <c r="P149">
        <v>-1.4191798919351153</v>
      </c>
      <c r="Q149">
        <v>-1.6822710780022392</v>
      </c>
      <c r="R149">
        <v>-1.5797562776384868</v>
      </c>
    </row>
    <row r="150" spans="6:18">
      <c r="F150" t="s">
        <v>158</v>
      </c>
      <c r="G150">
        <v>2.8313881780366989E-2</v>
      </c>
      <c r="H150">
        <v>4.3774912548587359</v>
      </c>
      <c r="I150">
        <v>11.20379008816713</v>
      </c>
      <c r="J150">
        <v>10.471836845847278</v>
      </c>
      <c r="K150">
        <v>9.22011738111575E-2</v>
      </c>
      <c r="L150">
        <v>0.35572182250588597</v>
      </c>
      <c r="M150">
        <v>3.7233106552323698</v>
      </c>
      <c r="N150">
        <v>0.79920976665776799</v>
      </c>
      <c r="O150">
        <v>1.1146649856407258</v>
      </c>
      <c r="P150">
        <v>3.6743633699213047</v>
      </c>
      <c r="Q150">
        <v>5.9277623742941818</v>
      </c>
      <c r="R150">
        <v>6.3521424076066868</v>
      </c>
    </row>
    <row r="151" spans="6:18">
      <c r="F151" t="s">
        <v>159</v>
      </c>
      <c r="G151">
        <v>0.16826729266368728</v>
      </c>
      <c r="H151">
        <v>2.0922455053981444</v>
      </c>
      <c r="I151">
        <v>3.347206310965479</v>
      </c>
      <c r="J151">
        <v>3.236021762264166</v>
      </c>
      <c r="K151">
        <v>0.3036464618782137</v>
      </c>
      <c r="L151">
        <v>0.59642419678102088</v>
      </c>
      <c r="M151">
        <v>1.929588208720288</v>
      </c>
      <c r="N151">
        <v>0.89398532798797548</v>
      </c>
      <c r="O151">
        <v>1.0557769582827263</v>
      </c>
      <c r="P151">
        <v>1.9168628980501721</v>
      </c>
      <c r="Q151">
        <v>2.4346996476555751</v>
      </c>
      <c r="R151">
        <v>2.5203456920840615</v>
      </c>
    </row>
    <row r="153" spans="6:18"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</row>
    <row r="154" spans="6:18">
      <c r="F154" t="s">
        <v>161</v>
      </c>
      <c r="G154">
        <f>G149+F153*(G151/SQRT(F148))</f>
        <v>0.13070450717885998</v>
      </c>
      <c r="H154">
        <f>H149+F153*(H151/SQRT(F148))</f>
        <v>-0.59811519103210442</v>
      </c>
      <c r="I154">
        <f>I149+F153*(I151/SQRT(F148))</f>
        <v>-0.93126394277242674</v>
      </c>
      <c r="J154">
        <f t="shared" ref="J154:N154" si="9">J149+I153*(J151/SQRT(I148))</f>
        <v>-0.63616489950143118</v>
      </c>
      <c r="K154">
        <f t="shared" si="9"/>
        <v>0.13392887110076115</v>
      </c>
      <c r="L154">
        <f t="shared" si="9"/>
        <v>-1.1715523373256681E-2</v>
      </c>
      <c r="M154">
        <f t="shared" si="9"/>
        <v>-9.90235328807203E-2</v>
      </c>
      <c r="N154">
        <f t="shared" si="9"/>
        <v>-0.26179134785222841</v>
      </c>
      <c r="O154">
        <f>O149+N153*(O151/SQRT(N148))</f>
        <v>-0.47841206112856216</v>
      </c>
      <c r="P154">
        <f>P149+O153*(P151/SQRT(O148))</f>
        <v>-0.95081574161110238</v>
      </c>
      <c r="Q154">
        <f>Q149+P153*(Q151/SQRT(P148))</f>
        <v>-1.0873792717450916</v>
      </c>
      <c r="R154">
        <f>R149+Q153*(R151/SQRT(Q148))</f>
        <v>-0.96393781206305218</v>
      </c>
    </row>
    <row r="155" spans="6:18">
      <c r="F155" t="s">
        <v>162</v>
      </c>
      <c r="G155">
        <f>G149-F153*(G151/SQRT(F148))</f>
        <v>4.8476020586610102E-2</v>
      </c>
      <c r="H155">
        <f t="shared" ref="H155:N155" si="10">H149-G153*(H151/SQRT(G148))</f>
        <v>-1.6205490744379776</v>
      </c>
      <c r="I155">
        <f t="shared" si="10"/>
        <v>-2.5669692833987097</v>
      </c>
      <c r="J155">
        <f t="shared" si="10"/>
        <v>-2.2175368219843303</v>
      </c>
      <c r="K155">
        <f t="shared" si="10"/>
        <v>-1.4456407012916374E-2</v>
      </c>
      <c r="L155">
        <f t="shared" si="10"/>
        <v>-0.30317477425882855</v>
      </c>
      <c r="M155">
        <f t="shared" si="10"/>
        <v>-1.0419704100640639</v>
      </c>
      <c r="N155">
        <f t="shared" si="10"/>
        <v>-0.69866211098414932</v>
      </c>
      <c r="O155">
        <f>O149-N153*(O151/SQRT(N148))</f>
        <v>-0.99434679855892505</v>
      </c>
      <c r="P155">
        <f>P149-O153*(P151/SQRT(O148))</f>
        <v>-1.8875440422591283</v>
      </c>
      <c r="Q155">
        <f>Q149-P153*(Q151/SQRT(P148))</f>
        <v>-2.2771628842593867</v>
      </c>
      <c r="R155">
        <f>R149-Q153*(R151/SQRT(Q148))</f>
        <v>-2.1955747432139212</v>
      </c>
    </row>
  </sheetData>
  <conditionalFormatting sqref="A37:B37">
    <cfRule type="duplicateValues" dxfId="26" priority="16"/>
  </conditionalFormatting>
  <conditionalFormatting sqref="A3:B3 D3">
    <cfRule type="duplicateValues" dxfId="25" priority="15"/>
  </conditionalFormatting>
  <conditionalFormatting sqref="A17:B17 D17">
    <cfRule type="duplicateValues" dxfId="24" priority="14"/>
  </conditionalFormatting>
  <conditionalFormatting sqref="A16:B16 D16">
    <cfRule type="duplicateValues" dxfId="23" priority="13"/>
  </conditionalFormatting>
  <conditionalFormatting sqref="A51:D51">
    <cfRule type="duplicateValues" dxfId="22" priority="12"/>
  </conditionalFormatting>
  <conditionalFormatting sqref="D2 D4:D15 D18:D50 D52:D68">
    <cfRule type="duplicateValues" dxfId="21" priority="11"/>
  </conditionalFormatting>
  <conditionalFormatting sqref="A37">
    <cfRule type="duplicateValues" dxfId="20" priority="10"/>
  </conditionalFormatting>
  <conditionalFormatting sqref="A3">
    <cfRule type="duplicateValues" dxfId="19" priority="9"/>
  </conditionalFormatting>
  <conditionalFormatting sqref="A17">
    <cfRule type="duplicateValues" dxfId="18" priority="8"/>
  </conditionalFormatting>
  <conditionalFormatting sqref="A16">
    <cfRule type="duplicateValues" dxfId="17" priority="7"/>
  </conditionalFormatting>
  <conditionalFormatting sqref="A51">
    <cfRule type="duplicateValues" dxfId="16" priority="6"/>
  </conditionalFormatting>
  <conditionalFormatting sqref="A37">
    <cfRule type="duplicateValues" dxfId="15" priority="5"/>
  </conditionalFormatting>
  <conditionalFormatting sqref="A3">
    <cfRule type="duplicateValues" dxfId="14" priority="4"/>
  </conditionalFormatting>
  <conditionalFormatting sqref="A17">
    <cfRule type="duplicateValues" dxfId="13" priority="3"/>
  </conditionalFormatting>
  <conditionalFormatting sqref="A16">
    <cfRule type="duplicateValues" dxfId="12" priority="2"/>
  </conditionalFormatting>
  <conditionalFormatting sqref="A51">
    <cfRule type="duplicateValues" dxfId="11" priority="1"/>
  </conditionalFormatting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4"/>
  <sheetViews>
    <sheetView tabSelected="1" topLeftCell="A52" workbookViewId="0">
      <selection activeCell="P104" sqref="P104"/>
    </sheetView>
  </sheetViews>
  <sheetFormatPr defaultRowHeight="15"/>
  <cols>
    <col min="1" max="1" width="13.5703125" bestFit="1" customWidth="1"/>
    <col min="2" max="2" width="21.42578125" bestFit="1" customWidth="1"/>
    <col min="16" max="16" width="13.5703125" bestFit="1" customWidth="1"/>
    <col min="17" max="17" width="22.140625" bestFit="1" customWidth="1"/>
  </cols>
  <sheetData>
    <row r="1" spans="1:19">
      <c r="A1" t="s">
        <v>163</v>
      </c>
      <c r="B1" t="s">
        <v>153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91</v>
      </c>
      <c r="M1" t="s">
        <v>90</v>
      </c>
      <c r="N1" t="s">
        <v>89</v>
      </c>
      <c r="O1" t="s">
        <v>88</v>
      </c>
      <c r="S1" t="s">
        <v>89</v>
      </c>
    </row>
    <row r="2" spans="1:19">
      <c r="B2" t="str">
        <f t="array" ref="B2:B14">TRANSPOSE(C1:O1)</f>
        <v>AART</v>
      </c>
      <c r="C2">
        <v>0</v>
      </c>
      <c r="D2" t="s">
        <v>164</v>
      </c>
      <c r="E2" t="s">
        <v>165</v>
      </c>
      <c r="F2" t="s">
        <v>165</v>
      </c>
      <c r="G2" t="s">
        <v>165</v>
      </c>
      <c r="H2" t="s">
        <v>166</v>
      </c>
      <c r="I2" t="s">
        <v>166</v>
      </c>
      <c r="J2" t="s">
        <v>166</v>
      </c>
      <c r="K2" t="s">
        <v>165</v>
      </c>
      <c r="L2" t="s">
        <v>165</v>
      </c>
      <c r="M2" t="s">
        <v>165</v>
      </c>
      <c r="N2" t="s">
        <v>165</v>
      </c>
      <c r="O2" t="s">
        <v>165</v>
      </c>
      <c r="Q2" t="s">
        <v>167</v>
      </c>
      <c r="S2" t="s">
        <v>165</v>
      </c>
    </row>
    <row r="3" spans="1:19">
      <c r="B3" t="str">
        <v>ART</v>
      </c>
      <c r="D3">
        <v>0</v>
      </c>
      <c r="F3" t="s">
        <v>165</v>
      </c>
      <c r="G3" t="s">
        <v>165</v>
      </c>
      <c r="H3" t="s">
        <v>166</v>
      </c>
      <c r="I3" t="s">
        <v>165</v>
      </c>
      <c r="J3" t="s">
        <v>165</v>
      </c>
      <c r="K3" t="s">
        <v>165</v>
      </c>
      <c r="L3" t="s">
        <v>165</v>
      </c>
      <c r="M3" t="s">
        <v>165</v>
      </c>
      <c r="N3" t="s">
        <v>165</v>
      </c>
      <c r="O3" t="s">
        <v>165</v>
      </c>
      <c r="Q3" t="s">
        <v>168</v>
      </c>
      <c r="S3" t="s">
        <v>165</v>
      </c>
    </row>
    <row r="4" spans="1:19">
      <c r="B4" t="str">
        <v>Deflate</v>
      </c>
      <c r="E4">
        <v>0</v>
      </c>
      <c r="F4" t="s">
        <v>165</v>
      </c>
      <c r="G4" t="s">
        <v>166</v>
      </c>
      <c r="H4" t="s">
        <v>164</v>
      </c>
      <c r="I4" t="s">
        <v>164</v>
      </c>
      <c r="J4" t="s">
        <v>164</v>
      </c>
      <c r="K4" t="s">
        <v>164</v>
      </c>
      <c r="L4" t="s">
        <v>165</v>
      </c>
      <c r="M4" t="s">
        <v>166</v>
      </c>
      <c r="N4" t="s">
        <v>166</v>
      </c>
      <c r="O4" t="s">
        <v>165</v>
      </c>
      <c r="Q4" t="s">
        <v>169</v>
      </c>
      <c r="S4" t="s">
        <v>166</v>
      </c>
    </row>
    <row r="5" spans="1:19">
      <c r="B5" t="str">
        <v>GGZnoRLE</v>
      </c>
      <c r="F5">
        <v>0</v>
      </c>
      <c r="G5" t="s">
        <v>164</v>
      </c>
      <c r="H5" t="s">
        <v>164</v>
      </c>
      <c r="I5" t="s">
        <v>164</v>
      </c>
      <c r="J5" t="s">
        <v>164</v>
      </c>
      <c r="K5" t="s">
        <v>164</v>
      </c>
      <c r="L5" t="s">
        <v>166</v>
      </c>
      <c r="M5" t="s">
        <v>166</v>
      </c>
      <c r="N5" t="s">
        <v>164</v>
      </c>
      <c r="O5" t="s">
        <v>166</v>
      </c>
      <c r="S5" t="s">
        <v>164</v>
      </c>
    </row>
    <row r="6" spans="1:19">
      <c r="B6" t="str">
        <v>GGZRLE</v>
      </c>
      <c r="G6">
        <v>0</v>
      </c>
      <c r="H6" t="s">
        <v>164</v>
      </c>
      <c r="I6" t="s">
        <v>164</v>
      </c>
      <c r="J6" t="s">
        <v>164</v>
      </c>
      <c r="K6" t="s">
        <v>164</v>
      </c>
      <c r="L6" t="s">
        <v>166</v>
      </c>
      <c r="M6" t="s">
        <v>166</v>
      </c>
      <c r="N6" t="s">
        <v>166</v>
      </c>
      <c r="O6" t="s">
        <v>166</v>
      </c>
      <c r="S6" t="s">
        <v>166</v>
      </c>
    </row>
    <row r="7" spans="1:19">
      <c r="B7" t="str">
        <v>HUF</v>
      </c>
      <c r="H7">
        <v>0</v>
      </c>
      <c r="I7" t="s">
        <v>165</v>
      </c>
      <c r="J7" t="s">
        <v>166</v>
      </c>
      <c r="K7" t="s">
        <v>165</v>
      </c>
      <c r="L7" t="s">
        <v>165</v>
      </c>
      <c r="M7" t="s">
        <v>165</v>
      </c>
      <c r="N7" t="s">
        <v>165</v>
      </c>
      <c r="O7" t="s">
        <v>165</v>
      </c>
      <c r="S7" t="s">
        <v>165</v>
      </c>
    </row>
    <row r="8" spans="1:19">
      <c r="B8" t="str">
        <v>LZ78</v>
      </c>
      <c r="I8">
        <v>0</v>
      </c>
      <c r="J8" t="s">
        <v>166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  <c r="S8" t="s">
        <v>165</v>
      </c>
    </row>
    <row r="9" spans="1:19">
      <c r="B9" t="str">
        <v>LZ77</v>
      </c>
      <c r="J9">
        <v>0</v>
      </c>
      <c r="K9" t="s">
        <v>166</v>
      </c>
      <c r="L9" t="s">
        <v>165</v>
      </c>
      <c r="M9" t="s">
        <v>165</v>
      </c>
      <c r="N9" t="s">
        <v>166</v>
      </c>
      <c r="O9" t="s">
        <v>165</v>
      </c>
      <c r="S9" t="s">
        <v>166</v>
      </c>
    </row>
    <row r="10" spans="1:19">
      <c r="B10" t="str">
        <v>LZW</v>
      </c>
      <c r="K10">
        <v>0</v>
      </c>
      <c r="L10" t="s">
        <v>165</v>
      </c>
      <c r="M10" t="s">
        <v>165</v>
      </c>
      <c r="N10" t="s">
        <v>165</v>
      </c>
      <c r="O10" t="s">
        <v>165</v>
      </c>
      <c r="S10" t="s">
        <v>165</v>
      </c>
    </row>
    <row r="11" spans="1:19">
      <c r="B11" t="str">
        <v>PPM4</v>
      </c>
      <c r="L11">
        <v>0</v>
      </c>
      <c r="M11" t="s">
        <v>165</v>
      </c>
      <c r="N11" t="s">
        <v>165</v>
      </c>
      <c r="O11" t="s">
        <v>165</v>
      </c>
    </row>
    <row r="12" spans="1:19">
      <c r="B12" t="str">
        <v>PPM3</v>
      </c>
      <c r="M12">
        <v>0</v>
      </c>
      <c r="N12" t="s">
        <v>165</v>
      </c>
      <c r="O12" t="s">
        <v>166</v>
      </c>
    </row>
    <row r="13" spans="1:19">
      <c r="B13" t="str">
        <v>PPM2</v>
      </c>
      <c r="N13">
        <v>0</v>
      </c>
      <c r="O13" t="s">
        <v>164</v>
      </c>
    </row>
    <row r="14" spans="1:19">
      <c r="B14" t="str">
        <v>PPM5</v>
      </c>
      <c r="O14">
        <v>0</v>
      </c>
    </row>
    <row r="16" spans="1:19">
      <c r="A16" t="s">
        <v>170</v>
      </c>
      <c r="B16" t="s">
        <v>153</v>
      </c>
      <c r="C16" t="s">
        <v>79</v>
      </c>
      <c r="D16" t="s">
        <v>80</v>
      </c>
      <c r="E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86</v>
      </c>
      <c r="K16" t="s">
        <v>87</v>
      </c>
      <c r="L16" t="s">
        <v>91</v>
      </c>
      <c r="M16" t="s">
        <v>89</v>
      </c>
      <c r="N16" t="s">
        <v>90</v>
      </c>
      <c r="O16" t="s">
        <v>88</v>
      </c>
    </row>
    <row r="17" spans="2:15">
      <c r="B17" t="s">
        <v>79</v>
      </c>
      <c r="C17" t="s">
        <v>166</v>
      </c>
      <c r="D17" t="s">
        <v>164</v>
      </c>
      <c r="E17" t="s">
        <v>165</v>
      </c>
      <c r="F17" t="s">
        <v>165</v>
      </c>
      <c r="G17" t="s">
        <v>165</v>
      </c>
      <c r="H17" t="s">
        <v>166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</row>
    <row r="18" spans="2:15">
      <c r="B18" t="s">
        <v>80</v>
      </c>
      <c r="C18" t="s">
        <v>165</v>
      </c>
      <c r="D18" t="s">
        <v>166</v>
      </c>
      <c r="E18" t="s">
        <v>165</v>
      </c>
      <c r="F18" t="s">
        <v>165</v>
      </c>
      <c r="G18" t="s">
        <v>165</v>
      </c>
      <c r="H18" t="s">
        <v>166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165</v>
      </c>
    </row>
    <row r="19" spans="2:15">
      <c r="B19" t="s">
        <v>81</v>
      </c>
      <c r="C19" t="s">
        <v>164</v>
      </c>
      <c r="D19" t="s">
        <v>164</v>
      </c>
      <c r="E19" t="s">
        <v>166</v>
      </c>
      <c r="F19" t="s">
        <v>165</v>
      </c>
      <c r="G19" t="s">
        <v>166</v>
      </c>
      <c r="H19" t="s">
        <v>164</v>
      </c>
      <c r="I19" t="s">
        <v>164</v>
      </c>
      <c r="J19" t="s">
        <v>164</v>
      </c>
      <c r="K19" t="s">
        <v>164</v>
      </c>
      <c r="L19" t="s">
        <v>165</v>
      </c>
      <c r="M19" t="s">
        <v>166</v>
      </c>
      <c r="N19" t="s">
        <v>166</v>
      </c>
      <c r="O19" t="s">
        <v>165</v>
      </c>
    </row>
    <row r="20" spans="2:15">
      <c r="B20" t="s">
        <v>82</v>
      </c>
      <c r="C20" t="s">
        <v>164</v>
      </c>
      <c r="D20" t="s">
        <v>164</v>
      </c>
      <c r="E20" t="s">
        <v>164</v>
      </c>
      <c r="F20" t="s">
        <v>166</v>
      </c>
      <c r="G20" t="s">
        <v>164</v>
      </c>
      <c r="H20" t="s">
        <v>164</v>
      </c>
      <c r="I20" t="s">
        <v>164</v>
      </c>
      <c r="J20" t="s">
        <v>164</v>
      </c>
      <c r="K20" t="s">
        <v>164</v>
      </c>
      <c r="L20" t="s">
        <v>166</v>
      </c>
      <c r="M20" t="s">
        <v>164</v>
      </c>
      <c r="N20" t="s">
        <v>166</v>
      </c>
      <c r="O20" t="s">
        <v>166</v>
      </c>
    </row>
    <row r="21" spans="2:15">
      <c r="B21" t="s">
        <v>83</v>
      </c>
      <c r="C21" t="s">
        <v>164</v>
      </c>
      <c r="D21" t="s">
        <v>164</v>
      </c>
      <c r="E21" t="s">
        <v>166</v>
      </c>
      <c r="F21" t="s">
        <v>165</v>
      </c>
      <c r="G21" t="s">
        <v>166</v>
      </c>
      <c r="H21" t="s">
        <v>164</v>
      </c>
      <c r="I21" t="s">
        <v>164</v>
      </c>
      <c r="J21" t="s">
        <v>164</v>
      </c>
      <c r="K21" t="s">
        <v>164</v>
      </c>
      <c r="L21" t="s">
        <v>166</v>
      </c>
      <c r="M21" t="s">
        <v>164</v>
      </c>
      <c r="N21" t="s">
        <v>166</v>
      </c>
      <c r="O21" t="s">
        <v>166</v>
      </c>
    </row>
    <row r="22" spans="2:15">
      <c r="B22" t="s">
        <v>84</v>
      </c>
      <c r="C22" t="s">
        <v>166</v>
      </c>
      <c r="D22" t="s">
        <v>166</v>
      </c>
      <c r="E22" t="s">
        <v>165</v>
      </c>
      <c r="F22" t="s">
        <v>165</v>
      </c>
      <c r="G22" t="s">
        <v>165</v>
      </c>
      <c r="H22" t="s">
        <v>166</v>
      </c>
      <c r="I22" t="s">
        <v>165</v>
      </c>
      <c r="J22" t="s">
        <v>165</v>
      </c>
      <c r="K22" t="s">
        <v>165</v>
      </c>
      <c r="L22" t="s">
        <v>165</v>
      </c>
      <c r="M22" t="s">
        <v>165</v>
      </c>
      <c r="N22" t="s">
        <v>165</v>
      </c>
      <c r="O22" t="s">
        <v>165</v>
      </c>
    </row>
    <row r="23" spans="2:15">
      <c r="B23" t="s">
        <v>85</v>
      </c>
      <c r="C23" t="s">
        <v>164</v>
      </c>
      <c r="D23" t="s">
        <v>164</v>
      </c>
      <c r="E23" t="s">
        <v>165</v>
      </c>
      <c r="F23" t="s">
        <v>165</v>
      </c>
      <c r="G23" t="s">
        <v>165</v>
      </c>
      <c r="H23" t="s">
        <v>164</v>
      </c>
      <c r="I23" t="s">
        <v>166</v>
      </c>
      <c r="J23" t="s">
        <v>165</v>
      </c>
      <c r="K23" t="s">
        <v>165</v>
      </c>
      <c r="L23" t="s">
        <v>165</v>
      </c>
      <c r="M23" t="s">
        <v>165</v>
      </c>
      <c r="N23" t="s">
        <v>165</v>
      </c>
      <c r="O23" t="s">
        <v>165</v>
      </c>
    </row>
    <row r="24" spans="2:15">
      <c r="B24" t="s">
        <v>86</v>
      </c>
      <c r="C24" t="s">
        <v>164</v>
      </c>
      <c r="D24" t="s">
        <v>164</v>
      </c>
      <c r="E24" t="s">
        <v>165</v>
      </c>
      <c r="F24" t="s">
        <v>165</v>
      </c>
      <c r="G24" t="s">
        <v>165</v>
      </c>
      <c r="H24" t="s">
        <v>164</v>
      </c>
      <c r="I24" t="s">
        <v>164</v>
      </c>
      <c r="J24" t="s">
        <v>166</v>
      </c>
      <c r="K24" t="s">
        <v>166</v>
      </c>
      <c r="L24" t="s">
        <v>165</v>
      </c>
      <c r="M24" t="s">
        <v>166</v>
      </c>
      <c r="N24" t="s">
        <v>165</v>
      </c>
      <c r="O24" t="s">
        <v>165</v>
      </c>
    </row>
    <row r="25" spans="2:15">
      <c r="B25" t="s">
        <v>87</v>
      </c>
      <c r="C25" t="s">
        <v>164</v>
      </c>
      <c r="D25" t="s">
        <v>164</v>
      </c>
      <c r="E25" t="s">
        <v>165</v>
      </c>
      <c r="F25" t="s">
        <v>165</v>
      </c>
      <c r="G25" t="s">
        <v>165</v>
      </c>
      <c r="H25" t="s">
        <v>164</v>
      </c>
      <c r="I25" t="s">
        <v>164</v>
      </c>
      <c r="J25" t="s">
        <v>166</v>
      </c>
      <c r="K25" t="s">
        <v>166</v>
      </c>
      <c r="L25" t="s">
        <v>165</v>
      </c>
      <c r="M25" t="s">
        <v>165</v>
      </c>
      <c r="N25" t="s">
        <v>165</v>
      </c>
      <c r="O25" t="s">
        <v>165</v>
      </c>
    </row>
    <row r="26" spans="2:15">
      <c r="B26" t="s">
        <v>91</v>
      </c>
      <c r="C26" t="s">
        <v>164</v>
      </c>
      <c r="D26" t="s">
        <v>164</v>
      </c>
      <c r="E26" t="s">
        <v>164</v>
      </c>
      <c r="F26" t="s">
        <v>166</v>
      </c>
      <c r="G26" t="s">
        <v>166</v>
      </c>
      <c r="H26" t="s">
        <v>164</v>
      </c>
      <c r="I26" t="s">
        <v>164</v>
      </c>
      <c r="J26" t="s">
        <v>164</v>
      </c>
      <c r="K26" t="s">
        <v>164</v>
      </c>
      <c r="L26" t="s">
        <v>166</v>
      </c>
      <c r="M26" t="s">
        <v>164</v>
      </c>
      <c r="N26" t="s">
        <v>164</v>
      </c>
      <c r="O26" t="s">
        <v>164</v>
      </c>
    </row>
    <row r="27" spans="2:15">
      <c r="B27" t="s">
        <v>89</v>
      </c>
      <c r="C27" t="s">
        <v>164</v>
      </c>
      <c r="D27" t="s">
        <v>164</v>
      </c>
      <c r="E27" t="s">
        <v>166</v>
      </c>
      <c r="F27" t="s">
        <v>165</v>
      </c>
      <c r="G27" t="s">
        <v>165</v>
      </c>
      <c r="H27" t="s">
        <v>164</v>
      </c>
      <c r="I27" t="s">
        <v>164</v>
      </c>
      <c r="J27" t="s">
        <v>166</v>
      </c>
      <c r="K27" t="s">
        <v>164</v>
      </c>
      <c r="L27" t="s">
        <v>165</v>
      </c>
      <c r="M27" t="s">
        <v>166</v>
      </c>
      <c r="N27" t="s">
        <v>165</v>
      </c>
      <c r="O27" t="s">
        <v>165</v>
      </c>
    </row>
    <row r="28" spans="2:15">
      <c r="B28" t="s">
        <v>90</v>
      </c>
      <c r="C28" t="s">
        <v>164</v>
      </c>
      <c r="D28" t="s">
        <v>164</v>
      </c>
      <c r="E28" t="s">
        <v>166</v>
      </c>
      <c r="F28" t="s">
        <v>166</v>
      </c>
      <c r="G28" t="s">
        <v>166</v>
      </c>
      <c r="H28" t="s">
        <v>164</v>
      </c>
      <c r="I28" t="s">
        <v>164</v>
      </c>
      <c r="J28" t="s">
        <v>164</v>
      </c>
      <c r="K28" t="s">
        <v>164</v>
      </c>
      <c r="L28" t="s">
        <v>165</v>
      </c>
      <c r="M28" t="s">
        <v>164</v>
      </c>
      <c r="N28" t="s">
        <v>166</v>
      </c>
      <c r="O28" t="s">
        <v>166</v>
      </c>
    </row>
    <row r="29" spans="2:15">
      <c r="B29" t="s">
        <v>88</v>
      </c>
      <c r="C29" t="s">
        <v>164</v>
      </c>
      <c r="D29" t="s">
        <v>164</v>
      </c>
      <c r="E29" t="s">
        <v>164</v>
      </c>
      <c r="F29" t="s">
        <v>166</v>
      </c>
      <c r="G29" t="s">
        <v>166</v>
      </c>
      <c r="H29" t="s">
        <v>164</v>
      </c>
      <c r="I29" t="s">
        <v>164</v>
      </c>
      <c r="J29" t="s">
        <v>164</v>
      </c>
      <c r="K29" t="s">
        <v>164</v>
      </c>
      <c r="L29" t="s">
        <v>165</v>
      </c>
      <c r="M29" t="s">
        <v>164</v>
      </c>
      <c r="N29" t="s">
        <v>166</v>
      </c>
      <c r="O29" t="s">
        <v>166</v>
      </c>
    </row>
    <row r="31" spans="2:15">
      <c r="B31" t="s">
        <v>153</v>
      </c>
      <c r="C31" t="s">
        <v>79</v>
      </c>
      <c r="D31" t="s">
        <v>80</v>
      </c>
      <c r="E31" t="s">
        <v>81</v>
      </c>
      <c r="F31" t="s">
        <v>82</v>
      </c>
      <c r="G31" t="s">
        <v>83</v>
      </c>
      <c r="H31" t="s">
        <v>84</v>
      </c>
      <c r="I31" t="s">
        <v>85</v>
      </c>
      <c r="J31" t="s">
        <v>86</v>
      </c>
      <c r="K31" t="s">
        <v>87</v>
      </c>
      <c r="L31" t="s">
        <v>89</v>
      </c>
      <c r="M31" t="s">
        <v>90</v>
      </c>
      <c r="N31" t="s">
        <v>91</v>
      </c>
      <c r="O31" t="s">
        <v>88</v>
      </c>
    </row>
    <row r="32" spans="2:15">
      <c r="B32" t="str">
        <f t="array" ref="B32:B44">TRANSPOSE(C31:O31)</f>
        <v>AART</v>
      </c>
      <c r="C32">
        <v>0</v>
      </c>
      <c r="D32" t="str">
        <f>IF(AND(AART!G144&gt;0,AART!G145&gt;0),"O",IF(AND(AART!G144&lt;0,AART!G145&lt;0),"X","="))</f>
        <v>O</v>
      </c>
      <c r="E32" t="str">
        <f>IF(AND(AART!H144&gt;0,AART!H145&gt;0),"O",IF(AND(AART!H144&lt;0,AART!H145&lt;0),"X","="))</f>
        <v>X</v>
      </c>
      <c r="F32" t="str">
        <f>IF(AND(AART!I144&gt;0,AART!I145&gt;0),"O",IF(AND(AART!I144&lt;0,AART!I145&lt;0),"X","="))</f>
        <v>X</v>
      </c>
      <c r="G32" t="str">
        <f>IF(AND(AART!J144&gt;0,AART!J145&gt;0),"O",IF(AND(AART!J144&lt;0,AART!J145&lt;0),"X","="))</f>
        <v>X</v>
      </c>
      <c r="H32" t="str">
        <f>IF(AND(AART!K144&gt;0,AART!K145&gt;0),"O",IF(AND(AART!K144&lt;0,AART!K145&lt;0),"X","="))</f>
        <v>=</v>
      </c>
      <c r="I32" t="str">
        <f>IF(AND(AART!L144&gt;0,AART!L145&gt;0),"O",IF(AND(AART!L144&lt;0,AART!L145&lt;0),"X","="))</f>
        <v>=</v>
      </c>
      <c r="J32" t="str">
        <f>IF(AND(AART!M144&gt;0,AART!M145&gt;0),"O",IF(AND(AART!M144&lt;0,AART!M145&lt;0),"X","="))</f>
        <v>=</v>
      </c>
      <c r="K32" t="str">
        <f>IF(AND(AART!N144&gt;0,AART!N145&gt;0),"O",IF(AND(AART!N144&lt;0,AART!N145&lt;0),"X","="))</f>
        <v>X</v>
      </c>
      <c r="L32" t="str">
        <f>IF(AND(AART!O144&gt;0,AART!O145&gt;0),"O",IF(AND(AART!O144&lt;0,AART!O145&lt;0),"X","="))</f>
        <v>X</v>
      </c>
      <c r="M32" t="str">
        <f>IF(AND(AART!P144&gt;0,AART!P145&gt;0),"O",IF(AND(AART!P144&lt;0,AART!P145&lt;0),"X","="))</f>
        <v>X</v>
      </c>
      <c r="N32" t="str">
        <f>IF(AND(AART!Q144&gt;0,AART!Q145&gt;0),"O",IF(AND(AART!Q144&lt;0,AART!Q145&lt;0),"X","="))</f>
        <v>X</v>
      </c>
      <c r="O32" t="s">
        <v>165</v>
      </c>
    </row>
    <row r="33" spans="2:15">
      <c r="B33" t="str">
        <v>ART</v>
      </c>
      <c r="C33" t="str">
        <f>IF(C48="O","X",IF(C48="X","O","="))</f>
        <v>X</v>
      </c>
      <c r="D33">
        <v>0</v>
      </c>
      <c r="E33" t="str">
        <f>IF(AND(ART!H144&gt;0,ART!H145&gt;0),"O",IF(AND(ART!H144&lt;0,ART!H145&lt;0),"X","="))</f>
        <v>X</v>
      </c>
      <c r="F33" t="str">
        <f>IF(AND(ART!I144&gt;0,ART!I145&gt;0),"O",IF(AND(ART!I144&lt;0,ART!I145&lt;0),"X","="))</f>
        <v>X</v>
      </c>
      <c r="G33" t="str">
        <f>IF(AND(ART!J144&gt;0,ART!J145&gt;0),"O",IF(AND(ART!J144&lt;0,ART!J145&lt;0),"X","="))</f>
        <v>X</v>
      </c>
      <c r="H33" t="str">
        <f>IF(AND(ART!K144&gt;0,ART!K145&gt;0),"O",IF(AND(ART!K144&lt;0,ART!K145&lt;0),"X","="))</f>
        <v>=</v>
      </c>
      <c r="I33" t="str">
        <f>IF(AND(ART!L144&gt;0,ART!L145&gt;0),"O",IF(AND(ART!L144&lt;0,ART!L145&lt;0),"X","="))</f>
        <v>X</v>
      </c>
      <c r="J33" t="str">
        <f>IF(AND(ART!M144&gt;0,ART!M145&gt;0),"O",IF(AND(ART!M144&lt;0,ART!M145&lt;0),"X","="))</f>
        <v>X</v>
      </c>
      <c r="K33" t="str">
        <f>IF(AND(ART!N144&gt;0,ART!N145&gt;0),"O",IF(AND(ART!N144&lt;0,ART!N145&lt;0),"X","="))</f>
        <v>X</v>
      </c>
      <c r="L33" t="str">
        <f>IF(AND(ART!O144&gt;0,ART!O145&gt;0),"O",IF(AND(ART!O144&lt;0,ART!O145&lt;0),"X","="))</f>
        <v>X</v>
      </c>
      <c r="M33" t="str">
        <f>IF(AND(ART!P144&gt;0,ART!P145&gt;0),"O",IF(AND(ART!P144&lt;0,ART!P145&lt;0),"X","="))</f>
        <v>X</v>
      </c>
      <c r="N33" t="str">
        <f>IF(AND(ART!Q144&gt;0,ART!Q145&gt;0),"O",IF(AND(ART!Q144&lt;0,ART!Q145&lt;0),"X","="))</f>
        <v>X</v>
      </c>
      <c r="O33" t="str">
        <f>IF(AND(ART!R144&gt;0,ART!R145&gt;0),"O",IF(AND(ART!R144&lt;0,ART!R145&lt;0),"X","="))</f>
        <v>X</v>
      </c>
    </row>
    <row r="34" spans="2:15">
      <c r="B34" t="str">
        <v>Deflate</v>
      </c>
      <c r="C34" t="str">
        <f t="shared" ref="C34:N44" si="0">IF(C49="O","X",IF(C49="X","O","="))</f>
        <v>O</v>
      </c>
      <c r="D34" t="str">
        <f t="shared" si="0"/>
        <v>O</v>
      </c>
      <c r="E34">
        <v>0</v>
      </c>
      <c r="F34" t="str">
        <f>IF(AND(DEFLATE!I144&gt;0,DEFLATE!I145&gt;0),"O",IF(AND(DEFLATE!I144&lt;0,DEFLATE!I145&lt;0),"X","="))</f>
        <v>X</v>
      </c>
      <c r="G34" t="str">
        <f>IF(AND(DEFLATE!J144&gt;0,DEFLATE!J145&gt;0),"O",IF(AND(DEFLATE!J144&lt;0,DEFLATE!J145&lt;0),"X","="))</f>
        <v>=</v>
      </c>
      <c r="H34" t="str">
        <f>IF(AND(DEFLATE!K144&gt;0,DEFLATE!K145&gt;0),"O",IF(AND(DEFLATE!K144&lt;0,DEFLATE!K145&lt;0),"X","="))</f>
        <v>O</v>
      </c>
      <c r="I34" t="str">
        <f>IF(AND(DEFLATE!L144&gt;0,DEFLATE!L145&gt;0),"O",IF(AND(DEFLATE!L144&lt;0,DEFLATE!L145&lt;0),"X","="))</f>
        <v>O</v>
      </c>
      <c r="J34" t="str">
        <f>IF(AND(DEFLATE!M144&gt;0,DEFLATE!M145&gt;0),"O",IF(AND(DEFLATE!M144&lt;0,DEFLATE!M145&lt;0),"X","="))</f>
        <v>O</v>
      </c>
      <c r="K34" t="str">
        <f>IF(AND(DEFLATE!N144&gt;0,DEFLATE!N145&gt;0),"O",IF(AND(DEFLATE!N144&lt;0,DEFLATE!N145&lt;0),"X","="))</f>
        <v>O</v>
      </c>
      <c r="L34" t="str">
        <f>IF(AND(DEFLATE!O144&gt;0,DEFLATE!O145&gt;0),"O",IF(AND(DEFLATE!O144&lt;0,DEFLATE!O145&lt;0),"X","="))</f>
        <v>=</v>
      </c>
      <c r="M34" t="str">
        <f>IF(AND(DEFLATE!P144&gt;0,DEFLATE!P145&gt;0),"O",IF(AND(DEFLATE!P144&lt;0,DEFLATE!P145&lt;0),"X","="))</f>
        <v>=</v>
      </c>
      <c r="N34" t="str">
        <f>IF(AND(DEFLATE!Q144&gt;0,DEFLATE!Q145&gt;0),"O",IF(AND(DEFLATE!Q144&lt;0,DEFLATE!Q145&lt;0),"X","="))</f>
        <v>X</v>
      </c>
      <c r="O34" t="str">
        <f>IF(AND(DEFLATE!R144&gt;0,DEFLATE!R145&gt;0),"O",IF(AND(DEFLATE!R144&lt;0,DEFLATE!R145&lt;0),"X","="))</f>
        <v>X</v>
      </c>
    </row>
    <row r="35" spans="2:15">
      <c r="B35" t="str">
        <v>GGZnoRLE</v>
      </c>
      <c r="C35" t="str">
        <f t="shared" si="0"/>
        <v>O</v>
      </c>
      <c r="D35" t="str">
        <f t="shared" si="0"/>
        <v>O</v>
      </c>
      <c r="E35" t="str">
        <f>IF(E50="O","X",IF(E50="X","O","="))</f>
        <v>O</v>
      </c>
      <c r="F35">
        <v>0</v>
      </c>
      <c r="G35" t="str">
        <f>IF(AND(GGZnoRLE!J144&gt;0,GGZnoRLE!J145&gt;0),"O",IF(AND(GGZnoRLE!J144&lt;0,GGZnoRLE!J145&lt;0),"X","="))</f>
        <v>O</v>
      </c>
      <c r="H35" t="str">
        <f>IF(AND(GGZnoRLE!K144&gt;0,GGZnoRLE!K145&gt;0),"O",IF(AND(GGZnoRLE!K144&lt;0,GGZnoRLE!K145&lt;0),"X","="))</f>
        <v>O</v>
      </c>
      <c r="I35" t="str">
        <f>IF(AND(GGZnoRLE!L144&gt;0,GGZnoRLE!L145&gt;0),"O",IF(AND(GGZnoRLE!L144&lt;0,GGZnoRLE!L145&lt;0),"X","="))</f>
        <v>O</v>
      </c>
      <c r="J35" t="str">
        <f>IF(AND(GGZnoRLE!M144&gt;0,GGZnoRLE!M145&gt;0),"O",IF(AND(GGZnoRLE!M144&lt;0,GGZnoRLE!M145&lt;0),"X","="))</f>
        <v>O</v>
      </c>
      <c r="K35" t="str">
        <f>IF(AND(GGZnoRLE!N144&gt;0,GGZnoRLE!N145&gt;0),"O",IF(AND(GGZnoRLE!N144&lt;0,GGZnoRLE!N145&lt;0),"X","="))</f>
        <v>O</v>
      </c>
      <c r="L35" t="str">
        <f>IF(AND(GGZnoRLE!O144&gt;0,GGZnoRLE!O145&gt;0),"O",IF(AND(GGZnoRLE!O144&lt;0,GGZnoRLE!O145&lt;0),"X","="))</f>
        <v>O</v>
      </c>
      <c r="M35" t="str">
        <f>IF(AND(GGZnoRLE!P144&gt;0,GGZnoRLE!P145&gt;0),"O",IF(AND(GGZnoRLE!P144&lt;0,GGZnoRLE!P145&lt;0),"X","="))</f>
        <v>=</v>
      </c>
      <c r="N35" t="str">
        <f>IF(AND(GGZnoRLE!Q144&gt;0,GGZnoRLE!Q145&gt;0),"O",IF(AND(GGZnoRLE!Q144&lt;0,GGZnoRLE!Q145&lt;0),"X","="))</f>
        <v>=</v>
      </c>
      <c r="O35" t="str">
        <f>IF(AND(GGZnoRLE!R144&gt;0,GGZnoRLE!R145&gt;0),"O",IF(AND(GGZnoRLE!R144&lt;0,GGZnoRLE!R145&lt;0),"X","="))</f>
        <v>=</v>
      </c>
    </row>
    <row r="36" spans="2:15">
      <c r="B36" t="str">
        <v>GGZRLE</v>
      </c>
      <c r="C36" t="str">
        <f t="shared" si="0"/>
        <v>O</v>
      </c>
      <c r="D36" t="str">
        <f t="shared" si="0"/>
        <v>O</v>
      </c>
      <c r="E36" t="str">
        <f t="shared" si="0"/>
        <v>O</v>
      </c>
      <c r="F36" t="str">
        <f t="shared" si="0"/>
        <v>X</v>
      </c>
      <c r="G36">
        <v>0</v>
      </c>
      <c r="H36" t="str">
        <f>IF(AND(GGZRLE!K144&gt;0,GGZRLE!K145&gt;0),"O",IF(AND(GGZRLE!K144&lt;0,GGZRLE!K145&lt;0),"X","="))</f>
        <v>O</v>
      </c>
      <c r="I36" t="str">
        <f>IF(AND(GGZRLE!L144&gt;0,GGZRLE!L145&gt;0),"O",IF(AND(GGZRLE!L144&lt;0,GGZRLE!L145&lt;0),"X","="))</f>
        <v>O</v>
      </c>
      <c r="J36" t="str">
        <f>IF(AND(GGZRLE!M144&gt;0,GGZRLE!M145&gt;0),"O",IF(AND(GGZRLE!M144&lt;0,GGZRLE!M145&lt;0),"X","="))</f>
        <v>O</v>
      </c>
      <c r="K36" t="str">
        <f>IF(AND(GGZRLE!N144&gt;0,GGZRLE!N145&gt;0),"O",IF(AND(GGZRLE!N144&lt;0,GGZRLE!N145&lt;0),"X","="))</f>
        <v>O</v>
      </c>
      <c r="L36" t="str">
        <f>IF(AND(GGZRLE!O144&gt;0,GGZRLE!O145&gt;0),"O",IF(AND(GGZRLE!O144&lt;0,GGZRLE!O145&lt;0),"X","="))</f>
        <v>=</v>
      </c>
      <c r="M36" t="str">
        <f>IF(AND(GGZRLE!P144&gt;0,GGZRLE!P145&gt;0),"O",IF(AND(GGZRLE!P144&lt;0,GGZRLE!P145&lt;0),"X","="))</f>
        <v>=</v>
      </c>
      <c r="N36" t="str">
        <f>IF(AND(GGZRLE!Q144&gt;0,GGZRLE!Q145&gt;0),"O",IF(AND(GGZRLE!Q144&lt;0,GGZRLE!Q145&lt;0),"X","="))</f>
        <v>=</v>
      </c>
      <c r="O36" t="str">
        <f>IF(AND(GGZRLE!R144&gt;0,GGZRLE!R145&gt;0),"O",IF(AND(GGZRLE!R144&lt;0,GGZRLE!R145&lt;0),"X","="))</f>
        <v>=</v>
      </c>
    </row>
    <row r="37" spans="2:15">
      <c r="B37" t="str">
        <v>HUF</v>
      </c>
      <c r="C37" t="str">
        <f t="shared" si="0"/>
        <v>=</v>
      </c>
      <c r="D37" t="str">
        <f t="shared" si="0"/>
        <v>=</v>
      </c>
      <c r="E37" t="str">
        <f t="shared" si="0"/>
        <v>X</v>
      </c>
      <c r="F37" t="str">
        <f t="shared" si="0"/>
        <v>X</v>
      </c>
      <c r="G37" t="str">
        <f>IF(G52="O","X",IF(G52="X","O","="))</f>
        <v>X</v>
      </c>
      <c r="H37">
        <v>0</v>
      </c>
      <c r="I37" t="str">
        <f>IF(AND(HUF!L144&gt;0,HUF!L145&gt;0),"O",IF(AND(HUF!L144&lt;0,HUF!L145&lt;0),"X","="))</f>
        <v>X</v>
      </c>
      <c r="J37" t="str">
        <f>IF(AND(HUF!M144&gt;0,HUF!M145&gt;0),"O",IF(AND(HUF!M144&lt;0,HUF!M145&lt;0),"X","="))</f>
        <v>=</v>
      </c>
      <c r="K37" t="str">
        <f>IF(AND(HUF!N144&gt;0,HUF!N145&gt;0),"O",IF(AND(HUF!N144&lt;0,HUF!N145&lt;0),"X","="))</f>
        <v>X</v>
      </c>
      <c r="L37" t="str">
        <f>IF(AND(HUF!O144&gt;0,HUF!O145&gt;0),"O",IF(AND(HUF!O144&lt;0,HUF!O145&lt;0),"X","="))</f>
        <v>X</v>
      </c>
      <c r="M37" t="str">
        <f>IF(AND(HUF!P144&gt;0,HUF!P145&gt;0),"O",IF(AND(HUF!P144&lt;0,HUF!P145&lt;0),"X","="))</f>
        <v>X</v>
      </c>
      <c r="N37" t="str">
        <f>IF(AND(HUF!Q144&gt;0,HUF!Q145&gt;0),"O",IF(AND(HUF!Q144&lt;0,HUF!Q145&lt;0),"X","="))</f>
        <v>X</v>
      </c>
      <c r="O37" t="str">
        <f>IF(AND(HUF!R144&gt;0,HUF!R145&gt;0),"O",IF(AND(HUF!R144&lt;0,HUF!R145&lt;0),"X","="))</f>
        <v>X</v>
      </c>
    </row>
    <row r="38" spans="2:15">
      <c r="B38" t="str">
        <v>LZ78</v>
      </c>
      <c r="C38" t="str">
        <f t="shared" si="0"/>
        <v>O</v>
      </c>
      <c r="D38" t="str">
        <f t="shared" si="0"/>
        <v>O</v>
      </c>
      <c r="E38" t="str">
        <f t="shared" si="0"/>
        <v>X</v>
      </c>
      <c r="F38" t="str">
        <f t="shared" si="0"/>
        <v>X</v>
      </c>
      <c r="G38" t="str">
        <f t="shared" si="0"/>
        <v>X</v>
      </c>
      <c r="H38" t="str">
        <f t="shared" si="0"/>
        <v>O</v>
      </c>
      <c r="I38">
        <v>0</v>
      </c>
      <c r="J38" t="str">
        <f>IF(AND('LZ78'!M144&gt;0,'LZ78'!M145&gt;0),"O",IF(AND('LZ78'!M144&lt;0,'LZ78'!M145&lt;0),"X","="))</f>
        <v>=</v>
      </c>
      <c r="K38" t="str">
        <f>IF(AND('LZ78'!N144&gt;0,'LZ78'!N145&gt;0),"O",IF(AND('LZ78'!N144&lt;0,'LZ78'!N145&lt;0),"X","="))</f>
        <v>X</v>
      </c>
      <c r="L38" t="str">
        <f>IF(AND('LZ78'!O144&gt;0,'LZ78'!O145&gt;0),"O",IF(AND('LZ78'!O144&lt;0,'LZ78'!O145&lt;0),"X","="))</f>
        <v>X</v>
      </c>
      <c r="M38" t="str">
        <f>IF(AND('LZ78'!P144&gt;0,'LZ78'!P145&gt;0),"O",IF(AND('LZ78'!P144&lt;0,'LZ78'!P145&lt;0),"X","="))</f>
        <v>X</v>
      </c>
      <c r="N38" t="str">
        <f>IF(AND('LZ78'!Q144&gt;0,'LZ78'!Q145&gt;0),"O",IF(AND('LZ78'!Q144&lt;0,'LZ78'!Q145&lt;0),"X","="))</f>
        <v>X</v>
      </c>
      <c r="O38" t="str">
        <f>IF(AND('LZ78'!R144&gt;0,'LZ78'!R145&gt;0),"O",IF(AND('LZ78'!R144&lt;0,'LZ78'!R145&lt;0),"X","="))</f>
        <v>X</v>
      </c>
    </row>
    <row r="39" spans="2:15">
      <c r="B39" t="str">
        <v>LZ77</v>
      </c>
      <c r="C39" t="str">
        <f t="shared" si="0"/>
        <v>O</v>
      </c>
      <c r="D39" t="str">
        <f t="shared" si="0"/>
        <v>O</v>
      </c>
      <c r="E39" t="str">
        <f t="shared" si="0"/>
        <v>X</v>
      </c>
      <c r="F39" t="str">
        <f t="shared" si="0"/>
        <v>X</v>
      </c>
      <c r="G39" t="str">
        <f t="shared" si="0"/>
        <v>X</v>
      </c>
      <c r="H39" t="str">
        <f t="shared" si="0"/>
        <v>O</v>
      </c>
      <c r="I39" t="str">
        <f>IF(I54="O","X",IF(I54="X","O","="))</f>
        <v>O</v>
      </c>
      <c r="J39">
        <v>0</v>
      </c>
      <c r="K39" t="str">
        <f>IF(AND('LZ77'!N144&gt;0,'LZ77'!N145&gt;0),"O",IF(AND('LZ77'!N144&lt;0,'LZ77'!N145&lt;0),"X","="))</f>
        <v>=</v>
      </c>
      <c r="L39" t="str">
        <f>IF(AND('LZ77'!O144&gt;0,'LZ77'!O145&gt;0),"O",IF(AND('LZ77'!O144&lt;0,'LZ77'!O145&lt;0),"X","="))</f>
        <v>=</v>
      </c>
      <c r="M39" t="str">
        <f>IF(AND('LZ77'!P144&gt;0,'LZ77'!P145&gt;0),"O",IF(AND('LZ77'!P144&lt;0,'LZ77'!P145&lt;0),"X","="))</f>
        <v>X</v>
      </c>
      <c r="N39" t="str">
        <f>IF(AND('LZ77'!Q144&gt;0,'LZ77'!Q145&gt;0),"O",IF(AND('LZ77'!Q144&lt;0,'LZ77'!Q145&lt;0),"X","="))</f>
        <v>X</v>
      </c>
      <c r="O39" t="str">
        <f>IF(AND('LZ77'!R144&gt;0,'LZ77'!R145&gt;0),"O",IF(AND('LZ77'!R144&lt;0,'LZ77'!R145&lt;0),"X","="))</f>
        <v>X</v>
      </c>
    </row>
    <row r="40" spans="2:15">
      <c r="B40" t="str">
        <v>LZW</v>
      </c>
      <c r="C40" t="str">
        <f t="shared" si="0"/>
        <v>O</v>
      </c>
      <c r="D40" t="str">
        <f t="shared" si="0"/>
        <v>O</v>
      </c>
      <c r="E40" t="str">
        <f t="shared" si="0"/>
        <v>X</v>
      </c>
      <c r="F40" t="str">
        <f t="shared" si="0"/>
        <v>X</v>
      </c>
      <c r="G40" t="str">
        <f t="shared" si="0"/>
        <v>X</v>
      </c>
      <c r="H40" t="str">
        <f t="shared" si="0"/>
        <v>O</v>
      </c>
      <c r="I40" t="str">
        <f t="shared" si="0"/>
        <v>O</v>
      </c>
      <c r="J40" t="str">
        <f t="shared" si="0"/>
        <v>=</v>
      </c>
      <c r="K40">
        <v>0</v>
      </c>
      <c r="L40" t="str">
        <f>IF(AND(LZW!O144&gt;0,LZW!O145&gt;0),"O",IF(AND(LZW!O144&lt;0,LZW!O145&lt;0),"X","="))</f>
        <v>X</v>
      </c>
      <c r="M40" t="str">
        <f>IF(AND(LZW!P144&gt;0,LZW!P145&gt;0),"O",IF(AND(LZW!P144&lt;0,LZW!P145&lt;0),"X","="))</f>
        <v>X</v>
      </c>
      <c r="N40" t="str">
        <f>IF(AND(LZW!Q144&gt;0,LZW!Q145&gt;0),"O",IF(AND(LZW!Q144&lt;0,LZW!Q145&lt;0),"X","="))</f>
        <v>X</v>
      </c>
      <c r="O40" t="str">
        <f>IF(AND(LZW!R144&gt;0,LZW!R145&gt;0),"O",IF(AND(LZW!R144&lt;0,LZW!R145&lt;0),"X","="))</f>
        <v>X</v>
      </c>
    </row>
    <row r="41" spans="2:15">
      <c r="B41" t="str">
        <v>PPM2</v>
      </c>
      <c r="C41" t="str">
        <f t="shared" si="0"/>
        <v>O</v>
      </c>
      <c r="D41" t="str">
        <f t="shared" si="0"/>
        <v>O</v>
      </c>
      <c r="E41" t="str">
        <f t="shared" si="0"/>
        <v>X</v>
      </c>
      <c r="F41" t="str">
        <f t="shared" si="0"/>
        <v>X</v>
      </c>
      <c r="G41" t="str">
        <f t="shared" si="0"/>
        <v>X</v>
      </c>
      <c r="H41" t="str">
        <f t="shared" si="0"/>
        <v>O</v>
      </c>
      <c r="I41" t="str">
        <f t="shared" si="0"/>
        <v>O</v>
      </c>
      <c r="J41" t="str">
        <f t="shared" si="0"/>
        <v>=</v>
      </c>
      <c r="K41" t="str">
        <f>IF(K56="O","X",IF(K56="X","O","="))</f>
        <v>O</v>
      </c>
      <c r="L41">
        <v>0</v>
      </c>
      <c r="M41" t="str">
        <f>IF(AND('PPM2'!P144&gt;0,'PPM2'!P145&gt;0),"O",IF(AND('PPM2'!P144&lt;0,'PPM2'!P145&lt;0),"X","="))</f>
        <v>X</v>
      </c>
      <c r="N41" t="str">
        <f>IF(AND('PPM2'!Q144&gt;0,'PPM2'!Q145&gt;0),"O",IF(AND('PPM2'!Q144&lt;0,'PPM2'!Q145&lt;0),"X","="))</f>
        <v>X</v>
      </c>
      <c r="O41" t="str">
        <f>IF(AND('PPM2'!R144&gt;0,'PPM2'!R145&gt;0),"O",IF(AND('PPM2'!R144&lt;0,'PPM2'!R145&lt;0),"X","="))</f>
        <v>X</v>
      </c>
    </row>
    <row r="42" spans="2:15">
      <c r="B42" t="str">
        <v>PPM3</v>
      </c>
      <c r="C42" t="str">
        <f t="shared" si="0"/>
        <v>O</v>
      </c>
      <c r="D42" t="str">
        <f t="shared" si="0"/>
        <v>O</v>
      </c>
      <c r="E42" t="str">
        <f t="shared" si="0"/>
        <v>O</v>
      </c>
      <c r="F42" t="str">
        <f t="shared" si="0"/>
        <v>=</v>
      </c>
      <c r="G42" t="str">
        <f t="shared" si="0"/>
        <v>=</v>
      </c>
      <c r="H42" t="str">
        <f t="shared" si="0"/>
        <v>O</v>
      </c>
      <c r="I42" t="str">
        <f t="shared" si="0"/>
        <v>O</v>
      </c>
      <c r="J42" t="str">
        <f t="shared" si="0"/>
        <v>O</v>
      </c>
      <c r="K42" t="str">
        <f t="shared" si="0"/>
        <v>O</v>
      </c>
      <c r="L42" t="str">
        <f t="shared" si="0"/>
        <v>O</v>
      </c>
      <c r="M42">
        <v>0</v>
      </c>
      <c r="N42" t="str">
        <f>IF(AND('PPM3'!Q144&gt;0,'PPM3'!Q145&gt;0),"O",IF(AND('PPM3'!Q144&lt;0,'PPM3'!Q145&lt;0),"X","="))</f>
        <v>=</v>
      </c>
      <c r="O42" t="str">
        <f>IF(AND('PPM3'!R144&gt;0,'PPM3'!R145&gt;0),"O",IF(AND('PPM3'!R144&lt;0,'PPM3'!R145&lt;0),"X","="))</f>
        <v>=</v>
      </c>
    </row>
    <row r="43" spans="2:15">
      <c r="B43" t="str">
        <v>PPM4</v>
      </c>
      <c r="C43" t="str">
        <f t="shared" si="0"/>
        <v>O</v>
      </c>
      <c r="D43" t="str">
        <f t="shared" si="0"/>
        <v>O</v>
      </c>
      <c r="E43" t="str">
        <f t="shared" si="0"/>
        <v>O</v>
      </c>
      <c r="F43" t="str">
        <f t="shared" si="0"/>
        <v>=</v>
      </c>
      <c r="G43" t="str">
        <f t="shared" si="0"/>
        <v>=</v>
      </c>
      <c r="H43" t="str">
        <f t="shared" si="0"/>
        <v>O</v>
      </c>
      <c r="I43" t="str">
        <f t="shared" si="0"/>
        <v>O</v>
      </c>
      <c r="J43" t="str">
        <f t="shared" si="0"/>
        <v>O</v>
      </c>
      <c r="K43" t="str">
        <f t="shared" si="0"/>
        <v>O</v>
      </c>
      <c r="L43" t="str">
        <f t="shared" si="0"/>
        <v>O</v>
      </c>
      <c r="M43" t="str">
        <f>IF(M58="O","X",IF(M58="X","O","="))</f>
        <v>O</v>
      </c>
      <c r="N43">
        <v>0</v>
      </c>
      <c r="O43" t="str">
        <f>IF(AND('PPM4'!R144&gt;0,'PPM4'!R145&gt;0),"O",IF(AND('PPM4'!R144&lt;0,'PPM4'!R145&lt;0),"X","="))</f>
        <v>O</v>
      </c>
    </row>
    <row r="44" spans="2:15">
      <c r="B44" t="str">
        <v>PPM5</v>
      </c>
      <c r="C44" t="str">
        <f t="shared" si="0"/>
        <v>O</v>
      </c>
      <c r="D44" t="str">
        <f t="shared" si="0"/>
        <v>O</v>
      </c>
      <c r="E44" t="str">
        <f t="shared" si="0"/>
        <v>O</v>
      </c>
      <c r="F44" t="str">
        <f t="shared" si="0"/>
        <v>=</v>
      </c>
      <c r="G44" t="str">
        <f t="shared" si="0"/>
        <v>=</v>
      </c>
      <c r="H44" t="str">
        <f t="shared" si="0"/>
        <v>O</v>
      </c>
      <c r="I44" t="str">
        <f t="shared" si="0"/>
        <v>O</v>
      </c>
      <c r="J44" t="str">
        <f t="shared" si="0"/>
        <v>O</v>
      </c>
      <c r="K44" t="str">
        <f t="shared" si="0"/>
        <v>O</v>
      </c>
      <c r="L44" t="str">
        <f t="shared" si="0"/>
        <v>O</v>
      </c>
      <c r="M44" t="str">
        <f t="shared" si="0"/>
        <v>=</v>
      </c>
      <c r="N44" t="str">
        <f t="shared" si="0"/>
        <v>X</v>
      </c>
      <c r="O44">
        <v>0</v>
      </c>
    </row>
    <row r="47" spans="2:15">
      <c r="C47">
        <v>0</v>
      </c>
    </row>
    <row r="48" spans="2:15">
      <c r="C48" t="s">
        <v>164</v>
      </c>
      <c r="D48">
        <v>0</v>
      </c>
    </row>
    <row r="49" spans="1:15">
      <c r="C49" t="s">
        <v>165</v>
      </c>
      <c r="D49" t="s">
        <v>165</v>
      </c>
      <c r="E49">
        <v>0</v>
      </c>
    </row>
    <row r="50" spans="1:15">
      <c r="C50" t="s">
        <v>165</v>
      </c>
      <c r="D50" t="s">
        <v>165</v>
      </c>
      <c r="E50" t="s">
        <v>165</v>
      </c>
      <c r="F50">
        <v>0</v>
      </c>
    </row>
    <row r="51" spans="1:15">
      <c r="C51" t="s">
        <v>165</v>
      </c>
      <c r="D51" t="s">
        <v>165</v>
      </c>
      <c r="E51" t="s">
        <v>165</v>
      </c>
      <c r="F51" t="s">
        <v>164</v>
      </c>
      <c r="G51">
        <v>0</v>
      </c>
    </row>
    <row r="52" spans="1:15">
      <c r="C52" t="s">
        <v>166</v>
      </c>
      <c r="D52" t="s">
        <v>166</v>
      </c>
      <c r="E52" t="s">
        <v>164</v>
      </c>
      <c r="F52" t="s">
        <v>164</v>
      </c>
      <c r="G52" t="s">
        <v>164</v>
      </c>
      <c r="H52">
        <v>0</v>
      </c>
    </row>
    <row r="53" spans="1:15">
      <c r="C53" t="s">
        <v>165</v>
      </c>
      <c r="D53" t="s">
        <v>165</v>
      </c>
      <c r="E53" t="s">
        <v>164</v>
      </c>
      <c r="F53" t="s">
        <v>164</v>
      </c>
      <c r="G53" t="s">
        <v>164</v>
      </c>
      <c r="H53" t="s">
        <v>165</v>
      </c>
      <c r="I53">
        <v>0</v>
      </c>
    </row>
    <row r="54" spans="1:15">
      <c r="C54" t="s">
        <v>165</v>
      </c>
      <c r="D54" t="s">
        <v>165</v>
      </c>
      <c r="E54" t="s">
        <v>164</v>
      </c>
      <c r="F54" t="s">
        <v>164</v>
      </c>
      <c r="G54" t="s">
        <v>164</v>
      </c>
      <c r="H54" t="s">
        <v>165</v>
      </c>
      <c r="I54" t="s">
        <v>165</v>
      </c>
      <c r="J54">
        <v>0</v>
      </c>
    </row>
    <row r="55" spans="1:15">
      <c r="C55" t="s">
        <v>165</v>
      </c>
      <c r="D55" t="s">
        <v>165</v>
      </c>
      <c r="E55" t="s">
        <v>164</v>
      </c>
      <c r="F55" t="s">
        <v>164</v>
      </c>
      <c r="G55" t="s">
        <v>164</v>
      </c>
      <c r="H55" t="s">
        <v>165</v>
      </c>
      <c r="I55" t="s">
        <v>165</v>
      </c>
      <c r="J55" t="s">
        <v>166</v>
      </c>
      <c r="K55">
        <v>0</v>
      </c>
    </row>
    <row r="56" spans="1:15">
      <c r="C56" t="s">
        <v>165</v>
      </c>
      <c r="D56" t="s">
        <v>165</v>
      </c>
      <c r="E56" t="s">
        <v>164</v>
      </c>
      <c r="F56" t="s">
        <v>164</v>
      </c>
      <c r="G56" t="s">
        <v>164</v>
      </c>
      <c r="H56" t="s">
        <v>165</v>
      </c>
      <c r="I56" t="s">
        <v>165</v>
      </c>
      <c r="J56" t="s">
        <v>166</v>
      </c>
      <c r="K56" t="s">
        <v>165</v>
      </c>
      <c r="L56">
        <v>0</v>
      </c>
    </row>
    <row r="57" spans="1:15">
      <c r="C57" t="s">
        <v>165</v>
      </c>
      <c r="D57" t="s">
        <v>165</v>
      </c>
      <c r="E57" t="s">
        <v>165</v>
      </c>
      <c r="F57" t="s">
        <v>166</v>
      </c>
      <c r="G57" t="s">
        <v>166</v>
      </c>
      <c r="H57" t="s">
        <v>165</v>
      </c>
      <c r="I57" t="s">
        <v>165</v>
      </c>
      <c r="J57" t="s">
        <v>165</v>
      </c>
      <c r="K57" t="s">
        <v>165</v>
      </c>
      <c r="L57" t="s">
        <v>165</v>
      </c>
      <c r="M57">
        <v>0</v>
      </c>
    </row>
    <row r="58" spans="1:15">
      <c r="C58" t="s">
        <v>165</v>
      </c>
      <c r="D58" t="s">
        <v>165</v>
      </c>
      <c r="E58" t="s">
        <v>165</v>
      </c>
      <c r="F58" t="s">
        <v>166</v>
      </c>
      <c r="G58" t="s">
        <v>166</v>
      </c>
      <c r="H58" t="s">
        <v>165</v>
      </c>
      <c r="I58" t="s">
        <v>165</v>
      </c>
      <c r="J58" t="s">
        <v>165</v>
      </c>
      <c r="K58" t="s">
        <v>165</v>
      </c>
      <c r="L58" t="s">
        <v>165</v>
      </c>
      <c r="M58" t="s">
        <v>165</v>
      </c>
      <c r="N58">
        <v>0</v>
      </c>
    </row>
    <row r="59" spans="1:15">
      <c r="C59" t="s">
        <v>165</v>
      </c>
      <c r="D59" t="s">
        <v>165</v>
      </c>
      <c r="E59" t="s">
        <v>165</v>
      </c>
      <c r="F59" t="s">
        <v>166</v>
      </c>
      <c r="G59" t="s">
        <v>166</v>
      </c>
      <c r="H59" t="s">
        <v>165</v>
      </c>
      <c r="I59" t="s">
        <v>165</v>
      </c>
      <c r="J59" t="s">
        <v>165</v>
      </c>
      <c r="K59" t="s">
        <v>165</v>
      </c>
      <c r="L59" t="s">
        <v>165</v>
      </c>
      <c r="M59" t="s">
        <v>166</v>
      </c>
      <c r="N59" t="s">
        <v>164</v>
      </c>
      <c r="O59">
        <v>0</v>
      </c>
    </row>
    <row r="61" spans="1:15">
      <c r="A61" t="s">
        <v>172</v>
      </c>
      <c r="B61" t="s">
        <v>153</v>
      </c>
      <c r="C61" t="s">
        <v>79</v>
      </c>
      <c r="D61" t="s">
        <v>80</v>
      </c>
      <c r="E61" t="s">
        <v>81</v>
      </c>
      <c r="F61" t="s">
        <v>82</v>
      </c>
      <c r="G61" t="s">
        <v>83</v>
      </c>
      <c r="H61" t="s">
        <v>84</v>
      </c>
      <c r="I61" t="s">
        <v>85</v>
      </c>
      <c r="J61" t="s">
        <v>86</v>
      </c>
      <c r="K61" t="s">
        <v>87</v>
      </c>
      <c r="L61" t="s">
        <v>89</v>
      </c>
      <c r="M61" t="s">
        <v>90</v>
      </c>
      <c r="N61" t="s">
        <v>91</v>
      </c>
      <c r="O61" t="s">
        <v>88</v>
      </c>
    </row>
    <row r="62" spans="1:15">
      <c r="B62" t="s">
        <v>79</v>
      </c>
      <c r="C62">
        <v>0</v>
      </c>
      <c r="D62" t="s">
        <v>164</v>
      </c>
      <c r="E62" t="s">
        <v>165</v>
      </c>
      <c r="F62" t="s">
        <v>165</v>
      </c>
      <c r="G62" t="s">
        <v>165</v>
      </c>
      <c r="H62" t="s">
        <v>166</v>
      </c>
      <c r="I62" t="s">
        <v>165</v>
      </c>
      <c r="J62" t="s">
        <v>165</v>
      </c>
      <c r="K62" t="s">
        <v>165</v>
      </c>
      <c r="L62" t="s">
        <v>165</v>
      </c>
      <c r="M62" t="s">
        <v>165</v>
      </c>
      <c r="N62" t="s">
        <v>165</v>
      </c>
      <c r="O62" t="s">
        <v>165</v>
      </c>
    </row>
    <row r="63" spans="1:15">
      <c r="B63" t="s">
        <v>80</v>
      </c>
      <c r="C63" t="s">
        <v>165</v>
      </c>
      <c r="D63">
        <v>0</v>
      </c>
      <c r="E63" t="s">
        <v>165</v>
      </c>
      <c r="F63" t="s">
        <v>165</v>
      </c>
      <c r="G63" t="s">
        <v>165</v>
      </c>
      <c r="H63" t="s">
        <v>166</v>
      </c>
      <c r="I63" t="s">
        <v>165</v>
      </c>
      <c r="J63" t="s">
        <v>165</v>
      </c>
      <c r="K63" t="s">
        <v>165</v>
      </c>
      <c r="L63" t="s">
        <v>165</v>
      </c>
      <c r="M63" t="s">
        <v>165</v>
      </c>
      <c r="N63" t="s">
        <v>165</v>
      </c>
      <c r="O63" t="s">
        <v>165</v>
      </c>
    </row>
    <row r="64" spans="1:15">
      <c r="B64" t="s">
        <v>81</v>
      </c>
      <c r="C64" t="s">
        <v>164</v>
      </c>
      <c r="D64" t="s">
        <v>164</v>
      </c>
      <c r="E64">
        <v>0</v>
      </c>
      <c r="F64" t="s">
        <v>165</v>
      </c>
      <c r="G64" t="s">
        <v>165</v>
      </c>
      <c r="H64" t="s">
        <v>164</v>
      </c>
      <c r="I64" t="s">
        <v>164</v>
      </c>
      <c r="J64" t="s">
        <v>164</v>
      </c>
      <c r="K64" t="s">
        <v>164</v>
      </c>
      <c r="L64" t="s">
        <v>164</v>
      </c>
      <c r="M64" t="s">
        <v>165</v>
      </c>
      <c r="N64" t="s">
        <v>165</v>
      </c>
      <c r="O64" t="s">
        <v>165</v>
      </c>
    </row>
    <row r="65" spans="1:15">
      <c r="B65" t="s">
        <v>82</v>
      </c>
      <c r="C65" t="s">
        <v>164</v>
      </c>
      <c r="D65" t="s">
        <v>164</v>
      </c>
      <c r="E65" t="s">
        <v>164</v>
      </c>
      <c r="F65">
        <v>0</v>
      </c>
      <c r="G65" t="s">
        <v>164</v>
      </c>
      <c r="H65" t="s">
        <v>164</v>
      </c>
      <c r="I65" t="s">
        <v>164</v>
      </c>
      <c r="J65" t="s">
        <v>164</v>
      </c>
      <c r="K65" t="s">
        <v>164</v>
      </c>
      <c r="L65" t="s">
        <v>164</v>
      </c>
      <c r="M65" t="s">
        <v>166</v>
      </c>
      <c r="N65" t="s">
        <v>166</v>
      </c>
      <c r="O65" t="s">
        <v>166</v>
      </c>
    </row>
    <row r="66" spans="1:15">
      <c r="B66" t="s">
        <v>83</v>
      </c>
      <c r="C66" t="s">
        <v>164</v>
      </c>
      <c r="D66" t="s">
        <v>164</v>
      </c>
      <c r="E66" t="s">
        <v>164</v>
      </c>
      <c r="F66" t="s">
        <v>165</v>
      </c>
      <c r="G66">
        <v>0</v>
      </c>
      <c r="H66" t="s">
        <v>164</v>
      </c>
      <c r="I66" t="s">
        <v>164</v>
      </c>
      <c r="J66" t="s">
        <v>164</v>
      </c>
      <c r="K66" t="s">
        <v>164</v>
      </c>
      <c r="L66" t="s">
        <v>164</v>
      </c>
      <c r="M66" t="s">
        <v>166</v>
      </c>
      <c r="N66" t="s">
        <v>166</v>
      </c>
      <c r="O66" t="s">
        <v>166</v>
      </c>
    </row>
    <row r="67" spans="1:15">
      <c r="B67" t="s">
        <v>84</v>
      </c>
      <c r="C67" t="s">
        <v>166</v>
      </c>
      <c r="D67" t="s">
        <v>166</v>
      </c>
      <c r="E67" t="s">
        <v>165</v>
      </c>
      <c r="F67" t="s">
        <v>165</v>
      </c>
      <c r="G67" t="s">
        <v>165</v>
      </c>
      <c r="H67">
        <v>0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</row>
    <row r="68" spans="1:15">
      <c r="B68" t="s">
        <v>85</v>
      </c>
      <c r="C68" t="s">
        <v>164</v>
      </c>
      <c r="D68" t="s">
        <v>164</v>
      </c>
      <c r="E68" t="s">
        <v>165</v>
      </c>
      <c r="F68" t="s">
        <v>165</v>
      </c>
      <c r="G68" t="s">
        <v>165</v>
      </c>
      <c r="H68" t="s">
        <v>164</v>
      </c>
      <c r="I68">
        <v>0</v>
      </c>
      <c r="J68" t="s">
        <v>165</v>
      </c>
      <c r="K68" t="s">
        <v>165</v>
      </c>
      <c r="L68" t="s">
        <v>165</v>
      </c>
      <c r="M68" t="s">
        <v>165</v>
      </c>
      <c r="N68" t="s">
        <v>165</v>
      </c>
      <c r="O68" t="s">
        <v>165</v>
      </c>
    </row>
    <row r="69" spans="1:15">
      <c r="B69" t="s">
        <v>86</v>
      </c>
      <c r="C69" t="s">
        <v>164</v>
      </c>
      <c r="D69" t="s">
        <v>164</v>
      </c>
      <c r="E69" t="s">
        <v>165</v>
      </c>
      <c r="F69" t="s">
        <v>165</v>
      </c>
      <c r="G69" t="s">
        <v>165</v>
      </c>
      <c r="H69" t="s">
        <v>164</v>
      </c>
      <c r="I69" t="s">
        <v>164</v>
      </c>
      <c r="J69">
        <v>0</v>
      </c>
      <c r="K69" t="s">
        <v>166</v>
      </c>
      <c r="L69" t="s">
        <v>166</v>
      </c>
      <c r="M69" t="s">
        <v>165</v>
      </c>
      <c r="N69" t="s">
        <v>165</v>
      </c>
      <c r="O69" t="s">
        <v>165</v>
      </c>
    </row>
    <row r="70" spans="1:15">
      <c r="B70" t="s">
        <v>87</v>
      </c>
      <c r="C70" t="s">
        <v>164</v>
      </c>
      <c r="D70" t="s">
        <v>164</v>
      </c>
      <c r="E70" t="s">
        <v>165</v>
      </c>
      <c r="F70" t="s">
        <v>165</v>
      </c>
      <c r="G70" t="s">
        <v>165</v>
      </c>
      <c r="H70" t="s">
        <v>164</v>
      </c>
      <c r="I70" t="s">
        <v>164</v>
      </c>
      <c r="J70" t="s">
        <v>166</v>
      </c>
      <c r="K70">
        <v>0</v>
      </c>
      <c r="L70" t="s">
        <v>165</v>
      </c>
      <c r="M70" t="s">
        <v>165</v>
      </c>
      <c r="N70" t="s">
        <v>165</v>
      </c>
      <c r="O70" t="s">
        <v>165</v>
      </c>
    </row>
    <row r="71" spans="1:15">
      <c r="B71" t="s">
        <v>89</v>
      </c>
      <c r="C71" t="s">
        <v>164</v>
      </c>
      <c r="D71" t="s">
        <v>164</v>
      </c>
      <c r="E71" t="s">
        <v>165</v>
      </c>
      <c r="F71" t="s">
        <v>165</v>
      </c>
      <c r="G71" t="s">
        <v>165</v>
      </c>
      <c r="H71" t="s">
        <v>164</v>
      </c>
      <c r="I71" t="s">
        <v>164</v>
      </c>
      <c r="J71" t="s">
        <v>166</v>
      </c>
      <c r="K71" t="s">
        <v>164</v>
      </c>
      <c r="L71">
        <v>0</v>
      </c>
      <c r="M71" t="s">
        <v>165</v>
      </c>
      <c r="N71" t="s">
        <v>165</v>
      </c>
      <c r="O71" t="s">
        <v>165</v>
      </c>
    </row>
    <row r="72" spans="1:15">
      <c r="B72" t="s">
        <v>90</v>
      </c>
      <c r="C72" t="s">
        <v>164</v>
      </c>
      <c r="D72" t="s">
        <v>164</v>
      </c>
      <c r="E72" t="s">
        <v>164</v>
      </c>
      <c r="F72" t="s">
        <v>166</v>
      </c>
      <c r="G72" t="s">
        <v>166</v>
      </c>
      <c r="H72" t="s">
        <v>164</v>
      </c>
      <c r="I72" t="s">
        <v>164</v>
      </c>
      <c r="J72" t="s">
        <v>164</v>
      </c>
      <c r="K72" t="s">
        <v>164</v>
      </c>
      <c r="L72" t="s">
        <v>164</v>
      </c>
      <c r="M72">
        <v>0</v>
      </c>
      <c r="N72" t="s">
        <v>165</v>
      </c>
      <c r="O72" t="s">
        <v>166</v>
      </c>
    </row>
    <row r="73" spans="1:15">
      <c r="B73" t="s">
        <v>91</v>
      </c>
      <c r="C73" t="s">
        <v>164</v>
      </c>
      <c r="D73" t="s">
        <v>164</v>
      </c>
      <c r="E73" t="s">
        <v>164</v>
      </c>
      <c r="F73" t="s">
        <v>166</v>
      </c>
      <c r="G73" t="s">
        <v>166</v>
      </c>
      <c r="H73" t="s">
        <v>164</v>
      </c>
      <c r="I73" t="s">
        <v>164</v>
      </c>
      <c r="J73" t="s">
        <v>164</v>
      </c>
      <c r="K73" t="s">
        <v>164</v>
      </c>
      <c r="L73" t="s">
        <v>164</v>
      </c>
      <c r="M73" t="s">
        <v>164</v>
      </c>
      <c r="N73">
        <v>0</v>
      </c>
      <c r="O73" t="s">
        <v>164</v>
      </c>
    </row>
    <row r="74" spans="1:15">
      <c r="B74" t="s">
        <v>88</v>
      </c>
      <c r="C74" t="s">
        <v>164</v>
      </c>
      <c r="D74" t="s">
        <v>164</v>
      </c>
      <c r="E74" t="s">
        <v>164</v>
      </c>
      <c r="F74" t="s">
        <v>166</v>
      </c>
      <c r="G74" t="s">
        <v>166</v>
      </c>
      <c r="H74" t="s">
        <v>164</v>
      </c>
      <c r="I74" t="s">
        <v>164</v>
      </c>
      <c r="J74" t="s">
        <v>164</v>
      </c>
      <c r="K74" t="s">
        <v>164</v>
      </c>
      <c r="L74" t="s">
        <v>164</v>
      </c>
      <c r="M74" t="s">
        <v>166</v>
      </c>
      <c r="N74" t="s">
        <v>165</v>
      </c>
      <c r="O74">
        <v>0</v>
      </c>
    </row>
    <row r="76" spans="1:15">
      <c r="A76" s="1">
        <v>0.95</v>
      </c>
      <c r="B76" t="s">
        <v>153</v>
      </c>
      <c r="C76" t="s">
        <v>79</v>
      </c>
      <c r="D76" t="s">
        <v>80</v>
      </c>
      <c r="E76" t="s">
        <v>81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87</v>
      </c>
      <c r="L76" t="s">
        <v>89</v>
      </c>
      <c r="M76" t="s">
        <v>90</v>
      </c>
      <c r="N76" t="s">
        <v>91</v>
      </c>
      <c r="O76" t="s">
        <v>88</v>
      </c>
    </row>
    <row r="77" spans="1:15">
      <c r="B77" t="s">
        <v>79</v>
      </c>
      <c r="C77">
        <v>0</v>
      </c>
      <c r="D77" t="s">
        <v>164</v>
      </c>
      <c r="E77" t="s">
        <v>165</v>
      </c>
      <c r="F77" t="s">
        <v>165</v>
      </c>
      <c r="G77" t="s">
        <v>165</v>
      </c>
      <c r="H77" t="s">
        <v>166</v>
      </c>
      <c r="I77" t="s">
        <v>165</v>
      </c>
      <c r="J77" t="s">
        <v>165</v>
      </c>
      <c r="K77" t="s">
        <v>165</v>
      </c>
      <c r="L77" t="s">
        <v>165</v>
      </c>
      <c r="M77" t="s">
        <v>165</v>
      </c>
      <c r="N77" t="s">
        <v>165</v>
      </c>
      <c r="O77" t="s">
        <v>165</v>
      </c>
    </row>
    <row r="78" spans="1:15">
      <c r="B78" t="s">
        <v>80</v>
      </c>
      <c r="C78" t="s">
        <v>165</v>
      </c>
      <c r="D78">
        <v>0</v>
      </c>
      <c r="E78" t="s">
        <v>165</v>
      </c>
      <c r="F78" t="s">
        <v>165</v>
      </c>
      <c r="G78" t="s">
        <v>165</v>
      </c>
      <c r="H78" t="s">
        <v>166</v>
      </c>
      <c r="I78" t="s">
        <v>165</v>
      </c>
      <c r="J78" t="s">
        <v>165</v>
      </c>
      <c r="K78" t="s">
        <v>165</v>
      </c>
      <c r="L78" t="s">
        <v>165</v>
      </c>
      <c r="M78" t="s">
        <v>165</v>
      </c>
      <c r="N78" t="s">
        <v>165</v>
      </c>
      <c r="O78" t="s">
        <v>165</v>
      </c>
    </row>
    <row r="79" spans="1:15">
      <c r="B79" t="s">
        <v>81</v>
      </c>
      <c r="C79" t="s">
        <v>164</v>
      </c>
      <c r="D79" t="s">
        <v>164</v>
      </c>
      <c r="E79">
        <v>0</v>
      </c>
      <c r="F79" t="s">
        <v>165</v>
      </c>
      <c r="G79" t="s">
        <v>166</v>
      </c>
      <c r="H79" t="s">
        <v>164</v>
      </c>
      <c r="I79" t="s">
        <v>164</v>
      </c>
      <c r="J79" t="s">
        <v>164</v>
      </c>
      <c r="K79" t="s">
        <v>164</v>
      </c>
      <c r="L79" t="s">
        <v>166</v>
      </c>
      <c r="M79" t="s">
        <v>166</v>
      </c>
      <c r="N79" t="s">
        <v>165</v>
      </c>
      <c r="O79" t="s">
        <v>165</v>
      </c>
    </row>
    <row r="80" spans="1:15">
      <c r="B80" t="s">
        <v>82</v>
      </c>
      <c r="C80" t="s">
        <v>164</v>
      </c>
      <c r="D80" t="s">
        <v>164</v>
      </c>
      <c r="E80" t="s">
        <v>164</v>
      </c>
      <c r="F80">
        <v>0</v>
      </c>
      <c r="G80" t="s">
        <v>164</v>
      </c>
      <c r="H80" t="s">
        <v>164</v>
      </c>
      <c r="I80" t="s">
        <v>164</v>
      </c>
      <c r="J80" t="s">
        <v>164</v>
      </c>
      <c r="K80" t="s">
        <v>164</v>
      </c>
      <c r="L80" t="s">
        <v>164</v>
      </c>
      <c r="M80" t="s">
        <v>166</v>
      </c>
      <c r="N80" t="s">
        <v>166</v>
      </c>
      <c r="O80" t="s">
        <v>166</v>
      </c>
    </row>
    <row r="81" spans="1:15">
      <c r="B81" t="s">
        <v>83</v>
      </c>
      <c r="C81" t="s">
        <v>164</v>
      </c>
      <c r="D81" t="s">
        <v>164</v>
      </c>
      <c r="E81" t="s">
        <v>164</v>
      </c>
      <c r="F81" t="s">
        <v>165</v>
      </c>
      <c r="G81">
        <v>0</v>
      </c>
      <c r="H81" t="s">
        <v>164</v>
      </c>
      <c r="I81" t="s">
        <v>164</v>
      </c>
      <c r="J81" t="s">
        <v>164</v>
      </c>
      <c r="K81" t="s">
        <v>164</v>
      </c>
      <c r="L81" t="s">
        <v>164</v>
      </c>
      <c r="M81" t="s">
        <v>166</v>
      </c>
      <c r="N81" t="s">
        <v>166</v>
      </c>
      <c r="O81" t="s">
        <v>166</v>
      </c>
    </row>
    <row r="82" spans="1:15">
      <c r="B82" t="s">
        <v>84</v>
      </c>
      <c r="C82" t="s">
        <v>166</v>
      </c>
      <c r="D82" t="s">
        <v>166</v>
      </c>
      <c r="E82" t="s">
        <v>165</v>
      </c>
      <c r="F82" t="s">
        <v>165</v>
      </c>
      <c r="G82" t="s">
        <v>165</v>
      </c>
      <c r="H82">
        <v>0</v>
      </c>
      <c r="I82" t="s">
        <v>165</v>
      </c>
      <c r="J82" t="s">
        <v>165</v>
      </c>
      <c r="K82" t="s">
        <v>165</v>
      </c>
      <c r="L82" t="s">
        <v>165</v>
      </c>
      <c r="M82" t="s">
        <v>165</v>
      </c>
      <c r="N82" t="s">
        <v>165</v>
      </c>
      <c r="O82" t="s">
        <v>165</v>
      </c>
    </row>
    <row r="83" spans="1:15">
      <c r="B83" t="s">
        <v>85</v>
      </c>
      <c r="C83" t="s">
        <v>164</v>
      </c>
      <c r="D83" t="s">
        <v>164</v>
      </c>
      <c r="E83" t="s">
        <v>165</v>
      </c>
      <c r="F83" t="s">
        <v>165</v>
      </c>
      <c r="G83" t="s">
        <v>165</v>
      </c>
      <c r="H83" t="s">
        <v>164</v>
      </c>
      <c r="I83">
        <v>0</v>
      </c>
      <c r="J83" t="s">
        <v>165</v>
      </c>
      <c r="K83" t="s">
        <v>165</v>
      </c>
      <c r="L83" t="s">
        <v>165</v>
      </c>
      <c r="M83" t="s">
        <v>165</v>
      </c>
      <c r="N83" t="s">
        <v>165</v>
      </c>
      <c r="O83" t="s">
        <v>165</v>
      </c>
    </row>
    <row r="84" spans="1:15">
      <c r="B84" t="s">
        <v>86</v>
      </c>
      <c r="C84" t="s">
        <v>164</v>
      </c>
      <c r="D84" t="s">
        <v>164</v>
      </c>
      <c r="E84" t="s">
        <v>165</v>
      </c>
      <c r="F84" t="s">
        <v>165</v>
      </c>
      <c r="G84" t="s">
        <v>165</v>
      </c>
      <c r="H84" t="s">
        <v>164</v>
      </c>
      <c r="I84" t="s">
        <v>164</v>
      </c>
      <c r="J84">
        <v>0</v>
      </c>
      <c r="K84" t="s">
        <v>166</v>
      </c>
      <c r="L84" t="s">
        <v>166</v>
      </c>
      <c r="M84" t="s">
        <v>165</v>
      </c>
      <c r="N84" t="s">
        <v>165</v>
      </c>
      <c r="O84" t="s">
        <v>165</v>
      </c>
    </row>
    <row r="85" spans="1:15">
      <c r="B85" t="s">
        <v>87</v>
      </c>
      <c r="C85" t="s">
        <v>164</v>
      </c>
      <c r="D85" t="s">
        <v>164</v>
      </c>
      <c r="E85" t="s">
        <v>165</v>
      </c>
      <c r="F85" t="s">
        <v>165</v>
      </c>
      <c r="G85" t="s">
        <v>165</v>
      </c>
      <c r="H85" t="s">
        <v>164</v>
      </c>
      <c r="I85" t="s">
        <v>164</v>
      </c>
      <c r="J85" t="s">
        <v>166</v>
      </c>
      <c r="K85">
        <v>0</v>
      </c>
      <c r="L85" t="s">
        <v>165</v>
      </c>
      <c r="M85" t="s">
        <v>165</v>
      </c>
      <c r="N85" t="s">
        <v>165</v>
      </c>
      <c r="O85" t="s">
        <v>165</v>
      </c>
    </row>
    <row r="86" spans="1:15">
      <c r="B86" t="s">
        <v>89</v>
      </c>
      <c r="C86" t="s">
        <v>164</v>
      </c>
      <c r="D86" t="s">
        <v>164</v>
      </c>
      <c r="E86" t="s">
        <v>165</v>
      </c>
      <c r="F86" t="s">
        <v>165</v>
      </c>
      <c r="G86" t="s">
        <v>165</v>
      </c>
      <c r="H86" t="s">
        <v>164</v>
      </c>
      <c r="I86" t="s">
        <v>164</v>
      </c>
      <c r="J86" t="s">
        <v>166</v>
      </c>
      <c r="K86" t="s">
        <v>164</v>
      </c>
      <c r="L86">
        <v>0</v>
      </c>
      <c r="M86" t="s">
        <v>165</v>
      </c>
      <c r="N86" t="s">
        <v>165</v>
      </c>
      <c r="O86" t="s">
        <v>165</v>
      </c>
    </row>
    <row r="87" spans="1:15">
      <c r="B87" t="s">
        <v>90</v>
      </c>
      <c r="C87" t="s">
        <v>164</v>
      </c>
      <c r="D87" t="s">
        <v>164</v>
      </c>
      <c r="E87" t="s">
        <v>164</v>
      </c>
      <c r="F87" t="s">
        <v>166</v>
      </c>
      <c r="G87" t="s">
        <v>166</v>
      </c>
      <c r="H87" t="s">
        <v>164</v>
      </c>
      <c r="I87" t="s">
        <v>164</v>
      </c>
      <c r="J87" t="s">
        <v>164</v>
      </c>
      <c r="K87" t="s">
        <v>164</v>
      </c>
      <c r="L87" t="s">
        <v>164</v>
      </c>
      <c r="M87">
        <v>0</v>
      </c>
      <c r="N87" t="s">
        <v>165</v>
      </c>
      <c r="O87" t="s">
        <v>166</v>
      </c>
    </row>
    <row r="88" spans="1:15">
      <c r="B88" t="s">
        <v>91</v>
      </c>
      <c r="C88" t="s">
        <v>164</v>
      </c>
      <c r="D88" t="s">
        <v>164</v>
      </c>
      <c r="E88" t="s">
        <v>164</v>
      </c>
      <c r="F88" t="s">
        <v>166</v>
      </c>
      <c r="G88" t="s">
        <v>166</v>
      </c>
      <c r="H88" t="s">
        <v>164</v>
      </c>
      <c r="I88" t="s">
        <v>164</v>
      </c>
      <c r="J88" t="s">
        <v>164</v>
      </c>
      <c r="K88" t="s">
        <v>164</v>
      </c>
      <c r="L88" t="s">
        <v>164</v>
      </c>
      <c r="M88" t="s">
        <v>164</v>
      </c>
      <c r="N88">
        <v>0</v>
      </c>
      <c r="O88" t="s">
        <v>164</v>
      </c>
    </row>
    <row r="89" spans="1:15">
      <c r="B89" t="s">
        <v>88</v>
      </c>
      <c r="C89" t="s">
        <v>164</v>
      </c>
      <c r="D89" t="s">
        <v>164</v>
      </c>
      <c r="E89" t="s">
        <v>164</v>
      </c>
      <c r="F89" t="s">
        <v>166</v>
      </c>
      <c r="G89" t="s">
        <v>166</v>
      </c>
      <c r="H89" t="s">
        <v>164</v>
      </c>
      <c r="I89" t="s">
        <v>164</v>
      </c>
      <c r="J89" t="s">
        <v>164</v>
      </c>
      <c r="K89" t="s">
        <v>164</v>
      </c>
      <c r="L89" t="s">
        <v>164</v>
      </c>
      <c r="M89" t="s">
        <v>166</v>
      </c>
      <c r="N89" t="s">
        <v>165</v>
      </c>
      <c r="O89">
        <v>0</v>
      </c>
    </row>
    <row r="91" spans="1:15">
      <c r="A91" s="1">
        <v>0.99</v>
      </c>
      <c r="B91" t="s">
        <v>153</v>
      </c>
      <c r="C91" t="s">
        <v>79</v>
      </c>
      <c r="D91" t="s">
        <v>80</v>
      </c>
      <c r="E91" t="s">
        <v>81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89</v>
      </c>
      <c r="M91" t="s">
        <v>90</v>
      </c>
      <c r="N91" t="s">
        <v>91</v>
      </c>
      <c r="O91" t="s">
        <v>88</v>
      </c>
    </row>
    <row r="92" spans="1:15">
      <c r="B92" t="s">
        <v>79</v>
      </c>
      <c r="C92">
        <v>0</v>
      </c>
      <c r="D92" t="s">
        <v>164</v>
      </c>
      <c r="E92" t="s">
        <v>165</v>
      </c>
      <c r="F92" t="s">
        <v>165</v>
      </c>
      <c r="G92" t="s">
        <v>165</v>
      </c>
      <c r="H92" t="s">
        <v>166</v>
      </c>
      <c r="I92" t="s">
        <v>166</v>
      </c>
      <c r="J92" t="s">
        <v>166</v>
      </c>
      <c r="K92" t="s">
        <v>165</v>
      </c>
      <c r="L92" t="s">
        <v>165</v>
      </c>
      <c r="M92" t="s">
        <v>165</v>
      </c>
      <c r="N92" t="s">
        <v>165</v>
      </c>
      <c r="O92" t="s">
        <v>165</v>
      </c>
    </row>
    <row r="93" spans="1:15">
      <c r="B93" t="s">
        <v>80</v>
      </c>
      <c r="C93" t="s">
        <v>165</v>
      </c>
      <c r="D93">
        <v>0</v>
      </c>
      <c r="E93" t="s">
        <v>165</v>
      </c>
      <c r="F93" t="s">
        <v>165</v>
      </c>
      <c r="G93" t="s">
        <v>165</v>
      </c>
      <c r="H93" t="s">
        <v>166</v>
      </c>
      <c r="I93" t="s">
        <v>165</v>
      </c>
      <c r="J93" t="s">
        <v>165</v>
      </c>
      <c r="K93" t="s">
        <v>165</v>
      </c>
      <c r="L93" t="s">
        <v>165</v>
      </c>
      <c r="M93" t="s">
        <v>165</v>
      </c>
      <c r="N93" t="s">
        <v>165</v>
      </c>
      <c r="O93" t="s">
        <v>165</v>
      </c>
    </row>
    <row r="94" spans="1:15">
      <c r="B94" t="s">
        <v>81</v>
      </c>
      <c r="C94" t="s">
        <v>164</v>
      </c>
      <c r="D94" t="s">
        <v>164</v>
      </c>
      <c r="E94">
        <v>0</v>
      </c>
      <c r="F94" t="s">
        <v>165</v>
      </c>
      <c r="G94" t="s">
        <v>166</v>
      </c>
      <c r="H94" t="s">
        <v>164</v>
      </c>
      <c r="I94" t="s">
        <v>164</v>
      </c>
      <c r="J94" t="s">
        <v>164</v>
      </c>
      <c r="K94" t="s">
        <v>164</v>
      </c>
      <c r="L94" t="s">
        <v>166</v>
      </c>
      <c r="M94" t="s">
        <v>166</v>
      </c>
      <c r="N94" t="s">
        <v>165</v>
      </c>
      <c r="O94" t="s">
        <v>165</v>
      </c>
    </row>
    <row r="95" spans="1:15">
      <c r="B95" t="s">
        <v>82</v>
      </c>
      <c r="C95" t="s">
        <v>164</v>
      </c>
      <c r="D95" t="s">
        <v>164</v>
      </c>
      <c r="E95" t="s">
        <v>164</v>
      </c>
      <c r="F95">
        <v>0</v>
      </c>
      <c r="G95" t="s">
        <v>164</v>
      </c>
      <c r="H95" t="s">
        <v>164</v>
      </c>
      <c r="I95" t="s">
        <v>164</v>
      </c>
      <c r="J95" t="s">
        <v>164</v>
      </c>
      <c r="K95" t="s">
        <v>164</v>
      </c>
      <c r="L95" t="s">
        <v>164</v>
      </c>
      <c r="M95" t="s">
        <v>166</v>
      </c>
      <c r="N95" t="s">
        <v>166</v>
      </c>
      <c r="O95" t="s">
        <v>166</v>
      </c>
    </row>
    <row r="96" spans="1:15">
      <c r="B96" t="s">
        <v>83</v>
      </c>
      <c r="C96" t="s">
        <v>164</v>
      </c>
      <c r="D96" t="s">
        <v>164</v>
      </c>
      <c r="E96" t="s">
        <v>164</v>
      </c>
      <c r="F96" t="s">
        <v>165</v>
      </c>
      <c r="G96">
        <v>0</v>
      </c>
      <c r="H96" t="s">
        <v>164</v>
      </c>
      <c r="I96" t="s">
        <v>164</v>
      </c>
      <c r="J96" t="s">
        <v>164</v>
      </c>
      <c r="K96" t="s">
        <v>164</v>
      </c>
      <c r="L96" t="s">
        <v>166</v>
      </c>
      <c r="M96" t="s">
        <v>166</v>
      </c>
      <c r="N96" t="s">
        <v>166</v>
      </c>
      <c r="O96" t="s">
        <v>166</v>
      </c>
    </row>
    <row r="97" spans="2:15">
      <c r="B97" t="s">
        <v>84</v>
      </c>
      <c r="C97" t="s">
        <v>166</v>
      </c>
      <c r="D97" t="s">
        <v>166</v>
      </c>
      <c r="E97" t="s">
        <v>165</v>
      </c>
      <c r="F97" t="s">
        <v>165</v>
      </c>
      <c r="G97" t="s">
        <v>165</v>
      </c>
      <c r="H97">
        <v>0</v>
      </c>
      <c r="I97" t="s">
        <v>165</v>
      </c>
      <c r="J97" t="s">
        <v>166</v>
      </c>
      <c r="K97" t="s">
        <v>165</v>
      </c>
      <c r="L97" t="s">
        <v>165</v>
      </c>
      <c r="M97" t="s">
        <v>165</v>
      </c>
      <c r="N97" t="s">
        <v>165</v>
      </c>
      <c r="O97" t="s">
        <v>165</v>
      </c>
    </row>
    <row r="98" spans="2:15">
      <c r="B98" t="s">
        <v>85</v>
      </c>
      <c r="C98" t="s">
        <v>164</v>
      </c>
      <c r="D98" t="s">
        <v>164</v>
      </c>
      <c r="E98" t="s">
        <v>165</v>
      </c>
      <c r="F98" t="s">
        <v>165</v>
      </c>
      <c r="G98" t="s">
        <v>165</v>
      </c>
      <c r="H98" t="s">
        <v>164</v>
      </c>
      <c r="I98">
        <v>0</v>
      </c>
      <c r="J98" t="s">
        <v>166</v>
      </c>
      <c r="K98" t="s">
        <v>165</v>
      </c>
      <c r="L98" t="s">
        <v>165</v>
      </c>
      <c r="M98" t="s">
        <v>165</v>
      </c>
      <c r="N98" t="s">
        <v>165</v>
      </c>
      <c r="O98" t="s">
        <v>165</v>
      </c>
    </row>
    <row r="99" spans="2:15">
      <c r="B99" t="s">
        <v>86</v>
      </c>
      <c r="C99" t="s">
        <v>164</v>
      </c>
      <c r="D99" t="s">
        <v>164</v>
      </c>
      <c r="E99" t="s">
        <v>165</v>
      </c>
      <c r="F99" t="s">
        <v>165</v>
      </c>
      <c r="G99" t="s">
        <v>165</v>
      </c>
      <c r="H99" t="s">
        <v>164</v>
      </c>
      <c r="I99" t="s">
        <v>164</v>
      </c>
      <c r="J99">
        <v>0</v>
      </c>
      <c r="K99" t="s">
        <v>166</v>
      </c>
      <c r="L99" t="s">
        <v>166</v>
      </c>
      <c r="M99" t="s">
        <v>165</v>
      </c>
      <c r="N99" t="s">
        <v>165</v>
      </c>
      <c r="O99" t="s">
        <v>165</v>
      </c>
    </row>
    <row r="100" spans="2:15">
      <c r="B100" t="s">
        <v>87</v>
      </c>
      <c r="C100" t="s">
        <v>164</v>
      </c>
      <c r="D100" t="s">
        <v>164</v>
      </c>
      <c r="E100" t="s">
        <v>165</v>
      </c>
      <c r="F100" t="s">
        <v>165</v>
      </c>
      <c r="G100" t="s">
        <v>165</v>
      </c>
      <c r="H100" t="s">
        <v>164</v>
      </c>
      <c r="I100" t="s">
        <v>164</v>
      </c>
      <c r="J100" t="s">
        <v>166</v>
      </c>
      <c r="K100">
        <v>0</v>
      </c>
      <c r="L100" t="s">
        <v>165</v>
      </c>
      <c r="M100" t="s">
        <v>165</v>
      </c>
      <c r="N100" t="s">
        <v>165</v>
      </c>
      <c r="O100" t="s">
        <v>165</v>
      </c>
    </row>
    <row r="101" spans="2:15">
      <c r="B101" t="s">
        <v>89</v>
      </c>
      <c r="C101" t="s">
        <v>164</v>
      </c>
      <c r="D101" t="s">
        <v>164</v>
      </c>
      <c r="E101" t="s">
        <v>165</v>
      </c>
      <c r="F101" t="s">
        <v>165</v>
      </c>
      <c r="G101" t="s">
        <v>165</v>
      </c>
      <c r="H101" t="s">
        <v>164</v>
      </c>
      <c r="I101" t="s">
        <v>164</v>
      </c>
      <c r="J101" t="s">
        <v>166</v>
      </c>
      <c r="K101" t="s">
        <v>164</v>
      </c>
      <c r="L101">
        <v>0</v>
      </c>
      <c r="M101" t="s">
        <v>165</v>
      </c>
      <c r="N101" t="s">
        <v>165</v>
      </c>
      <c r="O101" t="s">
        <v>165</v>
      </c>
    </row>
    <row r="102" spans="2:15">
      <c r="B102" t="s">
        <v>90</v>
      </c>
      <c r="C102" t="s">
        <v>164</v>
      </c>
      <c r="D102" t="s">
        <v>164</v>
      </c>
      <c r="E102" t="s">
        <v>164</v>
      </c>
      <c r="F102" t="s">
        <v>166</v>
      </c>
      <c r="G102" t="s">
        <v>166</v>
      </c>
      <c r="H102" t="s">
        <v>164</v>
      </c>
      <c r="I102" t="s">
        <v>164</v>
      </c>
      <c r="J102" t="s">
        <v>164</v>
      </c>
      <c r="K102" t="s">
        <v>164</v>
      </c>
      <c r="L102" t="s">
        <v>164</v>
      </c>
      <c r="M102">
        <v>0</v>
      </c>
      <c r="N102" t="s">
        <v>166</v>
      </c>
      <c r="O102" t="s">
        <v>166</v>
      </c>
    </row>
    <row r="103" spans="2:15">
      <c r="B103" t="s">
        <v>91</v>
      </c>
      <c r="C103" t="s">
        <v>164</v>
      </c>
      <c r="D103" t="s">
        <v>164</v>
      </c>
      <c r="E103" t="s">
        <v>164</v>
      </c>
      <c r="F103" t="s">
        <v>166</v>
      </c>
      <c r="G103" t="s">
        <v>166</v>
      </c>
      <c r="H103" t="s">
        <v>164</v>
      </c>
      <c r="I103" t="s">
        <v>164</v>
      </c>
      <c r="J103" t="s">
        <v>164</v>
      </c>
      <c r="K103" t="s">
        <v>164</v>
      </c>
      <c r="L103" t="s">
        <v>164</v>
      </c>
      <c r="M103" t="s">
        <v>164</v>
      </c>
      <c r="N103">
        <v>0</v>
      </c>
      <c r="O103" t="s">
        <v>164</v>
      </c>
    </row>
    <row r="104" spans="2:15">
      <c r="B104" t="s">
        <v>88</v>
      </c>
      <c r="C104" t="s">
        <v>164</v>
      </c>
      <c r="D104" t="s">
        <v>164</v>
      </c>
      <c r="E104" t="s">
        <v>164</v>
      </c>
      <c r="F104" t="s">
        <v>166</v>
      </c>
      <c r="G104" t="s">
        <v>166</v>
      </c>
      <c r="H104" t="s">
        <v>164</v>
      </c>
      <c r="I104" t="s">
        <v>164</v>
      </c>
      <c r="J104" t="s">
        <v>164</v>
      </c>
      <c r="K104" t="s">
        <v>164</v>
      </c>
      <c r="L104" t="s">
        <v>164</v>
      </c>
      <c r="M104" t="s">
        <v>166</v>
      </c>
      <c r="N104" t="s">
        <v>165</v>
      </c>
      <c r="O104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test</vt:lpstr>
      <vt:lpstr>AART</vt:lpstr>
      <vt:lpstr>ART</vt:lpstr>
      <vt:lpstr>DEFLATE</vt:lpstr>
      <vt:lpstr>GGZnoRLE</vt:lpstr>
      <vt:lpstr>GGZRLE</vt:lpstr>
      <vt:lpstr>HUF</vt:lpstr>
      <vt:lpstr>LZ78</vt:lpstr>
      <vt:lpstr>LZ77</vt:lpstr>
      <vt:lpstr>LZW</vt:lpstr>
      <vt:lpstr>PPM2</vt:lpstr>
      <vt:lpstr>PPM3</vt:lpstr>
      <vt:lpstr>PPM4</vt:lpstr>
      <vt:lpstr>PPM5</vt:lpstr>
      <vt:lpstr>Comparações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Okita</dc:creator>
  <cp:lastModifiedBy>Guilherme Okita</cp:lastModifiedBy>
  <dcterms:created xsi:type="dcterms:W3CDTF">2018-09-17T01:59:53Z</dcterms:created>
  <dcterms:modified xsi:type="dcterms:W3CDTF">2018-09-28T00:18:05Z</dcterms:modified>
</cp:coreProperties>
</file>