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/>
  <mc:AlternateContent xmlns:mc="http://schemas.openxmlformats.org/markup-compatibility/2006">
    <mc:Choice Requires="x15">
      <x15ac:absPath xmlns:x15ac="http://schemas.microsoft.com/office/spreadsheetml/2010/11/ac" url="C:\Users\Vinícius\Desktop\Trabalho\"/>
    </mc:Choice>
  </mc:AlternateContent>
  <xr:revisionPtr revIDLastSave="0" documentId="13_ncr:1_{4A9C65D7-2E0A-4C87-9764-C3D35FBA958D}" xr6:coauthVersionLast="47" xr6:coauthVersionMax="47" xr10:uidLastSave="{00000000-0000-0000-0000-000000000000}"/>
  <bookViews>
    <workbookView xWindow="-120" yWindow="-120" windowWidth="29040" windowHeight="15720" tabRatio="748" activeTab="2" xr2:uid="{00000000-000D-0000-FFFF-FFFF00000000}"/>
  </bookViews>
  <sheets>
    <sheet name="QDG-SUBSOLO" sheetId="60" r:id="rId1"/>
    <sheet name="QD-TERREO" sheetId="82" r:id="rId2"/>
    <sheet name="QD-Bristo" sheetId="4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F26" i="44" l="1"/>
  <c r="BE26" i="44"/>
  <c r="BD26" i="44"/>
  <c r="BC26" i="44"/>
  <c r="AI26" i="44"/>
  <c r="AH26" i="44"/>
  <c r="AG26" i="44"/>
  <c r="AF26" i="44"/>
  <c r="AE26" i="44"/>
  <c r="AD26" i="44"/>
  <c r="AC26" i="44"/>
  <c r="AB26" i="44"/>
  <c r="AA26" i="44"/>
  <c r="Z26" i="44"/>
  <c r="Y26" i="44"/>
  <c r="X26" i="44"/>
  <c r="W26" i="44"/>
  <c r="V26" i="44"/>
  <c r="U26" i="44"/>
  <c r="T26" i="44"/>
  <c r="S26" i="44"/>
  <c r="R26" i="44"/>
  <c r="Q26" i="44"/>
  <c r="BF25" i="44"/>
  <c r="BE25" i="44"/>
  <c r="BD25" i="44"/>
  <c r="BC25" i="44"/>
  <c r="AW25" i="44"/>
  <c r="AJ25" i="44"/>
  <c r="AL25" i="44" s="1"/>
  <c r="O25" i="44"/>
  <c r="L25" i="44"/>
  <c r="I25" i="44"/>
  <c r="BF24" i="44"/>
  <c r="BE24" i="44"/>
  <c r="BD24" i="44"/>
  <c r="BC24" i="44"/>
  <c r="AY24" i="44"/>
  <c r="AJ24" i="44"/>
  <c r="AL24" i="44" s="1"/>
  <c r="O24" i="44"/>
  <c r="L24" i="44"/>
  <c r="I24" i="44"/>
  <c r="BF23" i="44"/>
  <c r="BE23" i="44"/>
  <c r="BD23" i="44"/>
  <c r="BC23" i="44"/>
  <c r="AW23" i="44"/>
  <c r="AO23" i="44"/>
  <c r="AM23" i="44"/>
  <c r="AP23" i="44" s="1"/>
  <c r="AL23" i="44"/>
  <c r="AV23" i="44" s="1"/>
  <c r="AJ23" i="44"/>
  <c r="O23" i="44"/>
  <c r="L23" i="44"/>
  <c r="I23" i="44"/>
  <c r="BF22" i="44"/>
  <c r="BE22" i="44"/>
  <c r="BD22" i="44"/>
  <c r="BC22" i="44"/>
  <c r="AY22" i="44"/>
  <c r="AX22" i="44"/>
  <c r="AJ22" i="44"/>
  <c r="AL22" i="44" s="1"/>
  <c r="O22" i="44"/>
  <c r="L22" i="44"/>
  <c r="I22" i="44"/>
  <c r="BF21" i="44"/>
  <c r="BE21" i="44"/>
  <c r="BD21" i="44"/>
  <c r="AY21" i="44"/>
  <c r="AW21" i="44"/>
  <c r="AJ21" i="44"/>
  <c r="AL21" i="44" s="1"/>
  <c r="O21" i="44"/>
  <c r="L21" i="44"/>
  <c r="I21" i="44"/>
  <c r="BF20" i="44"/>
  <c r="BE20" i="44"/>
  <c r="BD20" i="44"/>
  <c r="AW20" i="44"/>
  <c r="AO20" i="44"/>
  <c r="BC20" i="44" s="1"/>
  <c r="AM20" i="44"/>
  <c r="AP20" i="44" s="1"/>
  <c r="AL20" i="44"/>
  <c r="AV20" i="44" s="1"/>
  <c r="AJ20" i="44"/>
  <c r="O20" i="44"/>
  <c r="L20" i="44"/>
  <c r="I20" i="44"/>
  <c r="BF19" i="44"/>
  <c r="BE19" i="44"/>
  <c r="BD19" i="44"/>
  <c r="BC19" i="44"/>
  <c r="AY19" i="44"/>
  <c r="AX19" i="44"/>
  <c r="AJ19" i="44"/>
  <c r="AL19" i="44" s="1"/>
  <c r="O19" i="44"/>
  <c r="L19" i="44"/>
  <c r="I19" i="44"/>
  <c r="BF18" i="44"/>
  <c r="BE18" i="44"/>
  <c r="BD18" i="44"/>
  <c r="BC18" i="44"/>
  <c r="AX18" i="44"/>
  <c r="AW18" i="44"/>
  <c r="AJ18" i="44"/>
  <c r="AL18" i="44" s="1"/>
  <c r="O18" i="44"/>
  <c r="L18" i="44"/>
  <c r="I18" i="44"/>
  <c r="BF17" i="44"/>
  <c r="BE17" i="44"/>
  <c r="BD17" i="44"/>
  <c r="BC17" i="44"/>
  <c r="AY17" i="44"/>
  <c r="AX17" i="44"/>
  <c r="AO17" i="44"/>
  <c r="AM17" i="44"/>
  <c r="AP17" i="44" s="1"/>
  <c r="AL17" i="44"/>
  <c r="AV17" i="44" s="1"/>
  <c r="AW17" i="44" s="1"/>
  <c r="AJ17" i="44"/>
  <c r="O17" i="44"/>
  <c r="L17" i="44"/>
  <c r="I17" i="44"/>
  <c r="BF16" i="44"/>
  <c r="BE16" i="44"/>
  <c r="BD16" i="44"/>
  <c r="BC16" i="44"/>
  <c r="AX16" i="44"/>
  <c r="AJ16" i="44"/>
  <c r="AL16" i="44" s="1"/>
  <c r="O16" i="44"/>
  <c r="L16" i="44"/>
  <c r="I16" i="44"/>
  <c r="BF15" i="44"/>
  <c r="BE15" i="44"/>
  <c r="BD15" i="44"/>
  <c r="AY15" i="44"/>
  <c r="AW15" i="44"/>
  <c r="AJ15" i="44"/>
  <c r="AL15" i="44" s="1"/>
  <c r="O15" i="44"/>
  <c r="L15" i="44"/>
  <c r="I15" i="44"/>
  <c r="BF14" i="44"/>
  <c r="BE14" i="44"/>
  <c r="BD14" i="44"/>
  <c r="BC14" i="44"/>
  <c r="AX14" i="44"/>
  <c r="AW14" i="44"/>
  <c r="AO14" i="44"/>
  <c r="AM14" i="44"/>
  <c r="AP14" i="44" s="1"/>
  <c r="AL14" i="44"/>
  <c r="AV14" i="44" s="1"/>
  <c r="AY14" i="44" s="1"/>
  <c r="AJ14" i="44"/>
  <c r="O14" i="44"/>
  <c r="L14" i="44"/>
  <c r="I14" i="44"/>
  <c r="BF13" i="44"/>
  <c r="BE13" i="44"/>
  <c r="BD13" i="44"/>
  <c r="BC13" i="44"/>
  <c r="AY13" i="44"/>
  <c r="AJ13" i="44"/>
  <c r="AL13" i="44" s="1"/>
  <c r="O13" i="44"/>
  <c r="L13" i="44"/>
  <c r="I13" i="44"/>
  <c r="BF12" i="44"/>
  <c r="BE12" i="44"/>
  <c r="BD12" i="44"/>
  <c r="AW12" i="44"/>
  <c r="AJ12" i="44"/>
  <c r="AL12" i="44" s="1"/>
  <c r="O12" i="44"/>
  <c r="L12" i="44"/>
  <c r="I12" i="44"/>
  <c r="BF11" i="44"/>
  <c r="BE11" i="44"/>
  <c r="BD11" i="44"/>
  <c r="AY11" i="44"/>
  <c r="AX11" i="44"/>
  <c r="AO11" i="44"/>
  <c r="BC11" i="44" s="1"/>
  <c r="AM11" i="44"/>
  <c r="AP11" i="44" s="1"/>
  <c r="AL11" i="44"/>
  <c r="AV11" i="44" s="1"/>
  <c r="AW11" i="44" s="1"/>
  <c r="AJ11" i="44"/>
  <c r="O11" i="44"/>
  <c r="L11" i="44"/>
  <c r="I11" i="44"/>
  <c r="BF10" i="44"/>
  <c r="BE10" i="44"/>
  <c r="BD10" i="44"/>
  <c r="AX10" i="44"/>
  <c r="AW10" i="44"/>
  <c r="AJ10" i="44"/>
  <c r="AL10" i="44" s="1"/>
  <c r="O10" i="44"/>
  <c r="L10" i="44"/>
  <c r="I10" i="44"/>
  <c r="BF9" i="44"/>
  <c r="BE9" i="44"/>
  <c r="BD9" i="44"/>
  <c r="AY9" i="44"/>
  <c r="AX9" i="44"/>
  <c r="AJ9" i="44"/>
  <c r="AL9" i="44" s="1"/>
  <c r="O9" i="44"/>
  <c r="L9" i="44"/>
  <c r="I9" i="44"/>
  <c r="BF8" i="44"/>
  <c r="BE8" i="44"/>
  <c r="BD8" i="44"/>
  <c r="AY8" i="44"/>
  <c r="AX8" i="44"/>
  <c r="AO8" i="44"/>
  <c r="BC8" i="44" s="1"/>
  <c r="AM8" i="44"/>
  <c r="AP8" i="44" s="1"/>
  <c r="AL8" i="44"/>
  <c r="AV8" i="44" s="1"/>
  <c r="AW8" i="44" s="1"/>
  <c r="AJ8" i="44"/>
  <c r="O8" i="44"/>
  <c r="L8" i="44"/>
  <c r="I8" i="44"/>
  <c r="BF7" i="44"/>
  <c r="BE7" i="44"/>
  <c r="BD7" i="44"/>
  <c r="BC7" i="44"/>
  <c r="AX7" i="44"/>
  <c r="AW7" i="44"/>
  <c r="AJ7" i="44"/>
  <c r="AL7" i="44" s="1"/>
  <c r="O7" i="44"/>
  <c r="L7" i="44"/>
  <c r="I7" i="44"/>
  <c r="BF6" i="44"/>
  <c r="BF27" i="44" s="1"/>
  <c r="BE6" i="44"/>
  <c r="BE27" i="44" s="1"/>
  <c r="BD6" i="44"/>
  <c r="BD27" i="44" s="1"/>
  <c r="BD28" i="44" s="1"/>
  <c r="BC6" i="44"/>
  <c r="AY6" i="44"/>
  <c r="AX6" i="44"/>
  <c r="AJ6" i="44"/>
  <c r="AL6" i="44" s="1"/>
  <c r="O6" i="44"/>
  <c r="L6" i="44"/>
  <c r="I6" i="44"/>
  <c r="AC26" i="82"/>
  <c r="Y26" i="82"/>
  <c r="X26" i="82"/>
  <c r="W26" i="82"/>
  <c r="V26" i="82"/>
  <c r="U26" i="82"/>
  <c r="T26" i="82"/>
  <c r="S26" i="82"/>
  <c r="R26" i="82"/>
  <c r="Q26" i="82"/>
  <c r="AS25" i="82"/>
  <c r="AR25" i="82"/>
  <c r="AQ25" i="82"/>
  <c r="AP25" i="82"/>
  <c r="AJ25" i="82"/>
  <c r="AI25" i="82"/>
  <c r="AG25" i="82"/>
  <c r="AF25" i="82"/>
  <c r="AD25" i="82"/>
  <c r="O25" i="82"/>
  <c r="L25" i="82"/>
  <c r="I25" i="82"/>
  <c r="AS24" i="82"/>
  <c r="AR24" i="82"/>
  <c r="AQ24" i="82"/>
  <c r="AP24" i="82"/>
  <c r="AJ24" i="82"/>
  <c r="AI24" i="82"/>
  <c r="AG24" i="82"/>
  <c r="AF24" i="82"/>
  <c r="AD24" i="82"/>
  <c r="O24" i="82"/>
  <c r="L24" i="82"/>
  <c r="I24" i="82"/>
  <c r="AS23" i="82"/>
  <c r="AR23" i="82"/>
  <c r="AQ23" i="82"/>
  <c r="AP23" i="82"/>
  <c r="AJ23" i="82"/>
  <c r="AI23" i="82"/>
  <c r="AG23" i="82"/>
  <c r="AF23" i="82"/>
  <c r="AD23" i="82"/>
  <c r="O23" i="82"/>
  <c r="L23" i="82"/>
  <c r="I23" i="82"/>
  <c r="AS22" i="82"/>
  <c r="AP22" i="82"/>
  <c r="AR22" i="82" s="1"/>
  <c r="AF22" i="82"/>
  <c r="AI22" i="82" s="1"/>
  <c r="AD22" i="82"/>
  <c r="AS21" i="82"/>
  <c r="AQ21" i="82"/>
  <c r="AI21" i="82"/>
  <c r="AG21" i="82"/>
  <c r="AJ21" i="82" s="1"/>
  <c r="AF21" i="82"/>
  <c r="AP21" i="82" s="1"/>
  <c r="AR21" i="82" s="1"/>
  <c r="AD21" i="82"/>
  <c r="AS20" i="82"/>
  <c r="AR20" i="82"/>
  <c r="AD20" i="82"/>
  <c r="AF20" i="82" s="1"/>
  <c r="AQ19" i="82"/>
  <c r="AF19" i="82"/>
  <c r="AP19" i="82" s="1"/>
  <c r="AD19" i="82"/>
  <c r="AR18" i="82"/>
  <c r="AP18" i="82"/>
  <c r="AQ18" i="82" s="1"/>
  <c r="AF18" i="82"/>
  <c r="AI18" i="82" s="1"/>
  <c r="AD18" i="82"/>
  <c r="AR17" i="82"/>
  <c r="AQ17" i="82"/>
  <c r="AI17" i="82"/>
  <c r="AG17" i="82"/>
  <c r="AJ17" i="82" s="1"/>
  <c r="AF17" i="82"/>
  <c r="AP17" i="82" s="1"/>
  <c r="AS17" i="82" s="1"/>
  <c r="AD17" i="82"/>
  <c r="AQ16" i="82"/>
  <c r="AD16" i="82"/>
  <c r="AF16" i="82" s="1"/>
  <c r="AR15" i="82"/>
  <c r="AQ15" i="82"/>
  <c r="AF15" i="82"/>
  <c r="AP15" i="82" s="1"/>
  <c r="AS15" i="82" s="1"/>
  <c r="AD15" i="82"/>
  <c r="AS14" i="82"/>
  <c r="AP14" i="82"/>
  <c r="AQ14" i="82" s="1"/>
  <c r="AF14" i="82"/>
  <c r="AI14" i="82" s="1"/>
  <c r="AD14" i="82"/>
  <c r="AS13" i="82"/>
  <c r="AQ13" i="82"/>
  <c r="AI13" i="82"/>
  <c r="AG13" i="82"/>
  <c r="AJ13" i="82" s="1"/>
  <c r="AF13" i="82"/>
  <c r="AP13" i="82" s="1"/>
  <c r="AR13" i="82" s="1"/>
  <c r="AD13" i="82"/>
  <c r="AS12" i="82"/>
  <c r="AR12" i="82"/>
  <c r="AD12" i="82"/>
  <c r="AF12" i="82" s="1"/>
  <c r="AR11" i="82"/>
  <c r="AQ11" i="82"/>
  <c r="AF11" i="82"/>
  <c r="AP11" i="82" s="1"/>
  <c r="AS11" i="82" s="1"/>
  <c r="AD11" i="82"/>
  <c r="AS10" i="82"/>
  <c r="AQ10" i="82"/>
  <c r="AP10" i="82"/>
  <c r="AR10" i="82" s="1"/>
  <c r="AF10" i="82"/>
  <c r="AI10" i="82" s="1"/>
  <c r="AD10" i="82"/>
  <c r="L10" i="82"/>
  <c r="I10" i="82"/>
  <c r="AS9" i="82"/>
  <c r="AR9" i="82"/>
  <c r="AD9" i="82"/>
  <c r="AF9" i="82" s="1"/>
  <c r="O9" i="82"/>
  <c r="L9" i="82"/>
  <c r="I9" i="82"/>
  <c r="AR8" i="82"/>
  <c r="AQ8" i="82"/>
  <c r="AD8" i="82"/>
  <c r="AF8" i="82" s="1"/>
  <c r="O8" i="82"/>
  <c r="L8" i="82"/>
  <c r="I8" i="82"/>
  <c r="AS7" i="82"/>
  <c r="AQ7" i="82"/>
  <c r="AD7" i="82"/>
  <c r="AF7" i="82" s="1"/>
  <c r="O7" i="82"/>
  <c r="L7" i="82"/>
  <c r="I7" i="82"/>
  <c r="AS6" i="82"/>
  <c r="AR6" i="82"/>
  <c r="AD6" i="82"/>
  <c r="AF6" i="82" s="1"/>
  <c r="O6" i="82"/>
  <c r="L6" i="82"/>
  <c r="I6" i="82"/>
  <c r="AM26" i="60"/>
  <c r="AL26" i="60"/>
  <c r="AK26" i="60"/>
  <c r="AJ26" i="60"/>
  <c r="AI26" i="60"/>
  <c r="AH26" i="60"/>
  <c r="AG26" i="60"/>
  <c r="AF26" i="60"/>
  <c r="AE26" i="60"/>
  <c r="AD26" i="60"/>
  <c r="AC26" i="60"/>
  <c r="AB26" i="60"/>
  <c r="AA26" i="60"/>
  <c r="Z26" i="60"/>
  <c r="Y26" i="60"/>
  <c r="X26" i="60"/>
  <c r="W26" i="60"/>
  <c r="V26" i="60"/>
  <c r="U26" i="60"/>
  <c r="T26" i="60"/>
  <c r="S26" i="60"/>
  <c r="R26" i="60"/>
  <c r="Q26" i="60"/>
  <c r="BC25" i="60"/>
  <c r="BB25" i="60"/>
  <c r="BA25" i="60"/>
  <c r="AZ25" i="60"/>
  <c r="AT25" i="60"/>
  <c r="AS25" i="60"/>
  <c r="AQ25" i="60"/>
  <c r="AP25" i="60"/>
  <c r="AN25" i="60"/>
  <c r="O25" i="60"/>
  <c r="L25" i="60"/>
  <c r="I25" i="60"/>
  <c r="BC24" i="60"/>
  <c r="BB24" i="60"/>
  <c r="BA24" i="60"/>
  <c r="AZ24" i="60"/>
  <c r="AT24" i="60"/>
  <c r="AS24" i="60"/>
  <c r="AQ24" i="60"/>
  <c r="AP24" i="60"/>
  <c r="AN24" i="60"/>
  <c r="O24" i="60"/>
  <c r="L24" i="60"/>
  <c r="I24" i="60"/>
  <c r="BC23" i="60"/>
  <c r="BB23" i="60"/>
  <c r="BA23" i="60"/>
  <c r="AZ23" i="60"/>
  <c r="AT23" i="60"/>
  <c r="AS23" i="60"/>
  <c r="AQ23" i="60"/>
  <c r="AP23" i="60"/>
  <c r="AN23" i="60"/>
  <c r="O23" i="60"/>
  <c r="L23" i="60"/>
  <c r="I23" i="60"/>
  <c r="BC22" i="60"/>
  <c r="BB22" i="60"/>
  <c r="BA22" i="60"/>
  <c r="AZ22" i="60"/>
  <c r="AT22" i="60"/>
  <c r="AS22" i="60"/>
  <c r="AQ22" i="60"/>
  <c r="AP22" i="60"/>
  <c r="AN22" i="60"/>
  <c r="O22" i="60"/>
  <c r="L22" i="60"/>
  <c r="I22" i="60"/>
  <c r="BC21" i="60"/>
  <c r="BB21" i="60"/>
  <c r="BA21" i="60"/>
  <c r="AZ21" i="60"/>
  <c r="AT21" i="60"/>
  <c r="AS21" i="60"/>
  <c r="AQ21" i="60"/>
  <c r="AP21" i="60"/>
  <c r="AN21" i="60"/>
  <c r="O21" i="60"/>
  <c r="L21" i="60"/>
  <c r="I21" i="60"/>
  <c r="BC20" i="60"/>
  <c r="BB20" i="60"/>
  <c r="BA20" i="60"/>
  <c r="AZ20" i="60"/>
  <c r="AT20" i="60"/>
  <c r="AS20" i="60"/>
  <c r="AQ20" i="60"/>
  <c r="AP20" i="60"/>
  <c r="AN20" i="60"/>
  <c r="O20" i="60"/>
  <c r="L20" i="60"/>
  <c r="I20" i="60"/>
  <c r="BC19" i="60"/>
  <c r="BB19" i="60"/>
  <c r="BA19" i="60"/>
  <c r="AZ19" i="60"/>
  <c r="BC18" i="60"/>
  <c r="BB18" i="60"/>
  <c r="BA18" i="60"/>
  <c r="AZ18" i="60"/>
  <c r="BC17" i="60"/>
  <c r="BB17" i="60"/>
  <c r="BA17" i="60"/>
  <c r="AZ17" i="60"/>
  <c r="BC16" i="60"/>
  <c r="BB16" i="60"/>
  <c r="BA16" i="60"/>
  <c r="AZ16" i="60"/>
  <c r="BC15" i="60"/>
  <c r="BB15" i="60"/>
  <c r="BA15" i="60"/>
  <c r="AZ15" i="60"/>
  <c r="BC14" i="60"/>
  <c r="BB14" i="60"/>
  <c r="BA14" i="60"/>
  <c r="AZ14" i="60"/>
  <c r="BC13" i="60"/>
  <c r="BB13" i="60"/>
  <c r="BA13" i="60"/>
  <c r="AZ13" i="60"/>
  <c r="BB12" i="60"/>
  <c r="AN12" i="60"/>
  <c r="AP12" i="60" s="1"/>
  <c r="BC11" i="60"/>
  <c r="AP11" i="60"/>
  <c r="AQ11" i="60" s="1"/>
  <c r="AT11" i="60" s="1"/>
  <c r="AN11" i="60"/>
  <c r="BA10" i="60"/>
  <c r="AN10" i="60"/>
  <c r="AP10" i="60" s="1"/>
  <c r="L10" i="60"/>
  <c r="I10" i="60"/>
  <c r="BC9" i="60"/>
  <c r="BB9" i="60"/>
  <c r="AW9" i="60"/>
  <c r="AN9" i="60"/>
  <c r="AP9" i="60" s="1"/>
  <c r="O9" i="60"/>
  <c r="L9" i="60"/>
  <c r="I9" i="60"/>
  <c r="BB8" i="60"/>
  <c r="BA8" i="60"/>
  <c r="AN8" i="60"/>
  <c r="AP8" i="60" s="1"/>
  <c r="O8" i="60"/>
  <c r="L8" i="60"/>
  <c r="I8" i="60"/>
  <c r="BC7" i="60"/>
  <c r="BA7" i="60"/>
  <c r="AN7" i="60"/>
  <c r="AP7" i="60" s="1"/>
  <c r="O7" i="60"/>
  <c r="L7" i="60"/>
  <c r="I7" i="60"/>
  <c r="BC6" i="60"/>
  <c r="BB6" i="60"/>
  <c r="AO6" i="60"/>
  <c r="AN6" i="60"/>
  <c r="AN26" i="60" s="1"/>
  <c r="O6" i="60"/>
  <c r="L6" i="60"/>
  <c r="I6" i="60"/>
  <c r="AP16" i="82" l="1"/>
  <c r="AI16" i="82"/>
  <c r="AG16" i="82"/>
  <c r="AJ16" i="82" s="1"/>
  <c r="AO22" i="44"/>
  <c r="BE28" i="44" s="1"/>
  <c r="AM22" i="44"/>
  <c r="AP22" i="44" s="1"/>
  <c r="BF28" i="44" s="1"/>
  <c r="AV22" i="44"/>
  <c r="AW22" i="44" s="1"/>
  <c r="AO13" i="44"/>
  <c r="AM13" i="44"/>
  <c r="AP13" i="44" s="1"/>
  <c r="AV13" i="44"/>
  <c r="AS9" i="60"/>
  <c r="AQ9" i="60"/>
  <c r="AT9" i="60" s="1"/>
  <c r="AZ9" i="60"/>
  <c r="BA9" i="60" s="1"/>
  <c r="AO9" i="44"/>
  <c r="BC9" i="44" s="1"/>
  <c r="BC27" i="44" s="1"/>
  <c r="BC28" i="44" s="1"/>
  <c r="AV9" i="44"/>
  <c r="AW9" i="44" s="1"/>
  <c r="AM9" i="44"/>
  <c r="AP9" i="44" s="1"/>
  <c r="AV21" i="44"/>
  <c r="AX21" i="44" s="1"/>
  <c r="AO21" i="44"/>
  <c r="BC21" i="44" s="1"/>
  <c r="AM21" i="44"/>
  <c r="AP21" i="44" s="1"/>
  <c r="AG7" i="82"/>
  <c r="AJ7" i="82" s="1"/>
  <c r="AP7" i="82"/>
  <c r="AR7" i="82" s="1"/>
  <c r="AI7" i="82"/>
  <c r="AG9" i="82"/>
  <c r="AJ9" i="82" s="1"/>
  <c r="AP9" i="82"/>
  <c r="AQ9" i="82" s="1"/>
  <c r="AI9" i="82"/>
  <c r="AO6" i="44"/>
  <c r="AV6" i="44"/>
  <c r="AW6" i="44" s="1"/>
  <c r="AL26" i="44"/>
  <c r="AM6" i="44"/>
  <c r="AP6" i="44" s="1"/>
  <c r="AY20" i="44"/>
  <c r="AX20" i="44"/>
  <c r="AV15" i="44"/>
  <c r="AX15" i="44" s="1"/>
  <c r="AO15" i="44"/>
  <c r="BC15" i="44" s="1"/>
  <c r="AM15" i="44"/>
  <c r="AP15" i="44" s="1"/>
  <c r="AZ7" i="60"/>
  <c r="BB7" i="60" s="1"/>
  <c r="AS7" i="60"/>
  <c r="AQ7" i="60"/>
  <c r="AT7" i="60" s="1"/>
  <c r="AO19" i="44"/>
  <c r="AM19" i="44"/>
  <c r="AP19" i="44" s="1"/>
  <c r="AV19" i="44"/>
  <c r="AW19" i="44" s="1"/>
  <c r="AP12" i="82"/>
  <c r="AQ12" i="82" s="1"/>
  <c r="AI12" i="82"/>
  <c r="AG12" i="82"/>
  <c r="AJ12" i="82" s="1"/>
  <c r="AV12" i="44"/>
  <c r="AO12" i="44"/>
  <c r="BC12" i="44" s="1"/>
  <c r="AM12" i="44"/>
  <c r="AP12" i="44" s="1"/>
  <c r="AO25" i="44"/>
  <c r="AM25" i="44"/>
  <c r="AP25" i="44" s="1"/>
  <c r="AV25" i="44"/>
  <c r="AO7" i="44"/>
  <c r="AM7" i="44"/>
  <c r="AP7" i="44" s="1"/>
  <c r="AV7" i="44"/>
  <c r="AY7" i="44" s="1"/>
  <c r="AO18" i="44"/>
  <c r="AV18" i="44"/>
  <c r="AY18" i="44" s="1"/>
  <c r="AM18" i="44"/>
  <c r="AP18" i="44" s="1"/>
  <c r="AP20" i="82"/>
  <c r="AQ20" i="82" s="1"/>
  <c r="AI20" i="82"/>
  <c r="AG20" i="82"/>
  <c r="AJ20" i="82" s="1"/>
  <c r="AS8" i="60"/>
  <c r="AZ8" i="60"/>
  <c r="BC8" i="60" s="1"/>
  <c r="AQ8" i="60"/>
  <c r="AT8" i="60" s="1"/>
  <c r="AO10" i="44"/>
  <c r="BC10" i="44" s="1"/>
  <c r="AM10" i="44"/>
  <c r="AP10" i="44" s="1"/>
  <c r="AV10" i="44"/>
  <c r="AY10" i="44" s="1"/>
  <c r="AO16" i="44"/>
  <c r="AM16" i="44"/>
  <c r="AP16" i="44" s="1"/>
  <c r="AV16" i="44"/>
  <c r="AV24" i="44"/>
  <c r="AO24" i="44"/>
  <c r="AM24" i="44"/>
  <c r="AP24" i="44" s="1"/>
  <c r="AS19" i="82"/>
  <c r="AR19" i="82"/>
  <c r="AQ12" i="60"/>
  <c r="AT12" i="60" s="1"/>
  <c r="AZ12" i="60"/>
  <c r="AS12" i="60"/>
  <c r="AS10" i="60"/>
  <c r="AZ10" i="60"/>
  <c r="AQ10" i="60"/>
  <c r="AT10" i="60" s="1"/>
  <c r="AG6" i="82"/>
  <c r="AJ6" i="82" s="1"/>
  <c r="AF26" i="82"/>
  <c r="AP6" i="82"/>
  <c r="AQ6" i="82" s="1"/>
  <c r="AI6" i="82"/>
  <c r="AG8" i="82"/>
  <c r="AJ8" i="82" s="1"/>
  <c r="AP8" i="82"/>
  <c r="AS8" i="82" s="1"/>
  <c r="AI8" i="82"/>
  <c r="AY23" i="44"/>
  <c r="AX23" i="44"/>
  <c r="AQ22" i="82"/>
  <c r="AR14" i="82"/>
  <c r="AD26" i="82"/>
  <c r="AE26" i="82" s="1"/>
  <c r="AJ26" i="44"/>
  <c r="AK26" i="44" s="1"/>
  <c r="AS18" i="82"/>
  <c r="AS11" i="60"/>
  <c r="AP6" i="60"/>
  <c r="AZ11" i="60"/>
  <c r="AG11" i="82"/>
  <c r="AJ11" i="82" s="1"/>
  <c r="AG15" i="82"/>
  <c r="AJ15" i="82" s="1"/>
  <c r="AG19" i="82"/>
  <c r="AJ19" i="82" s="1"/>
  <c r="AI11" i="82"/>
  <c r="AI15" i="82"/>
  <c r="AI19" i="82"/>
  <c r="AG10" i="82"/>
  <c r="AJ10" i="82" s="1"/>
  <c r="AG14" i="82"/>
  <c r="AJ14" i="82" s="1"/>
  <c r="AG18" i="82"/>
  <c r="AJ18" i="82" s="1"/>
  <c r="AG22" i="82"/>
  <c r="AJ22" i="82" s="1"/>
  <c r="AY12" i="44" l="1"/>
  <c r="AX12" i="44"/>
  <c r="BC12" i="60"/>
  <c r="BA12" i="60"/>
  <c r="AW13" i="44"/>
  <c r="AX13" i="44"/>
  <c r="AW16" i="44"/>
  <c r="AY16" i="44"/>
  <c r="BB11" i="60"/>
  <c r="BA11" i="60"/>
  <c r="AM26" i="44"/>
  <c r="AL29" i="44"/>
  <c r="AP26" i="60"/>
  <c r="AS6" i="60"/>
  <c r="AS26" i="60" s="1"/>
  <c r="AZ6" i="60"/>
  <c r="BA6" i="60" s="1"/>
  <c r="BA26" i="60" s="1"/>
  <c r="AQ6" i="60"/>
  <c r="AT6" i="60" s="1"/>
  <c r="AI26" i="82"/>
  <c r="AX25" i="44"/>
  <c r="AY25" i="44"/>
  <c r="AW26" i="44"/>
  <c r="BC10" i="60"/>
  <c r="BC26" i="60" s="1"/>
  <c r="C30" i="60" s="1"/>
  <c r="BB10" i="60"/>
  <c r="BB26" i="60" s="1"/>
  <c r="C29" i="60" s="1"/>
  <c r="AQ26" i="82"/>
  <c r="AO26" i="44"/>
  <c r="AG26" i="82"/>
  <c r="AF29" i="82"/>
  <c r="AS16" i="82"/>
  <c r="AS26" i="82" s="1"/>
  <c r="C30" i="82" s="1"/>
  <c r="E30" i="82" s="1"/>
  <c r="AR16" i="82"/>
  <c r="AR26" i="82" s="1"/>
  <c r="C29" i="82" s="1"/>
  <c r="E29" i="82" s="1"/>
  <c r="AX24" i="44"/>
  <c r="AW24" i="44"/>
  <c r="AF31" i="82" l="1"/>
  <c r="AF30" i="82" s="1"/>
  <c r="AJ26" i="82"/>
  <c r="AF32" i="82" s="1"/>
  <c r="AH26" i="82"/>
  <c r="C28" i="60"/>
  <c r="E28" i="60" s="1"/>
  <c r="BD26" i="60"/>
  <c r="AR26" i="60"/>
  <c r="AP31" i="60"/>
  <c r="AT26" i="60"/>
  <c r="AP32" i="60" s="1"/>
  <c r="E29" i="60"/>
  <c r="AP29" i="60"/>
  <c r="AQ26" i="60"/>
  <c r="AO26" i="60"/>
  <c r="E30" i="60" s="1"/>
  <c r="AX26" i="44"/>
  <c r="C29" i="44" s="1"/>
  <c r="E29" i="44" s="1"/>
  <c r="AL31" i="44"/>
  <c r="AL30" i="44" s="1"/>
  <c r="AP26" i="44"/>
  <c r="AL32" i="44" s="1"/>
  <c r="AN26" i="44"/>
  <c r="AY26" i="44"/>
  <c r="C30" i="44" s="1"/>
  <c r="E30" i="44" s="1"/>
  <c r="C28" i="44"/>
  <c r="E28" i="44" s="1"/>
  <c r="AZ26" i="44"/>
  <c r="AT26" i="82"/>
  <c r="C28" i="82"/>
  <c r="E28" i="82" s="1"/>
  <c r="AP30" i="60" l="1"/>
</calcChain>
</file>

<file path=xl/sharedStrings.xml><?xml version="1.0" encoding="utf-8"?>
<sst xmlns="http://schemas.openxmlformats.org/spreadsheetml/2006/main" count="572" uniqueCount="147">
  <si>
    <t>CIRCUITO</t>
  </si>
  <si>
    <t>N° DE FASES</t>
  </si>
  <si>
    <t>EQUILÍBRIO
DE FASES</t>
  </si>
  <si>
    <t>DISJUNTOR (A)</t>
  </si>
  <si>
    <t>DISTÂNCIA (m)</t>
  </si>
  <si>
    <t>CURVA</t>
  </si>
  <si>
    <t>CABO</t>
  </si>
  <si>
    <t>POTÊNCIAS (W)</t>
  </si>
  <si>
    <t>CLIENTE:</t>
  </si>
  <si>
    <t>1° PAVIMENTO</t>
  </si>
  <si>
    <t xml:space="preserve">QUADRO: </t>
  </si>
  <si>
    <t>QD-GERADOR</t>
  </si>
  <si>
    <t>LUMINÁRIA REDONDA</t>
  </si>
  <si>
    <t>LUMINÁRIA DE EMBUTIR</t>
  </si>
  <si>
    <t>LUMINÁRIA ARABNDELA</t>
  </si>
  <si>
    <t>REFLETOR LED</t>
  </si>
  <si>
    <t>TUG</t>
  </si>
  <si>
    <t>TUG DUPLO</t>
  </si>
  <si>
    <t>TUG 220V</t>
  </si>
  <si>
    <t>CHUVEIRO</t>
  </si>
  <si>
    <t>CANCELA</t>
  </si>
  <si>
    <t>PORTÃO ELETRÔNICO</t>
  </si>
  <si>
    <t>TOTAL INSTALADO</t>
  </si>
  <si>
    <t>TOTAL DEMANDADO</t>
  </si>
  <si>
    <t>∆e%</t>
  </si>
  <si>
    <t>DR</t>
  </si>
  <si>
    <t>OBSERVAÇÕES</t>
  </si>
  <si>
    <t>FASES</t>
  </si>
  <si>
    <t>FASE</t>
  </si>
  <si>
    <t>NEUTRO</t>
  </si>
  <si>
    <t>TERRA</t>
  </si>
  <si>
    <t>Potência (W)</t>
  </si>
  <si>
    <t>F.P</t>
  </si>
  <si>
    <t>Potência (VA)</t>
  </si>
  <si>
    <t>Corrente (A)</t>
  </si>
  <si>
    <t>F.D</t>
  </si>
  <si>
    <t>POTÊNCIA</t>
  </si>
  <si>
    <t>R</t>
  </si>
  <si>
    <t>S</t>
  </si>
  <si>
    <t>T</t>
  </si>
  <si>
    <t>IL1</t>
  </si>
  <si>
    <t>C</t>
  </si>
  <si>
    <t>1</t>
  </si>
  <si>
    <t>ILUMINAÇÃO ESTACIONAMENTO</t>
  </si>
  <si>
    <t>IL2</t>
  </si>
  <si>
    <t>BWC E DEPÓSITO</t>
  </si>
  <si>
    <t>IL3</t>
  </si>
  <si>
    <t>ILUMINAÇÃO VIGIA</t>
  </si>
  <si>
    <t>C1</t>
  </si>
  <si>
    <t>C2</t>
  </si>
  <si>
    <t>ST</t>
  </si>
  <si>
    <t>2</t>
  </si>
  <si>
    <t>x</t>
  </si>
  <si>
    <t>C3</t>
  </si>
  <si>
    <t>RS</t>
  </si>
  <si>
    <t>C4</t>
  </si>
  <si>
    <t>RT</t>
  </si>
  <si>
    <t>TOTAIS</t>
  </si>
  <si>
    <t>TOTAL</t>
  </si>
  <si>
    <t>BALANCEAMENTO DE FASES</t>
  </si>
  <si>
    <t>TENSÃO FASE/FASE..........:</t>
  </si>
  <si>
    <t>PROTEÇÃO:</t>
  </si>
  <si>
    <t>FASE R:</t>
  </si>
  <si>
    <t>NÚMERO DE FASES..........:</t>
  </si>
  <si>
    <t># FASES:</t>
  </si>
  <si>
    <t>FASE S:</t>
  </si>
  <si>
    <t>CARGA INSTALADA..........:</t>
  </si>
  <si>
    <t># NEUTRO:</t>
  </si>
  <si>
    <t>FASE T:</t>
  </si>
  <si>
    <t>DEMANDA.......................:</t>
  </si>
  <si>
    <t># TERRA:</t>
  </si>
  <si>
    <t>CARGA DEMANDADA......:</t>
  </si>
  <si>
    <t>ISOLAÇÃO</t>
  </si>
  <si>
    <t>1kV/90°C</t>
  </si>
  <si>
    <t>CORRENTE DEMANDADA:</t>
  </si>
  <si>
    <t>MATERIAL</t>
  </si>
  <si>
    <t>ELETRODUTO</t>
  </si>
  <si>
    <t>LUMINÁRIA JARDIM</t>
  </si>
  <si>
    <t>TOMADA STECK</t>
  </si>
  <si>
    <t>LETREIRO ILUMINADO</t>
  </si>
  <si>
    <t>ILUMINAÇÃO SALÃO</t>
  </si>
  <si>
    <t>ILUMINAÇÃO QUADRA</t>
  </si>
  <si>
    <t>ILUMINAÇÃO JARDIM</t>
  </si>
  <si>
    <t>TOMADAS DESPENSA/BEBEDOURO/SALÃO</t>
  </si>
  <si>
    <t>TOMADAS BWC</t>
  </si>
  <si>
    <t>TOMADAS GELADEIRA</t>
  </si>
  <si>
    <t>C5</t>
  </si>
  <si>
    <t>TOMADAS COZINHA</t>
  </si>
  <si>
    <t>C6</t>
  </si>
  <si>
    <t>TOMADA COZINHA 220V</t>
  </si>
  <si>
    <t>C7</t>
  </si>
  <si>
    <t>TOMADAS QUADRA</t>
  </si>
  <si>
    <t>C8</t>
  </si>
  <si>
    <t>TOMADAS QUADRA 220V</t>
  </si>
  <si>
    <t>C9</t>
  </si>
  <si>
    <t>C10</t>
  </si>
  <si>
    <t>C11</t>
  </si>
  <si>
    <t>TOMADAS STECK QUADRA 220V</t>
  </si>
  <si>
    <t>C12</t>
  </si>
  <si>
    <t>C13</t>
  </si>
  <si>
    <t>C14</t>
  </si>
  <si>
    <t>PONTO PARA CANCELA</t>
  </si>
  <si>
    <t>Forest Park</t>
  </si>
  <si>
    <t>QD-BRISTO</t>
  </si>
  <si>
    <t>SE-240.1615</t>
  </si>
  <si>
    <t>Arandela Cube Slim</t>
  </si>
  <si>
    <t>SE 385.2525</t>
  </si>
  <si>
    <t>AR9103-110.</t>
  </si>
  <si>
    <t>Par30</t>
  </si>
  <si>
    <t>Fita LED por m</t>
  </si>
  <si>
    <t>Luminária      Churrasqueira</t>
  </si>
  <si>
    <t>Fita Led Movel por metro</t>
  </si>
  <si>
    <t>Geladeira</t>
  </si>
  <si>
    <t>Choppeira</t>
  </si>
  <si>
    <t>Ar Condicionado</t>
  </si>
  <si>
    <t>Microndas</t>
  </si>
  <si>
    <t xml:space="preserve"> Forno Elétrico</t>
  </si>
  <si>
    <t>A</t>
  </si>
  <si>
    <t>B</t>
  </si>
  <si>
    <t>D</t>
  </si>
  <si>
    <t>Iluminação Esquerda</t>
  </si>
  <si>
    <t>Iluminação Salão</t>
  </si>
  <si>
    <t>Iluminação Externa</t>
  </si>
  <si>
    <t>Sanitários Masc , Fem e PNE / Circulação Lavabo / Pátio Serviço</t>
  </si>
  <si>
    <t>Bancada Cozinha apoio</t>
  </si>
  <si>
    <t>Cozinha Apoio</t>
  </si>
  <si>
    <t>Tomada Bifásica Cozinha Apoio</t>
  </si>
  <si>
    <t>Tomada forno elétrico</t>
  </si>
  <si>
    <t>Tomada microondas</t>
  </si>
  <si>
    <t>Cozinha Gourmet</t>
  </si>
  <si>
    <t>Cozinha Gourmet Bifásica</t>
  </si>
  <si>
    <t>Geladeira Cozinha Gourmet</t>
  </si>
  <si>
    <t>Geladeira Cozinha Apoio</t>
  </si>
  <si>
    <t>Choppeira Cozinha Gourmet</t>
  </si>
  <si>
    <t>Ao lado da Choppeira da Cozinha Gourmet</t>
  </si>
  <si>
    <t>Tomada Salão</t>
  </si>
  <si>
    <t>Tomada Bifásica Salão</t>
  </si>
  <si>
    <t>Ar Condicionado Salão 1</t>
  </si>
  <si>
    <t>Ar Condicionado Salão 2</t>
  </si>
  <si>
    <t>TOTAL (VA)</t>
  </si>
  <si>
    <t>TIPO DR &gt;</t>
  </si>
  <si>
    <t>COBRE</t>
  </si>
  <si>
    <t>Ø3/4"</t>
  </si>
  <si>
    <t>C15</t>
  </si>
  <si>
    <t>AC1</t>
  </si>
  <si>
    <t>AC2</t>
  </si>
  <si>
    <t>N DE FASES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</si>
</sst>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6">
    <numFmt numFmtId="164" formatCode="0\ &quot;A&quot;"/>
    <numFmt numFmtId="165" formatCode="0\ &quot;m&quot;"/>
    <numFmt numFmtId="166" formatCode="&quot;#&quot;0.0"/>
    <numFmt numFmtId="167" formatCode="0.000\ &quot;KVA&quot;"/>
    <numFmt numFmtId="168" formatCode="0.000\ &quot;kW&quot;"/>
    <numFmt numFmtId="169" formatCode="&quot;#&quot;\ 0.00\ &quot;mm²&quot;"/>
    <numFmt numFmtId="170" formatCode="_(* #,##0_);_(* \(#,##0\);_(* &quot;-&quot;_);_(@_)"/>
    <numFmt numFmtId="171" formatCode="0\ &quot;W&quot;"/>
    <numFmt numFmtId="172" formatCode="0\ &quot;VA&quot;"/>
    <numFmt numFmtId="173" formatCode="0.00\ &quot;A&quot;"/>
    <numFmt numFmtId="174" formatCode="0\ &quot;V&quot;"/>
    <numFmt numFmtId="175" formatCode="0.00\ &quot;VA&quot;"/>
    <numFmt numFmtId="176" formatCode="&quot;#&quot;\ 0.0\ &quot;mm²&quot;"/>
    <numFmt numFmtId="177" formatCode="0.00\ %"/>
    <numFmt numFmtId="178" formatCode="&quot;TETRA&quot;\ 0\ &quot;A&quot;"/>
    <numFmt numFmtId="179" formatCode="&quot;#&quot;\ 0\ &quot;mm²&quot;"/>
  </numFmts>
  <fonts count="11">
    <font>
      <sz val="11"/>
      <color theme="1"/>
      <name val="Calibri"/>
      <charset val="134"/>
      <scheme val="minor"/>
    </font>
    <font>
      <sz val="11"/>
      <color theme="1"/>
      <name val="Calibri"/>
      <charset val="134"/>
    </font>
    <font>
      <b/>
      <sz val="12"/>
      <color theme="1"/>
      <name val="Calibri"/>
      <charset val="134"/>
    </font>
    <font>
      <sz val="11"/>
      <name val="Calibri"/>
      <charset val="134"/>
    </font>
    <font>
      <sz val="11"/>
      <color rgb="FF000000"/>
      <name val="Calibri"/>
      <charset val="134"/>
    </font>
    <font>
      <sz val="12"/>
      <color theme="1"/>
      <name val="Calibri"/>
      <charset val="134"/>
    </font>
    <font>
      <b/>
      <sz val="14"/>
      <color theme="1"/>
      <name val="Calibri"/>
      <charset val="134"/>
    </font>
    <font>
      <b/>
      <sz val="14"/>
      <color rgb="FFFF0000"/>
      <name val="Calibri"/>
      <charset val="134"/>
    </font>
    <font>
      <b/>
      <sz val="11"/>
      <color rgb="FF000000"/>
      <name val="Calibri"/>
      <charset val="134"/>
    </font>
    <font>
      <b/>
      <sz val="11"/>
      <color theme="1"/>
      <name val="Calibri"/>
      <charset val="134"/>
    </font>
    <font>
      <u/>
      <sz val="11"/>
      <color theme="1"/>
      <name val="Calibri"/>
      <charset val="134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DBE5F1"/>
        <bgColor rgb="FFDBE5F1"/>
      </patternFill>
    </fill>
    <fill>
      <patternFill patternType="solid">
        <fgColor rgb="FFD8D8D8"/>
        <bgColor rgb="FFD8D8D8"/>
      </patternFill>
    </fill>
    <fill>
      <patternFill patternType="solid">
        <fgColor rgb="FFF4CCCC"/>
        <bgColor rgb="FFF4CCCC"/>
      </patternFill>
    </fill>
    <fill>
      <patternFill patternType="solid">
        <fgColor theme="4" tint="0.79964598529007846"/>
        <bgColor rgb="FFDBE5F1"/>
      </patternFill>
    </fill>
    <fill>
      <patternFill patternType="solid">
        <fgColor rgb="FFCFE2F3"/>
        <bgColor rgb="FFCFE2F3"/>
      </patternFill>
    </fill>
    <fill>
      <patternFill patternType="solid">
        <fgColor theme="0"/>
        <bgColor theme="0"/>
      </patternFill>
    </fill>
    <fill>
      <patternFill patternType="solid">
        <fgColor rgb="FFF2DBDB"/>
        <bgColor rgb="FFF2DBDB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rgb="FFD8D8D8"/>
      </patternFill>
    </fill>
    <fill>
      <patternFill patternType="solid">
        <fgColor rgb="FF00B050"/>
        <bgColor rgb="FFD8D8D8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rgb="FFD8D8D8"/>
      </patternFill>
    </fill>
    <fill>
      <patternFill patternType="solid">
        <fgColor theme="8"/>
        <bgColor rgb="FFD8D8D8"/>
      </patternFill>
    </fill>
  </fills>
  <borders count="87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rgb="FF000000"/>
      </bottom>
      <diagonal/>
    </border>
    <border>
      <left/>
      <right/>
      <top style="medium">
        <color auto="1"/>
      </top>
      <bottom style="thin">
        <color rgb="FF000000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rgb="FF000000"/>
      </top>
      <bottom style="medium">
        <color auto="1"/>
      </bottom>
      <diagonal/>
    </border>
    <border>
      <left/>
      <right/>
      <top style="thin">
        <color rgb="FF000000"/>
      </top>
      <bottom style="medium">
        <color auto="1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dashed">
        <color rgb="FF000000"/>
      </bottom>
      <diagonal/>
    </border>
    <border>
      <left style="medium">
        <color rgb="FF000000"/>
      </left>
      <right style="medium">
        <color rgb="FF000000"/>
      </right>
      <top style="dashed">
        <color rgb="FF000000"/>
      </top>
      <bottom style="dashed">
        <color rgb="FF000000"/>
      </bottom>
      <diagonal/>
    </border>
    <border>
      <left style="medium">
        <color rgb="FF000000"/>
      </left>
      <right style="medium">
        <color rgb="FF000000"/>
      </right>
      <top style="dashed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hair">
        <color rgb="FF000000"/>
      </right>
      <top style="medium">
        <color rgb="FF000000"/>
      </top>
      <bottom/>
      <diagonal/>
    </border>
    <border>
      <left style="hair">
        <color rgb="FF000000"/>
      </left>
      <right style="hair">
        <color rgb="FF000000"/>
      </right>
      <top style="medium">
        <color rgb="FF000000"/>
      </top>
      <bottom/>
      <diagonal/>
    </border>
    <border>
      <left style="hair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rgb="FF000000"/>
      </right>
      <top/>
      <bottom style="thin">
        <color auto="1"/>
      </bottom>
      <diagonal/>
    </border>
    <border>
      <left/>
      <right style="dashed">
        <color rgb="FF000000"/>
      </right>
      <top style="medium">
        <color rgb="FF000000"/>
      </top>
      <bottom style="dashed">
        <color rgb="FF000000"/>
      </bottom>
      <diagonal/>
    </border>
    <border>
      <left style="dashed">
        <color rgb="FF000000"/>
      </left>
      <right style="dashed">
        <color rgb="FF000000"/>
      </right>
      <top style="medium">
        <color rgb="FF000000"/>
      </top>
      <bottom style="dashed">
        <color rgb="FF000000"/>
      </bottom>
      <diagonal/>
    </border>
    <border>
      <left style="dashed">
        <color rgb="FF000000"/>
      </left>
      <right style="medium">
        <color rgb="FF000000"/>
      </right>
      <top style="medium">
        <color rgb="FF000000"/>
      </top>
      <bottom style="dashed">
        <color rgb="FF000000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dashed">
        <color rgb="FF000000"/>
      </right>
      <top style="dashed">
        <color rgb="FF000000"/>
      </top>
      <bottom style="dashed">
        <color rgb="FF000000"/>
      </bottom>
      <diagonal/>
    </border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  <diagonal/>
    </border>
    <border>
      <left style="dashed">
        <color rgb="FF000000"/>
      </left>
      <right style="medium">
        <color rgb="FF000000"/>
      </right>
      <top style="dashed">
        <color rgb="FF000000"/>
      </top>
      <bottom style="dashed">
        <color rgb="FF000000"/>
      </bottom>
      <diagonal/>
    </border>
    <border>
      <left/>
      <right style="dashed">
        <color rgb="FF000000"/>
      </right>
      <top style="dashed">
        <color rgb="FF000000"/>
      </top>
      <bottom/>
      <diagonal/>
    </border>
    <border>
      <left style="dashed">
        <color rgb="FF000000"/>
      </left>
      <right style="dashed">
        <color rgb="FF000000"/>
      </right>
      <top style="dashed">
        <color rgb="FF000000"/>
      </top>
      <bottom/>
      <diagonal/>
    </border>
    <border>
      <left style="dashed">
        <color rgb="FF000000"/>
      </left>
      <right style="medium">
        <color rgb="FF000000"/>
      </right>
      <top style="dashed">
        <color rgb="FF000000"/>
      </top>
      <bottom/>
      <diagonal/>
    </border>
    <border>
      <left/>
      <right style="dashed">
        <color rgb="FF000000"/>
      </right>
      <top style="medium">
        <color rgb="FF000000"/>
      </top>
      <bottom style="medium">
        <color rgb="FF000000"/>
      </bottom>
      <diagonal/>
    </border>
    <border>
      <left style="dashed">
        <color rgb="FF000000"/>
      </left>
      <right style="dashed">
        <color rgb="FF000000"/>
      </right>
      <top style="medium">
        <color rgb="FF000000"/>
      </top>
      <bottom style="medium">
        <color rgb="FF000000"/>
      </bottom>
      <diagonal/>
    </border>
    <border>
      <left style="dashed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dashed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234">
    <xf numFmtId="0" fontId="0" fillId="0" borderId="0" xfId="0"/>
    <xf numFmtId="0" fontId="0" fillId="2" borderId="0" xfId="0" applyFill="1"/>
    <xf numFmtId="0" fontId="1" fillId="0" borderId="0" xfId="0" applyFont="1"/>
    <xf numFmtId="0" fontId="4" fillId="3" borderId="11" xfId="0" applyFont="1" applyFill="1" applyBorder="1" applyAlignment="1">
      <alignment horizontal="center" vertical="center" wrapText="1"/>
    </xf>
    <xf numFmtId="0" fontId="4" fillId="3" borderId="12" xfId="0" applyFont="1" applyFill="1" applyBorder="1" applyAlignment="1">
      <alignment horizontal="center" vertical="center"/>
    </xf>
    <xf numFmtId="164" fontId="4" fillId="3" borderId="12" xfId="0" applyNumberFormat="1" applyFont="1" applyFill="1" applyBorder="1" applyAlignment="1">
      <alignment horizontal="center" vertical="center"/>
    </xf>
    <xf numFmtId="165" fontId="4" fillId="3" borderId="12" xfId="0" applyNumberFormat="1" applyFont="1" applyFill="1" applyBorder="1" applyAlignment="1">
      <alignment horizontal="center" vertical="center"/>
    </xf>
    <xf numFmtId="166" fontId="4" fillId="3" borderId="12" xfId="0" applyNumberFormat="1" applyFont="1" applyFill="1" applyBorder="1" applyAlignment="1">
      <alignment horizontal="center" vertical="center"/>
    </xf>
    <xf numFmtId="49" fontId="4" fillId="3" borderId="12" xfId="0" applyNumberFormat="1" applyFont="1" applyFill="1" applyBorder="1" applyAlignment="1">
      <alignment horizontal="center" vertical="center"/>
    </xf>
    <xf numFmtId="0" fontId="4" fillId="3" borderId="12" xfId="0" applyFont="1" applyFill="1" applyBorder="1" applyAlignment="1">
      <alignment horizontal="center" vertical="center" wrapText="1"/>
    </xf>
    <xf numFmtId="0" fontId="2" fillId="0" borderId="16" xfId="0" applyFont="1" applyBorder="1" applyAlignment="1">
      <alignment horizontal="center"/>
    </xf>
    <xf numFmtId="0" fontId="1" fillId="0" borderId="16" xfId="0" applyFont="1" applyBorder="1"/>
    <xf numFmtId="0" fontId="2" fillId="0" borderId="17" xfId="0" applyFont="1" applyBorder="1" applyAlignment="1">
      <alignment horizontal="right" vertical="center"/>
    </xf>
    <xf numFmtId="168" fontId="1" fillId="5" borderId="0" xfId="0" applyNumberFormat="1" applyFont="1" applyFill="1" applyAlignment="1">
      <alignment horizontal="center" vertical="center"/>
    </xf>
    <xf numFmtId="0" fontId="5" fillId="0" borderId="17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5" fillId="0" borderId="18" xfId="0" applyFont="1" applyBorder="1" applyAlignment="1">
      <alignment vertical="center"/>
    </xf>
    <xf numFmtId="0" fontId="5" fillId="0" borderId="19" xfId="0" applyFont="1" applyBorder="1" applyAlignment="1">
      <alignment vertical="center"/>
    </xf>
    <xf numFmtId="49" fontId="4" fillId="5" borderId="12" xfId="0" applyNumberFormat="1" applyFont="1" applyFill="1" applyBorder="1" applyAlignment="1">
      <alignment horizontal="center" vertical="center"/>
    </xf>
    <xf numFmtId="169" fontId="4" fillId="3" borderId="12" xfId="0" applyNumberFormat="1" applyFont="1" applyFill="1" applyBorder="1" applyAlignment="1">
      <alignment horizontal="center" vertical="center"/>
    </xf>
    <xf numFmtId="1" fontId="4" fillId="3" borderId="12" xfId="0" applyNumberFormat="1" applyFont="1" applyFill="1" applyBorder="1" applyAlignment="1">
      <alignment horizontal="center" vertical="center" textRotation="90"/>
    </xf>
    <xf numFmtId="1" fontId="4" fillId="3" borderId="27" xfId="0" applyNumberFormat="1" applyFont="1" applyFill="1" applyBorder="1" applyAlignment="1">
      <alignment horizontal="center" vertical="center" textRotation="90"/>
    </xf>
    <xf numFmtId="1" fontId="4" fillId="3" borderId="9" xfId="0" applyNumberFormat="1" applyFont="1" applyFill="1" applyBorder="1" applyAlignment="1">
      <alignment horizontal="center" vertical="center" textRotation="90"/>
    </xf>
    <xf numFmtId="0" fontId="4" fillId="6" borderId="12" xfId="0" applyFont="1" applyFill="1" applyBorder="1" applyAlignment="1">
      <alignment horizontal="center" vertical="center"/>
    </xf>
    <xf numFmtId="0" fontId="3" fillId="6" borderId="12" xfId="0" applyFont="1" applyFill="1" applyBorder="1" applyAlignment="1">
      <alignment horizontal="center" vertical="center"/>
    </xf>
    <xf numFmtId="170" fontId="2" fillId="4" borderId="27" xfId="0" applyNumberFormat="1" applyFont="1" applyFill="1" applyBorder="1" applyAlignment="1">
      <alignment horizontal="center" vertical="center"/>
    </xf>
    <xf numFmtId="2" fontId="1" fillId="0" borderId="28" xfId="0" applyNumberFormat="1" applyFont="1" applyBorder="1"/>
    <xf numFmtId="0" fontId="5" fillId="0" borderId="0" xfId="0" applyFont="1" applyAlignment="1">
      <alignment horizontal="center" vertical="center"/>
    </xf>
    <xf numFmtId="0" fontId="5" fillId="0" borderId="29" xfId="0" applyFont="1" applyBorder="1" applyAlignment="1">
      <alignment horizontal="center" vertical="center"/>
    </xf>
    <xf numFmtId="0" fontId="1" fillId="2" borderId="0" xfId="0" applyFont="1" applyFill="1"/>
    <xf numFmtId="2" fontId="1" fillId="0" borderId="28" xfId="0" applyNumberFormat="1" applyFont="1" applyFill="1" applyBorder="1"/>
    <xf numFmtId="0" fontId="2" fillId="0" borderId="28" xfId="0" applyFont="1" applyBorder="1" applyAlignment="1">
      <alignment horizontal="center"/>
    </xf>
    <xf numFmtId="0" fontId="1" fillId="0" borderId="0" xfId="0" applyFont="1" applyFill="1"/>
    <xf numFmtId="0" fontId="7" fillId="0" borderId="0" xfId="0" applyFont="1" applyAlignment="1">
      <alignment vertical="center"/>
    </xf>
    <xf numFmtId="0" fontId="5" fillId="0" borderId="0" xfId="0" applyFont="1" applyFill="1" applyAlignment="1">
      <alignment horizontal="center" vertical="center"/>
    </xf>
    <xf numFmtId="0" fontId="5" fillId="0" borderId="29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2" fontId="2" fillId="0" borderId="12" xfId="0" applyNumberFormat="1" applyFont="1" applyBorder="1" applyAlignment="1">
      <alignment horizontal="center" vertical="center" wrapText="1"/>
    </xf>
    <xf numFmtId="2" fontId="2" fillId="0" borderId="25" xfId="0" applyNumberFormat="1" applyFont="1" applyBorder="1" applyAlignment="1">
      <alignment horizontal="center" vertical="center"/>
    </xf>
    <xf numFmtId="2" fontId="2" fillId="0" borderId="25" xfId="0" applyNumberFormat="1" applyFont="1" applyBorder="1" applyAlignment="1">
      <alignment horizontal="center" vertical="center" wrapText="1"/>
    </xf>
    <xf numFmtId="2" fontId="2" fillId="0" borderId="23" xfId="0" applyNumberFormat="1" applyFont="1" applyBorder="1" applyAlignment="1">
      <alignment horizontal="center" vertical="center"/>
    </xf>
    <xf numFmtId="171" fontId="1" fillId="9" borderId="12" xfId="0" applyNumberFormat="1" applyFont="1" applyFill="1" applyBorder="1" applyAlignment="1">
      <alignment horizontal="center" vertical="center"/>
    </xf>
    <xf numFmtId="2" fontId="1" fillId="3" borderId="12" xfId="0" applyNumberFormat="1" applyFont="1" applyFill="1" applyBorder="1" applyAlignment="1">
      <alignment horizontal="center" vertical="center"/>
    </xf>
    <xf numFmtId="172" fontId="1" fillId="9" borderId="12" xfId="0" applyNumberFormat="1" applyFont="1" applyFill="1" applyBorder="1" applyAlignment="1">
      <alignment horizontal="center" vertical="center"/>
    </xf>
    <xf numFmtId="173" fontId="1" fillId="9" borderId="12" xfId="0" applyNumberFormat="1" applyFont="1" applyFill="1" applyBorder="1" applyAlignment="1">
      <alignment horizontal="center" vertical="center"/>
    </xf>
    <xf numFmtId="171" fontId="9" fillId="4" borderId="32" xfId="0" applyNumberFormat="1" applyFont="1" applyFill="1" applyBorder="1" applyAlignment="1">
      <alignment horizontal="center" vertical="center"/>
    </xf>
    <xf numFmtId="2" fontId="9" fillId="4" borderId="32" xfId="0" applyNumberFormat="1" applyFont="1" applyFill="1" applyBorder="1" applyAlignment="1">
      <alignment horizontal="center" vertical="center"/>
    </xf>
    <xf numFmtId="172" fontId="9" fillId="4" borderId="32" xfId="0" applyNumberFormat="1" applyFont="1" applyFill="1" applyBorder="1" applyAlignment="1">
      <alignment horizontal="center" vertical="center"/>
    </xf>
    <xf numFmtId="173" fontId="9" fillId="4" borderId="27" xfId="0" applyNumberFormat="1" applyFont="1" applyFill="1" applyBorder="1" applyAlignment="1">
      <alignment horizontal="center" vertical="center"/>
    </xf>
    <xf numFmtId="175" fontId="9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173" fontId="1" fillId="0" borderId="0" xfId="0" applyNumberFormat="1" applyFont="1" applyAlignment="1">
      <alignment horizontal="center" vertical="center"/>
    </xf>
    <xf numFmtId="2" fontId="1" fillId="0" borderId="0" xfId="0" applyNumberFormat="1" applyFont="1"/>
    <xf numFmtId="2" fontId="10" fillId="0" borderId="0" xfId="0" applyNumberFormat="1" applyFont="1"/>
    <xf numFmtId="0" fontId="1" fillId="0" borderId="0" xfId="0" applyFont="1" applyAlignment="1">
      <alignment horizontal="center" vertical="center"/>
    </xf>
    <xf numFmtId="2" fontId="2" fillId="0" borderId="23" xfId="0" applyNumberFormat="1" applyFont="1" applyBorder="1" applyAlignment="1">
      <alignment horizontal="center" vertical="center" wrapText="1"/>
    </xf>
    <xf numFmtId="0" fontId="2" fillId="0" borderId="48" xfId="0" applyFont="1" applyBorder="1" applyAlignment="1">
      <alignment horizontal="center" vertical="center"/>
    </xf>
    <xf numFmtId="10" fontId="1" fillId="3" borderId="12" xfId="0" applyNumberFormat="1" applyFont="1" applyFill="1" applyBorder="1" applyAlignment="1">
      <alignment horizontal="center" vertical="center"/>
    </xf>
    <xf numFmtId="0" fontId="1" fillId="3" borderId="49" xfId="0" applyFont="1" applyFill="1" applyBorder="1" applyAlignment="1">
      <alignment vertical="center" wrapText="1"/>
    </xf>
    <xf numFmtId="0" fontId="4" fillId="0" borderId="0" xfId="0" applyFont="1" applyAlignment="1">
      <alignment horizontal="left" vertical="center" wrapText="1"/>
    </xf>
    <xf numFmtId="1" fontId="2" fillId="0" borderId="50" xfId="0" applyNumberFormat="1" applyFont="1" applyBorder="1" applyAlignment="1">
      <alignment horizontal="center" vertical="center"/>
    </xf>
    <xf numFmtId="1" fontId="2" fillId="0" borderId="51" xfId="0" applyNumberFormat="1" applyFont="1" applyBorder="1" applyAlignment="1">
      <alignment horizontal="center" vertical="center"/>
    </xf>
    <xf numFmtId="1" fontId="2" fillId="0" borderId="52" xfId="0" applyNumberFormat="1" applyFont="1" applyBorder="1" applyAlignment="1">
      <alignment horizontal="center" vertical="center"/>
    </xf>
    <xf numFmtId="173" fontId="9" fillId="4" borderId="32" xfId="0" applyNumberFormat="1" applyFont="1" applyFill="1" applyBorder="1" applyAlignment="1">
      <alignment horizontal="center" vertical="center"/>
    </xf>
    <xf numFmtId="2" fontId="9" fillId="4" borderId="32" xfId="0" applyNumberFormat="1" applyFont="1" applyFill="1" applyBorder="1"/>
    <xf numFmtId="0" fontId="9" fillId="4" borderId="46" xfId="0" applyFont="1" applyFill="1" applyBorder="1"/>
    <xf numFmtId="1" fontId="2" fillId="0" borderId="53" xfId="0" applyNumberFormat="1" applyFont="1" applyBorder="1" applyAlignment="1">
      <alignment horizontal="center" vertical="center"/>
    </xf>
    <xf numFmtId="0" fontId="9" fillId="0" borderId="54" xfId="0" applyFont="1" applyBorder="1" applyAlignment="1">
      <alignment vertical="center"/>
    </xf>
    <xf numFmtId="0" fontId="0" fillId="0" borderId="45" xfId="0" applyBorder="1"/>
    <xf numFmtId="0" fontId="9" fillId="0" borderId="0" xfId="0" applyFont="1" applyAlignment="1">
      <alignment vertical="center"/>
    </xf>
    <xf numFmtId="0" fontId="9" fillId="0" borderId="11" xfId="0" applyFont="1" applyBorder="1" applyAlignment="1">
      <alignment vertical="center"/>
    </xf>
    <xf numFmtId="0" fontId="0" fillId="0" borderId="40" xfId="0" applyBorder="1"/>
    <xf numFmtId="0" fontId="2" fillId="0" borderId="0" xfId="0" applyFont="1"/>
    <xf numFmtId="0" fontId="2" fillId="0" borderId="0" xfId="0" applyFont="1" applyAlignment="1">
      <alignment vertical="center"/>
    </xf>
    <xf numFmtId="0" fontId="9" fillId="0" borderId="55" xfId="0" applyFont="1" applyBorder="1" applyAlignment="1">
      <alignment vertical="center"/>
    </xf>
    <xf numFmtId="0" fontId="0" fillId="0" borderId="58" xfId="0" applyBorder="1"/>
    <xf numFmtId="0" fontId="9" fillId="0" borderId="8" xfId="0" applyFont="1" applyBorder="1" applyAlignment="1">
      <alignment horizontal="center" vertical="center"/>
    </xf>
    <xf numFmtId="2" fontId="9" fillId="0" borderId="11" xfId="0" applyNumberFormat="1" applyFont="1" applyBorder="1" applyAlignment="1">
      <alignment horizontal="left" vertical="center"/>
    </xf>
    <xf numFmtId="2" fontId="9" fillId="0" borderId="55" xfId="0" applyNumberFormat="1" applyFont="1" applyBorder="1" applyAlignment="1">
      <alignment horizontal="left" vertical="center"/>
    </xf>
    <xf numFmtId="0" fontId="2" fillId="10" borderId="63" xfId="0" applyFont="1" applyFill="1" applyBorder="1" applyAlignment="1">
      <alignment horizontal="center" vertical="center"/>
    </xf>
    <xf numFmtId="0" fontId="2" fillId="11" borderId="63" xfId="0" applyFont="1" applyFill="1" applyBorder="1" applyAlignment="1">
      <alignment horizontal="center" vertical="center"/>
    </xf>
    <xf numFmtId="0" fontId="2" fillId="0" borderId="64" xfId="0" applyFont="1" applyBorder="1" applyAlignment="1">
      <alignment horizontal="center" vertical="center"/>
    </xf>
    <xf numFmtId="0" fontId="2" fillId="0" borderId="65" xfId="0" applyFont="1" applyBorder="1" applyAlignment="1">
      <alignment horizontal="center" vertical="center"/>
    </xf>
    <xf numFmtId="0" fontId="2" fillId="0" borderId="66" xfId="0" applyFont="1" applyBorder="1" applyAlignment="1">
      <alignment horizontal="center" vertical="center"/>
    </xf>
    <xf numFmtId="0" fontId="2" fillId="10" borderId="68" xfId="0" applyFont="1" applyFill="1" applyBorder="1" applyAlignment="1">
      <alignment horizontal="center" vertical="center"/>
    </xf>
    <xf numFmtId="0" fontId="2" fillId="11" borderId="68" xfId="0" applyFont="1" applyFill="1" applyBorder="1" applyAlignment="1">
      <alignment horizontal="center" vertical="center"/>
    </xf>
    <xf numFmtId="1" fontId="5" fillId="0" borderId="69" xfId="0" applyNumberFormat="1" applyFont="1" applyBorder="1" applyAlignment="1">
      <alignment horizontal="center" vertical="center"/>
    </xf>
    <xf numFmtId="1" fontId="5" fillId="0" borderId="70" xfId="0" applyNumberFormat="1" applyFont="1" applyBorder="1" applyAlignment="1">
      <alignment horizontal="center" vertical="center"/>
    </xf>
    <xf numFmtId="1" fontId="5" fillId="0" borderId="71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1" fillId="0" borderId="37" xfId="0" applyFont="1" applyBorder="1" applyAlignment="1">
      <alignment horizontal="center" vertical="center"/>
    </xf>
    <xf numFmtId="1" fontId="1" fillId="10" borderId="72" xfId="0" applyNumberFormat="1" applyFont="1" applyFill="1" applyBorder="1" applyAlignment="1">
      <alignment horizontal="center" vertical="center"/>
    </xf>
    <xf numFmtId="1" fontId="1" fillId="11" borderId="73" xfId="0" applyNumberFormat="1" applyFont="1" applyFill="1" applyBorder="1" applyAlignment="1">
      <alignment horizontal="center" vertical="center"/>
    </xf>
    <xf numFmtId="1" fontId="5" fillId="0" borderId="74" xfId="0" applyNumberFormat="1" applyFont="1" applyBorder="1" applyAlignment="1">
      <alignment horizontal="center" vertical="center"/>
    </xf>
    <xf numFmtId="1" fontId="5" fillId="0" borderId="75" xfId="0" applyNumberFormat="1" applyFont="1" applyBorder="1" applyAlignment="1">
      <alignment horizontal="center" vertical="center"/>
    </xf>
    <xf numFmtId="1" fontId="5" fillId="0" borderId="76" xfId="0" applyNumberFormat="1" applyFont="1" applyBorder="1" applyAlignment="1">
      <alignment horizontal="center" vertical="center"/>
    </xf>
    <xf numFmtId="1" fontId="5" fillId="0" borderId="77" xfId="0" applyNumberFormat="1" applyFont="1" applyBorder="1" applyAlignment="1">
      <alignment horizontal="center" vertical="center"/>
    </xf>
    <xf numFmtId="1" fontId="5" fillId="0" borderId="78" xfId="0" applyNumberFormat="1" applyFont="1" applyBorder="1" applyAlignment="1">
      <alignment horizontal="center" vertical="center"/>
    </xf>
    <xf numFmtId="1" fontId="5" fillId="0" borderId="79" xfId="0" applyNumberFormat="1" applyFont="1" applyBorder="1" applyAlignment="1">
      <alignment horizontal="center" vertical="center"/>
    </xf>
    <xf numFmtId="172" fontId="2" fillId="0" borderId="80" xfId="0" applyNumberFormat="1" applyFont="1" applyBorder="1" applyAlignment="1">
      <alignment horizontal="center" vertical="center"/>
    </xf>
    <xf numFmtId="172" fontId="2" fillId="0" borderId="81" xfId="0" applyNumberFormat="1" applyFont="1" applyBorder="1" applyAlignment="1">
      <alignment horizontal="center" vertical="center"/>
    </xf>
    <xf numFmtId="172" fontId="2" fillId="0" borderId="82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9" fillId="0" borderId="62" xfId="0" applyFont="1" applyBorder="1" applyAlignment="1">
      <alignment horizontal="center" vertical="center"/>
    </xf>
    <xf numFmtId="172" fontId="9" fillId="12" borderId="67" xfId="0" applyNumberFormat="1" applyFont="1" applyFill="1" applyBorder="1" applyAlignment="1">
      <alignment horizontal="center" vertical="center"/>
    </xf>
    <xf numFmtId="172" fontId="9" fillId="13" borderId="67" xfId="0" applyNumberFormat="1" applyFont="1" applyFill="1" applyBorder="1" applyAlignment="1">
      <alignment horizontal="center" vertical="center"/>
    </xf>
    <xf numFmtId="0" fontId="9" fillId="0" borderId="83" xfId="0" applyFont="1" applyBorder="1" applyAlignment="1">
      <alignment horizontal="center" vertical="center"/>
    </xf>
    <xf numFmtId="178" fontId="1" fillId="10" borderId="83" xfId="0" applyNumberFormat="1" applyFont="1" applyFill="1" applyBorder="1" applyAlignment="1">
      <alignment horizontal="center" vertical="center"/>
    </xf>
    <xf numFmtId="0" fontId="3" fillId="0" borderId="0" xfId="0" applyFont="1"/>
    <xf numFmtId="167" fontId="4" fillId="0" borderId="0" xfId="0" applyNumberFormat="1" applyFont="1" applyAlignment="1">
      <alignment vertical="center"/>
    </xf>
    <xf numFmtId="168" fontId="1" fillId="0" borderId="0" xfId="0" applyNumberFormat="1" applyFont="1" applyAlignment="1">
      <alignment vertical="center"/>
    </xf>
    <xf numFmtId="0" fontId="2" fillId="14" borderId="63" xfId="0" applyFont="1" applyFill="1" applyBorder="1" applyAlignment="1">
      <alignment horizontal="center" vertical="center"/>
    </xf>
    <xf numFmtId="0" fontId="2" fillId="15" borderId="63" xfId="0" applyFont="1" applyFill="1" applyBorder="1" applyAlignment="1">
      <alignment horizontal="center" vertical="center"/>
    </xf>
    <xf numFmtId="0" fontId="2" fillId="14" borderId="68" xfId="0" applyFont="1" applyFill="1" applyBorder="1" applyAlignment="1">
      <alignment horizontal="center" vertical="center"/>
    </xf>
    <xf numFmtId="0" fontId="2" fillId="15" borderId="68" xfId="0" applyFont="1" applyFill="1" applyBorder="1" applyAlignment="1">
      <alignment horizontal="center" vertical="center"/>
    </xf>
    <xf numFmtId="1" fontId="1" fillId="14" borderId="73" xfId="0" applyNumberFormat="1" applyFont="1" applyFill="1" applyBorder="1" applyAlignment="1">
      <alignment horizontal="center" vertical="center"/>
    </xf>
    <xf numFmtId="1" fontId="1" fillId="15" borderId="73" xfId="0" applyNumberFormat="1" applyFont="1" applyFill="1" applyBorder="1" applyAlignment="1">
      <alignment horizontal="center" vertical="center"/>
    </xf>
    <xf numFmtId="172" fontId="9" fillId="16" borderId="67" xfId="0" applyNumberFormat="1" applyFont="1" applyFill="1" applyBorder="1" applyAlignment="1">
      <alignment horizontal="center" vertical="center"/>
    </xf>
    <xf numFmtId="172" fontId="9" fillId="17" borderId="67" xfId="0" applyNumberFormat="1" applyFont="1" applyFill="1" applyBorder="1" applyAlignment="1">
      <alignment horizontal="center" vertical="center"/>
    </xf>
    <xf numFmtId="1" fontId="4" fillId="3" borderId="12" xfId="0" applyNumberFormat="1" applyFont="1" applyFill="1" applyBorder="1" applyAlignment="1">
      <alignment horizontal="center" vertical="center"/>
    </xf>
    <xf numFmtId="1" fontId="4" fillId="3" borderId="9" xfId="0" applyNumberFormat="1" applyFont="1" applyFill="1" applyBorder="1" applyAlignment="1">
      <alignment vertical="center" textRotation="90"/>
    </xf>
    <xf numFmtId="1" fontId="1" fillId="3" borderId="49" xfId="0" applyNumberFormat="1" applyFont="1" applyFill="1" applyBorder="1" applyAlignment="1">
      <alignment vertical="center" wrapText="1"/>
    </xf>
    <xf numFmtId="164" fontId="9" fillId="0" borderId="45" xfId="0" applyNumberFormat="1" applyFont="1" applyBorder="1" applyAlignment="1">
      <alignment vertical="center"/>
    </xf>
    <xf numFmtId="179" fontId="9" fillId="0" borderId="40" xfId="0" applyNumberFormat="1" applyFont="1" applyBorder="1" applyAlignment="1">
      <alignment vertical="center"/>
    </xf>
    <xf numFmtId="0" fontId="9" fillId="0" borderId="40" xfId="0" applyFont="1" applyBorder="1" applyAlignment="1">
      <alignment vertical="center"/>
    </xf>
    <xf numFmtId="0" fontId="9" fillId="0" borderId="58" xfId="0" applyFont="1" applyBorder="1" applyAlignment="1">
      <alignment vertical="center"/>
    </xf>
    <xf numFmtId="172" fontId="2" fillId="0" borderId="86" xfId="0" applyNumberFormat="1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3" fillId="0" borderId="16" xfId="0" applyFont="1" applyBorder="1"/>
    <xf numFmtId="0" fontId="8" fillId="0" borderId="30" xfId="0" applyFont="1" applyBorder="1" applyAlignment="1">
      <alignment horizontal="right" vertical="center"/>
    </xf>
    <xf numFmtId="0" fontId="3" fillId="0" borderId="31" xfId="0" applyFont="1" applyBorder="1"/>
    <xf numFmtId="0" fontId="9" fillId="7" borderId="31" xfId="0" applyFont="1" applyFill="1" applyBorder="1" applyAlignment="1">
      <alignment horizontal="left" vertical="center"/>
    </xf>
    <xf numFmtId="0" fontId="3" fillId="0" borderId="45" xfId="0" applyFont="1" applyBorder="1"/>
    <xf numFmtId="0" fontId="8" fillId="0" borderId="10" xfId="0" applyFont="1" applyBorder="1" applyAlignment="1">
      <alignment horizontal="right" vertical="center"/>
    </xf>
    <xf numFmtId="0" fontId="3" fillId="0" borderId="24" xfId="0" applyFont="1" applyBorder="1"/>
    <xf numFmtId="0" fontId="9" fillId="7" borderId="24" xfId="0" applyFont="1" applyFill="1" applyBorder="1" applyAlignment="1">
      <alignment horizontal="left" vertical="center"/>
    </xf>
    <xf numFmtId="0" fontId="3" fillId="0" borderId="40" xfId="0" applyFont="1" applyBorder="1"/>
    <xf numFmtId="2" fontId="2" fillId="8" borderId="10" xfId="0" applyNumberFormat="1" applyFont="1" applyFill="1" applyBorder="1" applyAlignment="1">
      <alignment horizontal="center" vertical="center"/>
    </xf>
    <xf numFmtId="0" fontId="3" fillId="0" borderId="25" xfId="0" applyFont="1" applyBorder="1"/>
    <xf numFmtId="0" fontId="2" fillId="0" borderId="59" xfId="0" applyFont="1" applyBorder="1" applyAlignment="1">
      <alignment horizontal="center" vertical="center"/>
    </xf>
    <xf numFmtId="0" fontId="3" fillId="0" borderId="60" xfId="0" applyFont="1" applyBorder="1"/>
    <xf numFmtId="0" fontId="3" fillId="0" borderId="61" xfId="0" applyFont="1" applyBorder="1"/>
    <xf numFmtId="0" fontId="2" fillId="0" borderId="10" xfId="0" applyFont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3" fillId="0" borderId="14" xfId="0" applyFont="1" applyBorder="1"/>
    <xf numFmtId="0" fontId="3" fillId="0" borderId="26" xfId="0" applyFont="1" applyBorder="1"/>
    <xf numFmtId="0" fontId="2" fillId="0" borderId="15" xfId="0" applyFont="1" applyBorder="1" applyAlignment="1">
      <alignment horizontal="center"/>
    </xf>
    <xf numFmtId="0" fontId="9" fillId="0" borderId="33" xfId="0" applyFont="1" applyBorder="1" applyAlignment="1">
      <alignment horizontal="center" vertical="center"/>
    </xf>
    <xf numFmtId="0" fontId="9" fillId="0" borderId="34" xfId="0" applyFont="1" applyBorder="1" applyAlignment="1">
      <alignment horizontal="center" vertical="center"/>
    </xf>
    <xf numFmtId="174" fontId="9" fillId="3" borderId="35" xfId="0" applyNumberFormat="1" applyFont="1" applyFill="1" applyBorder="1" applyAlignment="1">
      <alignment horizontal="center" vertical="center"/>
    </xf>
    <xf numFmtId="174" fontId="9" fillId="3" borderId="36" xfId="0" applyNumberFormat="1" applyFont="1" applyFill="1" applyBorder="1" applyAlignment="1">
      <alignment horizontal="center" vertical="center"/>
    </xf>
    <xf numFmtId="164" fontId="9" fillId="0" borderId="84" xfId="0" applyNumberFormat="1" applyFont="1" applyBorder="1" applyAlignment="1">
      <alignment horizontal="center" vertical="center"/>
    </xf>
    <xf numFmtId="164" fontId="9" fillId="0" borderId="85" xfId="0" applyNumberFormat="1" applyFont="1" applyBorder="1" applyAlignment="1">
      <alignment horizontal="center" vertical="center"/>
    </xf>
    <xf numFmtId="167" fontId="4" fillId="5" borderId="0" xfId="0" applyNumberFormat="1" applyFont="1" applyFill="1" applyAlignment="1">
      <alignment horizontal="center" vertical="center"/>
    </xf>
    <xf numFmtId="0" fontId="9" fillId="0" borderId="37" xfId="0" applyFont="1" applyBorder="1" applyAlignment="1">
      <alignment horizontal="center" vertical="center"/>
    </xf>
    <xf numFmtId="0" fontId="9" fillId="0" borderId="38" xfId="0" applyFont="1" applyBorder="1" applyAlignment="1">
      <alignment horizontal="center" vertical="center"/>
    </xf>
    <xf numFmtId="1" fontId="9" fillId="3" borderId="39" xfId="0" applyNumberFormat="1" applyFont="1" applyFill="1" applyBorder="1" applyAlignment="1">
      <alignment horizontal="center" vertical="center"/>
    </xf>
    <xf numFmtId="1" fontId="9" fillId="3" borderId="24" xfId="0" applyNumberFormat="1" applyFont="1" applyFill="1" applyBorder="1" applyAlignment="1">
      <alignment horizontal="center" vertical="center"/>
    </xf>
    <xf numFmtId="179" fontId="9" fillId="2" borderId="12" xfId="0" applyNumberFormat="1" applyFont="1" applyFill="1" applyBorder="1" applyAlignment="1">
      <alignment horizontal="center" vertical="center"/>
    </xf>
    <xf numFmtId="179" fontId="9" fillId="2" borderId="49" xfId="0" applyNumberFormat="1" applyFont="1" applyFill="1" applyBorder="1" applyAlignment="1">
      <alignment horizontal="center" vertical="center"/>
    </xf>
    <xf numFmtId="172" fontId="9" fillId="9" borderId="39" xfId="0" applyNumberFormat="1" applyFont="1" applyFill="1" applyBorder="1" applyAlignment="1">
      <alignment horizontal="center" vertical="center"/>
    </xf>
    <xf numFmtId="172" fontId="9" fillId="9" borderId="24" xfId="0" applyNumberFormat="1" applyFont="1" applyFill="1" applyBorder="1" applyAlignment="1">
      <alignment horizontal="center" vertical="center"/>
    </xf>
    <xf numFmtId="9" fontId="9" fillId="9" borderId="39" xfId="0" applyNumberFormat="1" applyFont="1" applyFill="1" applyBorder="1" applyAlignment="1">
      <alignment horizontal="center" vertical="center"/>
    </xf>
    <xf numFmtId="9" fontId="9" fillId="9" borderId="24" xfId="0" applyNumberFormat="1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9" fillId="2" borderId="49" xfId="0" applyFont="1" applyFill="1" applyBorder="1" applyAlignment="1">
      <alignment horizontal="center" vertical="center"/>
    </xf>
    <xf numFmtId="0" fontId="9" fillId="0" borderId="41" xfId="0" applyFont="1" applyBorder="1" applyAlignment="1">
      <alignment horizontal="center" vertical="center"/>
    </xf>
    <xf numFmtId="0" fontId="9" fillId="0" borderId="42" xfId="0" applyFont="1" applyBorder="1" applyAlignment="1">
      <alignment horizontal="center" vertical="center"/>
    </xf>
    <xf numFmtId="173" fontId="9" fillId="9" borderId="43" xfId="0" applyNumberFormat="1" applyFont="1" applyFill="1" applyBorder="1" applyAlignment="1">
      <alignment horizontal="center" vertical="center"/>
    </xf>
    <xf numFmtId="173" fontId="9" fillId="9" borderId="44" xfId="0" applyNumberFormat="1" applyFont="1" applyFill="1" applyBorder="1" applyAlignment="1">
      <alignment horizontal="center" vertical="center"/>
    </xf>
    <xf numFmtId="0" fontId="0" fillId="2" borderId="56" xfId="0" applyFill="1" applyBorder="1" applyAlignment="1">
      <alignment horizontal="center"/>
    </xf>
    <xf numFmtId="0" fontId="0" fillId="2" borderId="57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2" xfId="0" applyBorder="1" applyAlignment="1">
      <alignment horizontal="center"/>
    </xf>
    <xf numFmtId="177" fontId="9" fillId="0" borderId="56" xfId="0" applyNumberFormat="1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 textRotation="90"/>
    </xf>
    <xf numFmtId="0" fontId="3" fillId="0" borderId="4" xfId="0" applyFont="1" applyBorder="1"/>
    <xf numFmtId="0" fontId="3" fillId="0" borderId="8" xfId="0" applyFont="1" applyBorder="1"/>
    <xf numFmtId="0" fontId="2" fillId="0" borderId="2" xfId="0" applyFont="1" applyBorder="1" applyAlignment="1">
      <alignment horizontal="center" vertical="center" textRotation="90"/>
    </xf>
    <xf numFmtId="0" fontId="3" fillId="0" borderId="5" xfId="0" applyFont="1" applyBorder="1"/>
    <xf numFmtId="0" fontId="3" fillId="0" borderId="9" xfId="0" applyFont="1" applyBorder="1"/>
    <xf numFmtId="0" fontId="2" fillId="0" borderId="2" xfId="0" applyFont="1" applyBorder="1" applyAlignment="1">
      <alignment horizontal="center" vertical="center" textRotation="90" wrapText="1"/>
    </xf>
    <xf numFmtId="1" fontId="4" fillId="3" borderId="27" xfId="0" applyNumberFormat="1" applyFont="1" applyFill="1" applyBorder="1" applyAlignment="1">
      <alignment horizontal="center" vertical="center" textRotation="90" wrapText="1"/>
    </xf>
    <xf numFmtId="1" fontId="4" fillId="3" borderId="9" xfId="0" applyNumberFormat="1" applyFont="1" applyFill="1" applyBorder="1" applyAlignment="1">
      <alignment horizontal="center" vertical="center" textRotation="90" wrapText="1"/>
    </xf>
    <xf numFmtId="1" fontId="4" fillId="3" borderId="27" xfId="0" applyNumberFormat="1" applyFont="1" applyFill="1" applyBorder="1" applyAlignment="1">
      <alignment horizontal="center" vertical="center" textRotation="90"/>
    </xf>
    <xf numFmtId="1" fontId="4" fillId="3" borderId="9" xfId="0" applyNumberFormat="1" applyFont="1" applyFill="1" applyBorder="1" applyAlignment="1">
      <alignment horizontal="center" vertical="center" textRotation="90"/>
    </xf>
    <xf numFmtId="2" fontId="2" fillId="0" borderId="27" xfId="0" applyNumberFormat="1" applyFont="1" applyBorder="1" applyAlignment="1">
      <alignment horizontal="center" vertical="center" wrapText="1"/>
    </xf>
    <xf numFmtId="2" fontId="2" fillId="8" borderId="27" xfId="0" applyNumberFormat="1" applyFont="1" applyFill="1" applyBorder="1" applyAlignment="1">
      <alignment horizontal="center" vertical="center"/>
    </xf>
    <xf numFmtId="0" fontId="2" fillId="8" borderId="46" xfId="0" applyFont="1" applyFill="1" applyBorder="1" applyAlignment="1">
      <alignment horizontal="center" vertical="center"/>
    </xf>
    <xf numFmtId="0" fontId="3" fillId="0" borderId="47" xfId="0" applyFont="1" applyBorder="1"/>
    <xf numFmtId="0" fontId="2" fillId="0" borderId="3" xfId="0" applyFont="1" applyBorder="1" applyAlignment="1">
      <alignment horizontal="center" vertical="center"/>
    </xf>
    <xf numFmtId="0" fontId="3" fillId="0" borderId="20" xfId="0" applyFont="1" applyBorder="1"/>
    <xf numFmtId="0" fontId="3" fillId="0" borderId="6" xfId="0" applyFont="1" applyBorder="1"/>
    <xf numFmtId="0" fontId="3" fillId="0" borderId="21" xfId="0" applyFont="1" applyBorder="1"/>
    <xf numFmtId="0" fontId="3" fillId="0" borderId="7" xfId="0" applyFont="1" applyBorder="1"/>
    <xf numFmtId="0" fontId="3" fillId="0" borderId="22" xfId="0" applyFont="1" applyBorder="1"/>
    <xf numFmtId="0" fontId="3" fillId="0" borderId="23" xfId="0" applyFont="1" applyBorder="1"/>
    <xf numFmtId="1" fontId="4" fillId="3" borderId="5" xfId="0" applyNumberFormat="1" applyFont="1" applyFill="1" applyBorder="1" applyAlignment="1">
      <alignment horizontal="center" vertical="center" textRotation="90"/>
    </xf>
    <xf numFmtId="0" fontId="6" fillId="2" borderId="16" xfId="0" applyFont="1" applyFill="1" applyBorder="1" applyAlignment="1">
      <alignment horizontal="center" vertical="center"/>
    </xf>
    <xf numFmtId="0" fontId="8" fillId="0" borderId="24" xfId="0" applyFont="1" applyBorder="1" applyAlignment="1">
      <alignment horizontal="right" vertical="center"/>
    </xf>
    <xf numFmtId="0" fontId="9" fillId="7" borderId="40" xfId="0" applyFont="1" applyFill="1" applyBorder="1" applyAlignment="1">
      <alignment horizontal="left" vertical="center"/>
    </xf>
    <xf numFmtId="2" fontId="2" fillId="8" borderId="24" xfId="0" applyNumberFormat="1" applyFont="1" applyFill="1" applyBorder="1" applyAlignment="1">
      <alignment horizontal="center" vertical="center"/>
    </xf>
    <xf numFmtId="2" fontId="2" fillId="8" borderId="25" xfId="0" applyNumberFormat="1" applyFont="1" applyFill="1" applyBorder="1" applyAlignment="1">
      <alignment horizontal="center" vertical="center"/>
    </xf>
    <xf numFmtId="0" fontId="2" fillId="0" borderId="60" xfId="0" applyFont="1" applyBorder="1" applyAlignment="1">
      <alignment horizontal="center" vertical="center"/>
    </xf>
    <xf numFmtId="0" fontId="2" fillId="0" borderId="61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164" fontId="9" fillId="2" borderId="30" xfId="0" applyNumberFormat="1" applyFont="1" applyFill="1" applyBorder="1" applyAlignment="1">
      <alignment horizontal="center" vertical="center"/>
    </xf>
    <xf numFmtId="164" fontId="9" fillId="2" borderId="31" xfId="0" applyNumberFormat="1" applyFont="1" applyFill="1" applyBorder="1" applyAlignment="1">
      <alignment horizontal="center" vertical="center"/>
    </xf>
    <xf numFmtId="164" fontId="9" fillId="2" borderId="45" xfId="0" applyNumberFormat="1" applyFont="1" applyFill="1" applyBorder="1" applyAlignment="1">
      <alignment horizontal="center" vertical="center"/>
    </xf>
    <xf numFmtId="1" fontId="9" fillId="3" borderId="40" xfId="0" applyNumberFormat="1" applyFont="1" applyFill="1" applyBorder="1" applyAlignment="1">
      <alignment horizontal="center" vertical="center"/>
    </xf>
    <xf numFmtId="176" fontId="9" fillId="2" borderId="10" xfId="0" applyNumberFormat="1" applyFont="1" applyFill="1" applyBorder="1" applyAlignment="1">
      <alignment horizontal="center" vertical="center"/>
    </xf>
    <xf numFmtId="176" fontId="9" fillId="2" borderId="24" xfId="0" applyNumberFormat="1" applyFont="1" applyFill="1" applyBorder="1" applyAlignment="1">
      <alignment horizontal="center" vertical="center"/>
    </xf>
    <xf numFmtId="176" fontId="9" fillId="2" borderId="40" xfId="0" applyNumberFormat="1" applyFont="1" applyFill="1" applyBorder="1" applyAlignment="1">
      <alignment horizontal="center" vertical="center"/>
    </xf>
    <xf numFmtId="0" fontId="9" fillId="2" borderId="56" xfId="0" applyFont="1" applyFill="1" applyBorder="1" applyAlignment="1">
      <alignment horizontal="center" vertical="center" wrapText="1"/>
    </xf>
    <xf numFmtId="0" fontId="9" fillId="2" borderId="57" xfId="0" applyFont="1" applyFill="1" applyBorder="1" applyAlignment="1">
      <alignment horizontal="center" vertical="center" wrapText="1"/>
    </xf>
    <xf numFmtId="177" fontId="9" fillId="2" borderId="9" xfId="0" applyNumberFormat="1" applyFont="1" applyFill="1" applyBorder="1" applyAlignment="1">
      <alignment horizontal="center" vertical="center"/>
    </xf>
    <xf numFmtId="177" fontId="9" fillId="2" borderId="47" xfId="0" applyNumberFormat="1" applyFont="1" applyFill="1" applyBorder="1" applyAlignment="1">
      <alignment horizontal="center" vertical="center"/>
    </xf>
    <xf numFmtId="165" fontId="9" fillId="0" borderId="10" xfId="0" applyNumberFormat="1" applyFont="1" applyBorder="1" applyAlignment="1">
      <alignment horizontal="center" vertical="center"/>
    </xf>
    <xf numFmtId="165" fontId="9" fillId="0" borderId="24" xfId="0" applyNumberFormat="1" applyFont="1" applyBorder="1" applyAlignment="1">
      <alignment horizontal="center" vertical="center"/>
    </xf>
    <xf numFmtId="165" fontId="9" fillId="0" borderId="40" xfId="0" applyNumberFormat="1" applyFont="1" applyBorder="1" applyAlignment="1">
      <alignment horizontal="center" vertical="center"/>
    </xf>
    <xf numFmtId="177" fontId="9" fillId="0" borderId="57" xfId="0" applyNumberFormat="1" applyFont="1" applyBorder="1" applyAlignment="1">
      <alignment horizontal="center" vertical="center"/>
    </xf>
    <xf numFmtId="1" fontId="2" fillId="0" borderId="4" xfId="0" applyNumberFormat="1" applyFont="1" applyBorder="1" applyAlignment="1">
      <alignment horizontal="center" vertical="center" textRotation="90"/>
    </xf>
    <xf numFmtId="1" fontId="2" fillId="0" borderId="8" xfId="0" applyNumberFormat="1" applyFont="1" applyBorder="1" applyAlignment="1">
      <alignment horizontal="center" vertical="center" textRotation="90"/>
    </xf>
    <xf numFmtId="0" fontId="2" fillId="0" borderId="5" xfId="0" applyFont="1" applyBorder="1" applyAlignment="1">
      <alignment horizontal="center" vertical="center" textRotation="90"/>
    </xf>
    <xf numFmtId="0" fontId="2" fillId="0" borderId="9" xfId="0" applyFont="1" applyBorder="1" applyAlignment="1">
      <alignment horizontal="center" vertical="center" textRotation="90"/>
    </xf>
    <xf numFmtId="0" fontId="2" fillId="0" borderId="5" xfId="0" applyFont="1" applyBorder="1" applyAlignment="1">
      <alignment horizontal="center" vertical="center" textRotation="90" wrapText="1"/>
    </xf>
    <xf numFmtId="0" fontId="2" fillId="0" borderId="9" xfId="0" applyFont="1" applyBorder="1" applyAlignment="1">
      <alignment horizontal="center" vertical="center" textRotation="90" wrapText="1"/>
    </xf>
    <xf numFmtId="2" fontId="2" fillId="0" borderId="9" xfId="0" applyNumberFormat="1" applyFont="1" applyBorder="1" applyAlignment="1">
      <alignment horizontal="center" vertical="center" wrapText="1"/>
    </xf>
    <xf numFmtId="2" fontId="2" fillId="8" borderId="9" xfId="0" applyNumberFormat="1" applyFont="1" applyFill="1" applyBorder="1" applyAlignment="1">
      <alignment horizontal="center" vertical="center"/>
    </xf>
    <xf numFmtId="0" fontId="2" fillId="8" borderId="47" xfId="0" applyFont="1" applyFill="1" applyBorder="1" applyAlignment="1">
      <alignment horizontal="center" vertical="center"/>
    </xf>
    <xf numFmtId="0" fontId="2" fillId="0" borderId="62" xfId="0" applyFont="1" applyBorder="1" applyAlignment="1">
      <alignment horizontal="center" vertical="center"/>
    </xf>
    <xf numFmtId="0" fontId="2" fillId="0" borderId="67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BE1006"/>
  <sheetViews>
    <sheetView zoomScale="70" zoomScaleNormal="70" workbookViewId="0">
      <pane xSplit="5" ySplit="5" topLeftCell="AB14" activePane="bottomRight" state="frozen"/>
      <selection pane="topRight"/>
      <selection pane="bottomLeft"/>
      <selection pane="bottomRight" activeCell="B2" sqref="B2:BD35"/>
    </sheetView>
  </sheetViews>
  <sheetFormatPr defaultColWidth="14.42578125" defaultRowHeight="15" customHeight="1"/>
  <cols>
    <col min="1" max="1" width="2.85546875" customWidth="1"/>
    <col min="2" max="2" width="18.7109375" customWidth="1"/>
    <col min="3" max="3" width="5.5703125" customWidth="1"/>
    <col min="4" max="4" width="8" customWidth="1"/>
    <col min="5" max="5" width="10.7109375" customWidth="1"/>
    <col min="6" max="6" width="5.7109375" customWidth="1"/>
    <col min="7" max="7" width="6.42578125" customWidth="1"/>
    <col min="8" max="8" width="2.85546875" customWidth="1"/>
    <col min="9" max="9" width="2.5703125" customWidth="1"/>
    <col min="10" max="10" width="12.7109375" customWidth="1"/>
    <col min="11" max="11" width="2.85546875" customWidth="1"/>
    <col min="12" max="12" width="2.5703125" customWidth="1"/>
    <col min="13" max="13" width="12.7109375" customWidth="1"/>
    <col min="14" max="14" width="2.85546875" customWidth="1"/>
    <col min="15" max="15" width="2.5703125" customWidth="1"/>
    <col min="16" max="16" width="12.7109375" customWidth="1"/>
    <col min="17" max="19" width="5.7109375" customWidth="1"/>
    <col min="20" max="39" width="3.5703125" customWidth="1"/>
    <col min="40" max="40" width="9.28515625" customWidth="1"/>
    <col min="41" max="47" width="11.5703125" customWidth="1"/>
    <col min="48" max="48" width="5.140625" customWidth="1"/>
    <col min="49" max="49" width="35.85546875" customWidth="1"/>
    <col min="50" max="51" width="2.85546875" customWidth="1"/>
    <col min="52" max="52" width="11.42578125" customWidth="1"/>
    <col min="53" max="55" width="10.140625" customWidth="1"/>
    <col min="56" max="56" width="11.42578125" customWidth="1"/>
    <col min="57" max="57" width="2.85546875" customWidth="1"/>
  </cols>
  <sheetData>
    <row r="1" spans="1:57" ht="15" customHeigh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</row>
    <row r="2" spans="1:57" ht="18.75">
      <c r="A2" s="2"/>
      <c r="B2" s="176" t="s">
        <v>0</v>
      </c>
      <c r="C2" s="179" t="s">
        <v>1</v>
      </c>
      <c r="D2" s="182" t="s">
        <v>2</v>
      </c>
      <c r="E2" s="179" t="s">
        <v>3</v>
      </c>
      <c r="F2" s="179" t="s">
        <v>4</v>
      </c>
      <c r="G2" s="179" t="s">
        <v>5</v>
      </c>
      <c r="H2" s="191" t="s">
        <v>6</v>
      </c>
      <c r="I2" s="129"/>
      <c r="J2" s="129"/>
      <c r="K2" s="129"/>
      <c r="L2" s="129"/>
      <c r="M2" s="129"/>
      <c r="N2" s="129"/>
      <c r="O2" s="129"/>
      <c r="P2" s="192"/>
      <c r="Q2" s="127" t="s">
        <v>7</v>
      </c>
      <c r="R2" s="127"/>
      <c r="S2" s="127"/>
      <c r="T2" s="128"/>
      <c r="U2" s="128"/>
      <c r="V2" s="128"/>
      <c r="W2" s="128"/>
      <c r="X2" s="129"/>
      <c r="Y2" s="129"/>
      <c r="Z2" s="129"/>
      <c r="AA2" s="129"/>
      <c r="AB2" s="129"/>
      <c r="AC2" s="129"/>
      <c r="AD2" s="129"/>
      <c r="AE2" s="129"/>
      <c r="AF2" s="129"/>
      <c r="AG2" s="129"/>
      <c r="AH2" s="129"/>
      <c r="AI2" s="129"/>
      <c r="AJ2" s="129"/>
      <c r="AK2" s="129"/>
      <c r="AL2" s="129"/>
      <c r="AM2" s="129"/>
      <c r="AN2" s="130" t="s">
        <v>8</v>
      </c>
      <c r="AO2" s="131"/>
      <c r="AP2" s="131"/>
      <c r="AQ2" s="131"/>
      <c r="AR2" s="132" t="s">
        <v>9</v>
      </c>
      <c r="AS2" s="131"/>
      <c r="AT2" s="131"/>
      <c r="AU2" s="131"/>
      <c r="AV2" s="131"/>
      <c r="AW2" s="133"/>
      <c r="AX2" s="2"/>
      <c r="AY2" s="2"/>
      <c r="AZ2" s="36"/>
      <c r="BA2" s="2"/>
      <c r="BB2" s="2"/>
      <c r="BC2" s="2"/>
      <c r="BD2" s="2"/>
      <c r="BE2" s="2"/>
    </row>
    <row r="3" spans="1:57" ht="78" customHeight="1">
      <c r="A3" s="2"/>
      <c r="B3" s="177"/>
      <c r="C3" s="180"/>
      <c r="D3" s="180"/>
      <c r="E3" s="180"/>
      <c r="F3" s="180"/>
      <c r="G3" s="180"/>
      <c r="H3" s="193"/>
      <c r="I3" s="191"/>
      <c r="J3" s="191"/>
      <c r="K3" s="191"/>
      <c r="L3" s="191"/>
      <c r="M3" s="191"/>
      <c r="N3" s="191"/>
      <c r="O3" s="191"/>
      <c r="P3" s="194"/>
      <c r="Q3" s="20">
        <v>20</v>
      </c>
      <c r="R3" s="20">
        <v>30</v>
      </c>
      <c r="S3" s="20">
        <v>9</v>
      </c>
      <c r="T3" s="20">
        <v>100</v>
      </c>
      <c r="U3" s="20">
        <v>100</v>
      </c>
      <c r="V3" s="20">
        <v>200</v>
      </c>
      <c r="W3" s="20">
        <v>600</v>
      </c>
      <c r="X3" s="20">
        <v>5500</v>
      </c>
      <c r="Y3" s="20">
        <v>600</v>
      </c>
      <c r="Z3" s="20">
        <v>600</v>
      </c>
      <c r="AA3" s="20"/>
      <c r="AB3" s="20"/>
      <c r="AC3" s="20"/>
      <c r="AD3" s="20"/>
      <c r="AE3" s="20"/>
      <c r="AF3" s="20"/>
      <c r="AG3" s="20"/>
      <c r="AH3" s="20"/>
      <c r="AI3" s="20"/>
      <c r="AJ3" s="20"/>
      <c r="AK3" s="20"/>
      <c r="AL3" s="20"/>
      <c r="AM3" s="20"/>
      <c r="AN3" s="134" t="s">
        <v>10</v>
      </c>
      <c r="AO3" s="135"/>
      <c r="AP3" s="135"/>
      <c r="AQ3" s="135"/>
      <c r="AR3" s="136" t="s">
        <v>11</v>
      </c>
      <c r="AS3" s="135"/>
      <c r="AT3" s="135"/>
      <c r="AU3" s="135"/>
      <c r="AV3" s="135"/>
      <c r="AW3" s="137"/>
      <c r="AX3" s="2"/>
      <c r="AY3" s="2"/>
      <c r="AZ3" s="36"/>
      <c r="BA3" s="2"/>
      <c r="BB3" s="2"/>
      <c r="BC3" s="2"/>
      <c r="BD3" s="2"/>
      <c r="BE3" s="2"/>
    </row>
    <row r="4" spans="1:57" ht="24" customHeight="1">
      <c r="A4" s="2"/>
      <c r="B4" s="177"/>
      <c r="C4" s="180"/>
      <c r="D4" s="180"/>
      <c r="E4" s="180"/>
      <c r="F4" s="180"/>
      <c r="G4" s="180"/>
      <c r="H4" s="195"/>
      <c r="I4" s="196"/>
      <c r="J4" s="196"/>
      <c r="K4" s="196"/>
      <c r="L4" s="196"/>
      <c r="M4" s="196"/>
      <c r="N4" s="196"/>
      <c r="O4" s="196"/>
      <c r="P4" s="197"/>
      <c r="Q4" s="183" t="s">
        <v>12</v>
      </c>
      <c r="R4" s="183" t="s">
        <v>13</v>
      </c>
      <c r="S4" s="183" t="s">
        <v>14</v>
      </c>
      <c r="T4" s="185" t="s">
        <v>15</v>
      </c>
      <c r="U4" s="185" t="s">
        <v>16</v>
      </c>
      <c r="V4" s="185" t="s">
        <v>17</v>
      </c>
      <c r="W4" s="185" t="s">
        <v>18</v>
      </c>
      <c r="X4" s="185" t="s">
        <v>19</v>
      </c>
      <c r="Y4" s="185" t="s">
        <v>20</v>
      </c>
      <c r="Z4" s="185" t="s">
        <v>21</v>
      </c>
      <c r="AA4" s="21"/>
      <c r="AB4" s="185"/>
      <c r="AC4" s="21"/>
      <c r="AD4" s="185"/>
      <c r="AE4" s="21"/>
      <c r="AF4" s="21"/>
      <c r="AG4" s="21"/>
      <c r="AH4" s="21"/>
      <c r="AI4" s="21"/>
      <c r="AJ4" s="21"/>
      <c r="AK4" s="21"/>
      <c r="AL4" s="21"/>
      <c r="AM4" s="185"/>
      <c r="AN4" s="138" t="s">
        <v>22</v>
      </c>
      <c r="AO4" s="135"/>
      <c r="AP4" s="135"/>
      <c r="AQ4" s="139"/>
      <c r="AR4" s="138" t="s">
        <v>23</v>
      </c>
      <c r="AS4" s="135"/>
      <c r="AT4" s="139"/>
      <c r="AU4" s="187" t="s">
        <v>24</v>
      </c>
      <c r="AV4" s="188" t="s">
        <v>25</v>
      </c>
      <c r="AW4" s="189" t="s">
        <v>26</v>
      </c>
      <c r="AX4" s="2"/>
      <c r="AY4" s="2"/>
      <c r="AZ4" s="54"/>
      <c r="BA4" s="140" t="s">
        <v>27</v>
      </c>
      <c r="BB4" s="141"/>
      <c r="BC4" s="142"/>
      <c r="BD4" s="54"/>
      <c r="BE4" s="54"/>
    </row>
    <row r="5" spans="1:57" ht="78.95" customHeight="1">
      <c r="A5" s="2"/>
      <c r="B5" s="178"/>
      <c r="C5" s="181"/>
      <c r="D5" s="181"/>
      <c r="E5" s="181"/>
      <c r="F5" s="181"/>
      <c r="G5" s="181"/>
      <c r="H5" s="143" t="s">
        <v>28</v>
      </c>
      <c r="I5" s="135"/>
      <c r="J5" s="139"/>
      <c r="K5" s="143" t="s">
        <v>29</v>
      </c>
      <c r="L5" s="135"/>
      <c r="M5" s="139"/>
      <c r="N5" s="143" t="s">
        <v>30</v>
      </c>
      <c r="O5" s="135"/>
      <c r="P5" s="139"/>
      <c r="Q5" s="184"/>
      <c r="R5" s="184"/>
      <c r="S5" s="184"/>
      <c r="T5" s="186"/>
      <c r="U5" s="186"/>
      <c r="V5" s="186"/>
      <c r="W5" s="186"/>
      <c r="X5" s="186"/>
      <c r="Y5" s="186"/>
      <c r="Z5" s="186"/>
      <c r="AA5" s="22"/>
      <c r="AB5" s="186"/>
      <c r="AC5" s="22"/>
      <c r="AD5" s="186"/>
      <c r="AE5" s="22"/>
      <c r="AF5" s="22"/>
      <c r="AG5" s="22"/>
      <c r="AH5" s="22"/>
      <c r="AI5" s="22"/>
      <c r="AJ5" s="22"/>
      <c r="AK5" s="22"/>
      <c r="AL5" s="22"/>
      <c r="AM5" s="186"/>
      <c r="AN5" s="37" t="s">
        <v>31</v>
      </c>
      <c r="AO5" s="38" t="s">
        <v>32</v>
      </c>
      <c r="AP5" s="37" t="s">
        <v>33</v>
      </c>
      <c r="AQ5" s="39" t="s">
        <v>34</v>
      </c>
      <c r="AR5" s="40" t="s">
        <v>35</v>
      </c>
      <c r="AS5" s="55" t="s">
        <v>33</v>
      </c>
      <c r="AT5" s="39" t="s">
        <v>34</v>
      </c>
      <c r="AU5" s="181"/>
      <c r="AV5" s="181"/>
      <c r="AW5" s="190"/>
      <c r="AX5" s="2"/>
      <c r="AY5" s="2"/>
      <c r="AZ5" s="56" t="s">
        <v>36</v>
      </c>
      <c r="BA5" s="81" t="s">
        <v>37</v>
      </c>
      <c r="BB5" s="82" t="s">
        <v>38</v>
      </c>
      <c r="BC5" s="83" t="s">
        <v>39</v>
      </c>
      <c r="BD5" s="54"/>
      <c r="BE5" s="54"/>
    </row>
    <row r="6" spans="1:57" ht="15.75" customHeight="1">
      <c r="A6" s="2"/>
      <c r="B6" s="3" t="s">
        <v>40</v>
      </c>
      <c r="C6" s="119">
        <v>1</v>
      </c>
      <c r="D6" s="4" t="s">
        <v>37</v>
      </c>
      <c r="E6" s="5">
        <v>16</v>
      </c>
      <c r="F6" s="6"/>
      <c r="G6" s="7" t="s">
        <v>41</v>
      </c>
      <c r="H6" s="8" t="s">
        <v>42</v>
      </c>
      <c r="I6" s="18" t="str">
        <f t="shared" ref="I6:I25" si="0">IF(ISBLANK(H6),"","x")</f>
        <v>x</v>
      </c>
      <c r="J6" s="19">
        <v>2.5</v>
      </c>
      <c r="K6" s="8" t="s">
        <v>42</v>
      </c>
      <c r="L6" s="18" t="str">
        <f t="shared" ref="L6:L25" si="1">IF(ISBLANK(K6),"","x")</f>
        <v>x</v>
      </c>
      <c r="M6" s="19">
        <v>2.5</v>
      </c>
      <c r="N6" s="8" t="s">
        <v>42</v>
      </c>
      <c r="O6" s="18" t="str">
        <f t="shared" ref="O6:O25" si="2">IF(ISBLANK(N6),"","x")</f>
        <v>x</v>
      </c>
      <c r="P6" s="19">
        <v>2.5</v>
      </c>
      <c r="Q6" s="23">
        <v>15</v>
      </c>
      <c r="R6" s="23"/>
      <c r="S6" s="23">
        <v>5</v>
      </c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41">
        <f>IF(SUM(Q6:AM6)=0,"",SUMPRODUCT(Q6:AM6,$Q$3:$AM$3))</f>
        <v>345</v>
      </c>
      <c r="AO6" s="42" t="e">
        <f>#REF!</f>
        <v>#REF!</v>
      </c>
      <c r="AP6" s="43" t="e">
        <f t="shared" ref="AP6:AP25" si="3">IF(OR(C6=1,C6=2,C6=3),AN6/AO6,"")</f>
        <v>#REF!</v>
      </c>
      <c r="AQ6" s="44" t="e">
        <f t="shared" ref="AQ6:AQ25" si="4">IF(C6=1,AP6/($AP$27/SQRT(3)),IF(C6=2,AP6/$AP$27,IF(C6=3,AP6/($AP$27*SQRT(3)),"")))</f>
        <v>#REF!</v>
      </c>
      <c r="AR6" s="42">
        <v>0.6</v>
      </c>
      <c r="AS6" s="43" t="e">
        <f t="shared" ref="AS6:AS25" si="5">IF(ISBLANK(AR6),"",AP6*AR6)</f>
        <v>#REF!</v>
      </c>
      <c r="AT6" s="44" t="e">
        <f t="shared" ref="AT6:AT25" si="6">IF(ISBLANK(AR6),"",AQ6*AR6)</f>
        <v>#REF!</v>
      </c>
      <c r="AU6" s="57"/>
      <c r="AV6" s="42"/>
      <c r="AW6" s="121" t="s">
        <v>43</v>
      </c>
      <c r="AX6" s="59"/>
      <c r="AY6" s="59"/>
      <c r="AZ6" s="60" t="e">
        <f t="shared" ref="AZ6:AZ25" si="7">IF(C6=1,AP6,IF(C6=2,AP6/2,IF(C6=3,AP6/3,0)))</f>
        <v>#REF!</v>
      </c>
      <c r="BA6" s="86" t="e">
        <f t="shared" ref="BA6:BA25" si="8">IF(AND(D6="R",C6=1),AZ6,IF(AND(D6="RS",C6=2),AZ6,IF(AND(D6="RT",C6=2),AZ6,IF(AND(D6="RST",C6=3),AZ6,""))))</f>
        <v>#REF!</v>
      </c>
      <c r="BB6" s="87" t="str">
        <f t="shared" ref="BB6:BB25" si="9">IF(AND(D6="S",C6=1),AZ6,IF(AND(D6="RS",C6=2),AZ6,IF(AND(D6="ST",C6=2),AZ6,IF(AND(D6="RST",C6=3),AZ6,""))))</f>
        <v/>
      </c>
      <c r="BC6" s="88" t="str">
        <f t="shared" ref="BC6:BC25" si="10">IF(AND(D6="T",C6=1),AZ6,IF(AND(D6="RT",C6=2),AZ6,IF(AND(D6="ST",C6=2),AZ6,IF(AND(D6="RST",C6=3),AZ6,""))))</f>
        <v/>
      </c>
      <c r="BD6" s="89"/>
      <c r="BE6" s="54"/>
    </row>
    <row r="7" spans="1:57" ht="15.75" customHeight="1">
      <c r="A7" s="2"/>
      <c r="B7" s="3" t="s">
        <v>44</v>
      </c>
      <c r="C7" s="119">
        <v>1</v>
      </c>
      <c r="D7" s="4" t="s">
        <v>38</v>
      </c>
      <c r="E7" s="5">
        <v>16</v>
      </c>
      <c r="F7" s="6"/>
      <c r="G7" s="7" t="s">
        <v>41</v>
      </c>
      <c r="H7" s="8" t="s">
        <v>42</v>
      </c>
      <c r="I7" s="18" t="str">
        <f t="shared" si="0"/>
        <v>x</v>
      </c>
      <c r="J7" s="19">
        <v>2.5</v>
      </c>
      <c r="K7" s="8" t="s">
        <v>42</v>
      </c>
      <c r="L7" s="18" t="str">
        <f t="shared" si="1"/>
        <v>x</v>
      </c>
      <c r="M7" s="19">
        <v>2.5</v>
      </c>
      <c r="N7" s="8" t="s">
        <v>42</v>
      </c>
      <c r="O7" s="18" t="str">
        <f t="shared" si="2"/>
        <v>x</v>
      </c>
      <c r="P7" s="19">
        <v>2.5</v>
      </c>
      <c r="Q7" s="23">
        <v>5</v>
      </c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41">
        <f t="shared" ref="AN7:AN25" si="11">IF(SUM(Q7:AM7)=0,"",SUMPRODUCT(Q7:AM7,$Q$3:$AM$3))</f>
        <v>100</v>
      </c>
      <c r="AO7" s="42">
        <v>0.92</v>
      </c>
      <c r="AP7" s="43">
        <f t="shared" si="3"/>
        <v>108.69565217391303</v>
      </c>
      <c r="AQ7" s="44">
        <f t="shared" si="4"/>
        <v>0.49543787401855754</v>
      </c>
      <c r="AR7" s="42">
        <v>0.6</v>
      </c>
      <c r="AS7" s="43">
        <f t="shared" si="5"/>
        <v>65.217391304347814</v>
      </c>
      <c r="AT7" s="44">
        <f t="shared" si="6"/>
        <v>0.29726272441113449</v>
      </c>
      <c r="AU7" s="57"/>
      <c r="AV7" s="42"/>
      <c r="AW7" s="121" t="s">
        <v>45</v>
      </c>
      <c r="AX7" s="59"/>
      <c r="AY7" s="59"/>
      <c r="AZ7" s="61">
        <f t="shared" si="7"/>
        <v>108.69565217391303</v>
      </c>
      <c r="BA7" s="93" t="str">
        <f t="shared" si="8"/>
        <v/>
      </c>
      <c r="BB7" s="94">
        <f t="shared" si="9"/>
        <v>108.69565217391303</v>
      </c>
      <c r="BC7" s="95" t="str">
        <f t="shared" si="10"/>
        <v/>
      </c>
      <c r="BD7" s="89"/>
      <c r="BE7" s="54"/>
    </row>
    <row r="8" spans="1:57" ht="15.75" customHeight="1">
      <c r="A8" s="2"/>
      <c r="B8" s="3" t="s">
        <v>46</v>
      </c>
      <c r="C8" s="119">
        <v>1</v>
      </c>
      <c r="D8" s="4" t="s">
        <v>39</v>
      </c>
      <c r="E8" s="5">
        <v>16</v>
      </c>
      <c r="F8" s="6"/>
      <c r="G8" s="7" t="s">
        <v>41</v>
      </c>
      <c r="H8" s="8" t="s">
        <v>42</v>
      </c>
      <c r="I8" s="18" t="str">
        <f t="shared" si="0"/>
        <v>x</v>
      </c>
      <c r="J8" s="19">
        <v>2.5</v>
      </c>
      <c r="K8" s="8" t="s">
        <v>42</v>
      </c>
      <c r="L8" s="18" t="str">
        <f t="shared" si="1"/>
        <v>x</v>
      </c>
      <c r="M8" s="19">
        <v>2.5</v>
      </c>
      <c r="N8" s="8" t="s">
        <v>42</v>
      </c>
      <c r="O8" s="18" t="str">
        <f t="shared" si="2"/>
        <v>x</v>
      </c>
      <c r="P8" s="19">
        <v>2.5</v>
      </c>
      <c r="Q8" s="23">
        <v>5</v>
      </c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41">
        <f t="shared" si="11"/>
        <v>100</v>
      </c>
      <c r="AO8" s="42">
        <v>0.92</v>
      </c>
      <c r="AP8" s="43">
        <f t="shared" si="3"/>
        <v>108.69565217391303</v>
      </c>
      <c r="AQ8" s="44">
        <f t="shared" si="4"/>
        <v>0.49543787401855754</v>
      </c>
      <c r="AR8" s="42">
        <v>0.6</v>
      </c>
      <c r="AS8" s="43">
        <f t="shared" si="5"/>
        <v>65.217391304347814</v>
      </c>
      <c r="AT8" s="44">
        <f t="shared" si="6"/>
        <v>0.29726272441113449</v>
      </c>
      <c r="AU8" s="57"/>
      <c r="AV8" s="42"/>
      <c r="AW8" s="121" t="s">
        <v>47</v>
      </c>
      <c r="AX8" s="59"/>
      <c r="AY8" s="59"/>
      <c r="AZ8" s="61">
        <f t="shared" si="7"/>
        <v>108.69565217391303</v>
      </c>
      <c r="BA8" s="93" t="str">
        <f t="shared" si="8"/>
        <v/>
      </c>
      <c r="BB8" s="94" t="str">
        <f t="shared" si="9"/>
        <v/>
      </c>
      <c r="BC8" s="95">
        <f t="shared" si="10"/>
        <v>108.69565217391303</v>
      </c>
      <c r="BD8" s="89"/>
      <c r="BE8" s="54"/>
    </row>
    <row r="9" spans="1:57" ht="15.75" customHeight="1">
      <c r="A9" s="2"/>
      <c r="B9" s="3" t="s">
        <v>48</v>
      </c>
      <c r="C9" s="119">
        <v>1</v>
      </c>
      <c r="D9" s="4" t="s">
        <v>37</v>
      </c>
      <c r="E9" s="5">
        <v>20</v>
      </c>
      <c r="F9" s="6"/>
      <c r="G9" s="7" t="s">
        <v>41</v>
      </c>
      <c r="H9" s="8" t="s">
        <v>42</v>
      </c>
      <c r="I9" s="18" t="str">
        <f t="shared" si="0"/>
        <v>x</v>
      </c>
      <c r="J9" s="19">
        <v>2.5</v>
      </c>
      <c r="K9" s="8" t="s">
        <v>42</v>
      </c>
      <c r="L9" s="18" t="str">
        <f t="shared" si="1"/>
        <v>x</v>
      </c>
      <c r="M9" s="19">
        <v>2.5</v>
      </c>
      <c r="N9" s="8" t="s">
        <v>42</v>
      </c>
      <c r="O9" s="18" t="str">
        <f t="shared" si="2"/>
        <v>x</v>
      </c>
      <c r="P9" s="19">
        <v>2.5</v>
      </c>
      <c r="Q9" s="23"/>
      <c r="R9" s="23"/>
      <c r="S9" s="23"/>
      <c r="T9" s="23"/>
      <c r="U9" s="23">
        <v>6</v>
      </c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41">
        <f t="shared" si="11"/>
        <v>600</v>
      </c>
      <c r="AO9" s="42">
        <v>0.92</v>
      </c>
      <c r="AP9" s="43">
        <f t="shared" si="3"/>
        <v>652.17391304347825</v>
      </c>
      <c r="AQ9" s="44">
        <f t="shared" si="4"/>
        <v>2.9726272441113455</v>
      </c>
      <c r="AR9" s="42">
        <v>0.6</v>
      </c>
      <c r="AS9" s="43">
        <f t="shared" si="5"/>
        <v>391.30434782608694</v>
      </c>
      <c r="AT9" s="44">
        <f t="shared" si="6"/>
        <v>1.7835763464668073</v>
      </c>
      <c r="AU9" s="57"/>
      <c r="AV9" s="42"/>
      <c r="AW9" s="121" t="str">
        <f>T4</f>
        <v>REFLETOR LED</v>
      </c>
      <c r="AX9" s="59"/>
      <c r="AY9" s="59"/>
      <c r="AZ9" s="61">
        <f t="shared" si="7"/>
        <v>652.17391304347825</v>
      </c>
      <c r="BA9" s="93">
        <f t="shared" si="8"/>
        <v>652.17391304347825</v>
      </c>
      <c r="BB9" s="94" t="str">
        <f t="shared" si="9"/>
        <v/>
      </c>
      <c r="BC9" s="95" t="str">
        <f t="shared" si="10"/>
        <v/>
      </c>
      <c r="BD9" s="89"/>
      <c r="BE9" s="54"/>
    </row>
    <row r="10" spans="1:57" ht="15.75" customHeight="1">
      <c r="A10" s="2"/>
      <c r="B10" s="3" t="s">
        <v>49</v>
      </c>
      <c r="C10" s="119">
        <v>2</v>
      </c>
      <c r="D10" s="4" t="s">
        <v>50</v>
      </c>
      <c r="E10" s="5">
        <v>32</v>
      </c>
      <c r="F10" s="6"/>
      <c r="G10" s="7" t="s">
        <v>41</v>
      </c>
      <c r="H10" s="8" t="s">
        <v>51</v>
      </c>
      <c r="I10" s="18" t="str">
        <f t="shared" si="0"/>
        <v>x</v>
      </c>
      <c r="J10" s="19">
        <v>6</v>
      </c>
      <c r="K10" s="8" t="s">
        <v>42</v>
      </c>
      <c r="L10" s="18" t="str">
        <f t="shared" si="1"/>
        <v>x</v>
      </c>
      <c r="M10" s="19">
        <v>6</v>
      </c>
      <c r="N10" s="8" t="s">
        <v>42</v>
      </c>
      <c r="O10" s="18" t="s">
        <v>52</v>
      </c>
      <c r="P10" s="19">
        <v>6</v>
      </c>
      <c r="Q10" s="23"/>
      <c r="R10" s="23"/>
      <c r="S10" s="23"/>
      <c r="T10" s="23"/>
      <c r="U10" s="23"/>
      <c r="V10" s="23"/>
      <c r="W10" s="23"/>
      <c r="X10" s="23">
        <v>1</v>
      </c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41">
        <f t="shared" si="11"/>
        <v>5500</v>
      </c>
      <c r="AO10" s="42">
        <v>1</v>
      </c>
      <c r="AP10" s="43">
        <f t="shared" si="3"/>
        <v>5500</v>
      </c>
      <c r="AQ10" s="44">
        <f t="shared" si="4"/>
        <v>14.473684210526315</v>
      </c>
      <c r="AR10" s="42">
        <v>0.6</v>
      </c>
      <c r="AS10" s="43">
        <f t="shared" si="5"/>
        <v>3300</v>
      </c>
      <c r="AT10" s="44">
        <f t="shared" si="6"/>
        <v>8.6842105263157894</v>
      </c>
      <c r="AU10" s="57"/>
      <c r="AV10" s="42"/>
      <c r="AW10" s="121" t="s">
        <v>19</v>
      </c>
      <c r="AX10" s="59"/>
      <c r="AY10" s="59"/>
      <c r="AZ10" s="61">
        <f t="shared" si="7"/>
        <v>2750</v>
      </c>
      <c r="BA10" s="93" t="str">
        <f t="shared" si="8"/>
        <v/>
      </c>
      <c r="BB10" s="94">
        <f t="shared" si="9"/>
        <v>2750</v>
      </c>
      <c r="BC10" s="95">
        <f t="shared" si="10"/>
        <v>2750</v>
      </c>
      <c r="BD10" s="89"/>
      <c r="BE10" s="54"/>
    </row>
    <row r="11" spans="1:57" ht="15.75" customHeight="1">
      <c r="A11" s="2"/>
      <c r="B11" s="3" t="s">
        <v>53</v>
      </c>
      <c r="C11" s="119">
        <v>2</v>
      </c>
      <c r="D11" s="4" t="s">
        <v>54</v>
      </c>
      <c r="E11" s="5">
        <v>20</v>
      </c>
      <c r="F11" s="6"/>
      <c r="G11" s="7" t="s">
        <v>41</v>
      </c>
      <c r="H11" s="8" t="s">
        <v>51</v>
      </c>
      <c r="I11" s="18" t="s">
        <v>52</v>
      </c>
      <c r="J11" s="19">
        <v>2.5</v>
      </c>
      <c r="K11" s="8" t="s">
        <v>42</v>
      </c>
      <c r="L11" s="18" t="s">
        <v>52</v>
      </c>
      <c r="M11" s="19">
        <v>2.5</v>
      </c>
      <c r="N11" s="8" t="s">
        <v>42</v>
      </c>
      <c r="O11" s="18" t="s">
        <v>52</v>
      </c>
      <c r="P11" s="19">
        <v>2.5</v>
      </c>
      <c r="Q11" s="23"/>
      <c r="R11" s="23"/>
      <c r="S11" s="23"/>
      <c r="T11" s="23"/>
      <c r="U11" s="23"/>
      <c r="V11" s="23"/>
      <c r="W11" s="23"/>
      <c r="X11" s="23"/>
      <c r="Y11" s="23">
        <v>1</v>
      </c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41">
        <f t="shared" si="11"/>
        <v>600</v>
      </c>
      <c r="AO11" s="42">
        <v>0.92</v>
      </c>
      <c r="AP11" s="43">
        <f t="shared" si="3"/>
        <v>652.17391304347825</v>
      </c>
      <c r="AQ11" s="44">
        <f t="shared" si="4"/>
        <v>1.7162471395881007</v>
      </c>
      <c r="AR11" s="42">
        <v>0.6</v>
      </c>
      <c r="AS11" s="43">
        <f t="shared" si="5"/>
        <v>391.30434782608694</v>
      </c>
      <c r="AT11" s="44">
        <f t="shared" si="6"/>
        <v>1.0297482837528604</v>
      </c>
      <c r="AU11" s="57"/>
      <c r="AV11" s="42"/>
      <c r="AW11" s="121" t="s">
        <v>20</v>
      </c>
      <c r="AX11" s="59"/>
      <c r="AY11" s="59"/>
      <c r="AZ11" s="61">
        <f t="shared" si="7"/>
        <v>326.08695652173913</v>
      </c>
      <c r="BA11" s="93">
        <f t="shared" si="8"/>
        <v>326.08695652173913</v>
      </c>
      <c r="BB11" s="94">
        <f t="shared" si="9"/>
        <v>326.08695652173913</v>
      </c>
      <c r="BC11" s="95" t="str">
        <f t="shared" si="10"/>
        <v/>
      </c>
      <c r="BD11" s="89"/>
      <c r="BE11" s="54"/>
    </row>
    <row r="12" spans="1:57" ht="15.75" customHeight="1">
      <c r="A12" s="2"/>
      <c r="B12" s="3" t="s">
        <v>55</v>
      </c>
      <c r="C12" s="119">
        <v>2</v>
      </c>
      <c r="D12" s="4" t="s">
        <v>56</v>
      </c>
      <c r="E12" s="5">
        <v>20</v>
      </c>
      <c r="F12" s="6"/>
      <c r="G12" s="7" t="s">
        <v>41</v>
      </c>
      <c r="H12" s="8" t="s">
        <v>51</v>
      </c>
      <c r="I12" s="18" t="s">
        <v>52</v>
      </c>
      <c r="J12" s="19">
        <v>2.5</v>
      </c>
      <c r="K12" s="8" t="s">
        <v>42</v>
      </c>
      <c r="L12" s="18" t="s">
        <v>52</v>
      </c>
      <c r="M12" s="19">
        <v>2.5</v>
      </c>
      <c r="N12" s="8" t="s">
        <v>42</v>
      </c>
      <c r="O12" s="18" t="s">
        <v>52</v>
      </c>
      <c r="P12" s="19">
        <v>2.5</v>
      </c>
      <c r="Q12" s="23"/>
      <c r="R12" s="23"/>
      <c r="S12" s="23"/>
      <c r="T12" s="23"/>
      <c r="U12" s="23"/>
      <c r="V12" s="23"/>
      <c r="W12" s="23"/>
      <c r="X12" s="23"/>
      <c r="Y12" s="23"/>
      <c r="Z12" s="23">
        <v>1</v>
      </c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41">
        <f t="shared" si="11"/>
        <v>600</v>
      </c>
      <c r="AO12" s="42">
        <v>0.92</v>
      </c>
      <c r="AP12" s="43">
        <f t="shared" si="3"/>
        <v>652.17391304347825</v>
      </c>
      <c r="AQ12" s="44">
        <f t="shared" si="4"/>
        <v>1.7162471395881007</v>
      </c>
      <c r="AR12" s="42">
        <v>0.6</v>
      </c>
      <c r="AS12" s="43">
        <f t="shared" si="5"/>
        <v>391.30434782608694</v>
      </c>
      <c r="AT12" s="44">
        <f t="shared" si="6"/>
        <v>1.0297482837528604</v>
      </c>
      <c r="AU12" s="57"/>
      <c r="AV12" s="42"/>
      <c r="AW12" s="121" t="s">
        <v>21</v>
      </c>
      <c r="AX12" s="59"/>
      <c r="AY12" s="59"/>
      <c r="AZ12" s="61">
        <f t="shared" si="7"/>
        <v>326.08695652173913</v>
      </c>
      <c r="BA12" s="93">
        <f t="shared" si="8"/>
        <v>326.08695652173913</v>
      </c>
      <c r="BB12" s="94" t="str">
        <f t="shared" si="9"/>
        <v/>
      </c>
      <c r="BC12" s="95">
        <f t="shared" si="10"/>
        <v>326.08695652173913</v>
      </c>
      <c r="BD12" s="89"/>
      <c r="BE12" s="54"/>
    </row>
    <row r="13" spans="1:57" ht="15.75" customHeight="1">
      <c r="A13" s="2"/>
      <c r="B13" s="3"/>
      <c r="C13" s="119"/>
      <c r="D13" s="4"/>
      <c r="E13" s="5"/>
      <c r="F13" s="6"/>
      <c r="G13" s="7"/>
      <c r="H13" s="8"/>
      <c r="I13" s="18"/>
      <c r="J13" s="19"/>
      <c r="K13" s="8"/>
      <c r="L13" s="18"/>
      <c r="M13" s="19"/>
      <c r="N13" s="8"/>
      <c r="O13" s="18"/>
      <c r="P13" s="19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41"/>
      <c r="AO13" s="42"/>
      <c r="AP13" s="43"/>
      <c r="AQ13" s="44"/>
      <c r="AR13" s="42"/>
      <c r="AS13" s="43"/>
      <c r="AT13" s="44"/>
      <c r="AU13" s="57"/>
      <c r="AV13" s="42"/>
      <c r="AW13" s="121"/>
      <c r="AX13" s="59"/>
      <c r="AY13" s="59"/>
      <c r="AZ13" s="61">
        <f t="shared" si="7"/>
        <v>0</v>
      </c>
      <c r="BA13" s="93" t="str">
        <f t="shared" si="8"/>
        <v/>
      </c>
      <c r="BB13" s="94" t="str">
        <f t="shared" si="9"/>
        <v/>
      </c>
      <c r="BC13" s="95" t="str">
        <f t="shared" si="10"/>
        <v/>
      </c>
      <c r="BD13" s="89"/>
      <c r="BE13" s="54"/>
    </row>
    <row r="14" spans="1:57" ht="15.75" customHeight="1">
      <c r="A14" s="2"/>
      <c r="B14" s="3"/>
      <c r="C14" s="119"/>
      <c r="D14" s="4"/>
      <c r="E14" s="5"/>
      <c r="F14" s="6"/>
      <c r="G14" s="7"/>
      <c r="H14" s="8"/>
      <c r="I14" s="18"/>
      <c r="J14" s="19"/>
      <c r="K14" s="8"/>
      <c r="L14" s="18"/>
      <c r="M14" s="19"/>
      <c r="N14" s="8"/>
      <c r="O14" s="18"/>
      <c r="P14" s="19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41"/>
      <c r="AO14" s="42"/>
      <c r="AP14" s="43"/>
      <c r="AQ14" s="44"/>
      <c r="AR14" s="42"/>
      <c r="AS14" s="43"/>
      <c r="AT14" s="44"/>
      <c r="AU14" s="57"/>
      <c r="AV14" s="42"/>
      <c r="AW14" s="121"/>
      <c r="AX14" s="59"/>
      <c r="AY14" s="59"/>
      <c r="AZ14" s="61">
        <f t="shared" si="7"/>
        <v>0</v>
      </c>
      <c r="BA14" s="93" t="str">
        <f t="shared" si="8"/>
        <v/>
      </c>
      <c r="BB14" s="94" t="str">
        <f t="shared" si="9"/>
        <v/>
      </c>
      <c r="BC14" s="95" t="str">
        <f t="shared" si="10"/>
        <v/>
      </c>
      <c r="BD14" s="89"/>
      <c r="BE14" s="54"/>
    </row>
    <row r="15" spans="1:57" ht="15.75" customHeight="1">
      <c r="A15" s="2"/>
      <c r="B15" s="3"/>
      <c r="C15" s="119"/>
      <c r="D15" s="4"/>
      <c r="E15" s="5"/>
      <c r="F15" s="6"/>
      <c r="G15" s="7"/>
      <c r="H15" s="8"/>
      <c r="I15" s="18"/>
      <c r="J15" s="19"/>
      <c r="K15" s="8"/>
      <c r="L15" s="18"/>
      <c r="M15" s="19"/>
      <c r="N15" s="8"/>
      <c r="O15" s="18"/>
      <c r="P15" s="19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41"/>
      <c r="AO15" s="42"/>
      <c r="AP15" s="43"/>
      <c r="AQ15" s="44"/>
      <c r="AR15" s="42"/>
      <c r="AS15" s="43"/>
      <c r="AT15" s="44"/>
      <c r="AU15" s="57"/>
      <c r="AV15" s="42"/>
      <c r="AW15" s="121"/>
      <c r="AX15" s="59"/>
      <c r="AY15" s="59"/>
      <c r="AZ15" s="61">
        <f t="shared" si="7"/>
        <v>0</v>
      </c>
      <c r="BA15" s="93" t="str">
        <f t="shared" si="8"/>
        <v/>
      </c>
      <c r="BB15" s="94" t="str">
        <f t="shared" si="9"/>
        <v/>
      </c>
      <c r="BC15" s="95" t="str">
        <f t="shared" si="10"/>
        <v/>
      </c>
      <c r="BD15" s="89"/>
      <c r="BE15" s="54"/>
    </row>
    <row r="16" spans="1:57" ht="15.75" customHeight="1">
      <c r="A16" s="2"/>
      <c r="B16" s="3"/>
      <c r="C16" s="4"/>
      <c r="D16" s="4"/>
      <c r="E16" s="5"/>
      <c r="F16" s="6"/>
      <c r="G16" s="7"/>
      <c r="H16" s="8"/>
      <c r="I16" s="18"/>
      <c r="J16" s="19"/>
      <c r="K16" s="8"/>
      <c r="L16" s="18"/>
      <c r="M16" s="19"/>
      <c r="N16" s="8"/>
      <c r="O16" s="18"/>
      <c r="P16" s="19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41"/>
      <c r="AO16" s="42"/>
      <c r="AP16" s="43"/>
      <c r="AQ16" s="44"/>
      <c r="AR16" s="42"/>
      <c r="AS16" s="43"/>
      <c r="AT16" s="44"/>
      <c r="AU16" s="57"/>
      <c r="AV16" s="42"/>
      <c r="AW16" s="58"/>
      <c r="AX16" s="59"/>
      <c r="AY16" s="59"/>
      <c r="AZ16" s="61">
        <f t="shared" si="7"/>
        <v>0</v>
      </c>
      <c r="BA16" s="93" t="str">
        <f t="shared" si="8"/>
        <v/>
      </c>
      <c r="BB16" s="94" t="str">
        <f t="shared" si="9"/>
        <v/>
      </c>
      <c r="BC16" s="95" t="str">
        <f t="shared" si="10"/>
        <v/>
      </c>
      <c r="BD16" s="89"/>
      <c r="BE16" s="54"/>
    </row>
    <row r="17" spans="1:57" ht="15.75" customHeight="1">
      <c r="A17" s="2"/>
      <c r="B17" s="3"/>
      <c r="C17" s="119"/>
      <c r="D17" s="4"/>
      <c r="E17" s="5"/>
      <c r="F17" s="6"/>
      <c r="G17" s="7"/>
      <c r="H17" s="8"/>
      <c r="I17" s="18"/>
      <c r="J17" s="19"/>
      <c r="K17" s="8"/>
      <c r="L17" s="18"/>
      <c r="M17" s="19"/>
      <c r="N17" s="8"/>
      <c r="O17" s="18"/>
      <c r="P17" s="19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41"/>
      <c r="AO17" s="42"/>
      <c r="AP17" s="43"/>
      <c r="AQ17" s="44"/>
      <c r="AR17" s="42"/>
      <c r="AS17" s="43"/>
      <c r="AT17" s="44"/>
      <c r="AU17" s="57"/>
      <c r="AV17" s="42"/>
      <c r="AW17" s="121"/>
      <c r="AX17" s="59"/>
      <c r="AY17" s="59"/>
      <c r="AZ17" s="61">
        <f t="shared" si="7"/>
        <v>0</v>
      </c>
      <c r="BA17" s="93" t="str">
        <f t="shared" si="8"/>
        <v/>
      </c>
      <c r="BB17" s="94" t="str">
        <f t="shared" si="9"/>
        <v/>
      </c>
      <c r="BC17" s="95" t="str">
        <f t="shared" si="10"/>
        <v/>
      </c>
      <c r="BD17" s="89"/>
      <c r="BE17" s="54"/>
    </row>
    <row r="18" spans="1:57" ht="15.75" customHeight="1">
      <c r="A18" s="2"/>
      <c r="B18" s="3"/>
      <c r="C18" s="4"/>
      <c r="D18" s="4"/>
      <c r="E18" s="5"/>
      <c r="F18" s="6"/>
      <c r="G18" s="7"/>
      <c r="H18" s="8"/>
      <c r="I18" s="18"/>
      <c r="J18" s="19"/>
      <c r="K18" s="8"/>
      <c r="L18" s="18"/>
      <c r="M18" s="19"/>
      <c r="N18" s="8"/>
      <c r="O18" s="18"/>
      <c r="P18" s="19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41"/>
      <c r="AO18" s="42"/>
      <c r="AP18" s="43"/>
      <c r="AQ18" s="44"/>
      <c r="AR18" s="42"/>
      <c r="AS18" s="43"/>
      <c r="AT18" s="44"/>
      <c r="AU18" s="57"/>
      <c r="AV18" s="42"/>
      <c r="AW18" s="58"/>
      <c r="AX18" s="59"/>
      <c r="AY18" s="59"/>
      <c r="AZ18" s="61">
        <f t="shared" si="7"/>
        <v>0</v>
      </c>
      <c r="BA18" s="93" t="str">
        <f t="shared" si="8"/>
        <v/>
      </c>
      <c r="BB18" s="94" t="str">
        <f t="shared" si="9"/>
        <v/>
      </c>
      <c r="BC18" s="95" t="str">
        <f t="shared" si="10"/>
        <v/>
      </c>
      <c r="BD18" s="89"/>
      <c r="BE18" s="54"/>
    </row>
    <row r="19" spans="1:57" ht="15.75">
      <c r="A19" s="2"/>
      <c r="B19" s="3"/>
      <c r="C19" s="119"/>
      <c r="D19" s="4"/>
      <c r="E19" s="5"/>
      <c r="F19" s="6"/>
      <c r="G19" s="7"/>
      <c r="H19" s="8"/>
      <c r="I19" s="18"/>
      <c r="J19" s="19"/>
      <c r="K19" s="8"/>
      <c r="L19" s="18"/>
      <c r="M19" s="19"/>
      <c r="N19" s="8"/>
      <c r="O19" s="18"/>
      <c r="P19" s="19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41"/>
      <c r="AO19" s="42"/>
      <c r="AP19" s="43"/>
      <c r="AQ19" s="44"/>
      <c r="AR19" s="42"/>
      <c r="AS19" s="43"/>
      <c r="AT19" s="44"/>
      <c r="AU19" s="57"/>
      <c r="AV19" s="42"/>
      <c r="AW19" s="121"/>
      <c r="AX19" s="59"/>
      <c r="AY19" s="59"/>
      <c r="AZ19" s="61">
        <f t="shared" si="7"/>
        <v>0</v>
      </c>
      <c r="BA19" s="93" t="str">
        <f t="shared" si="8"/>
        <v/>
      </c>
      <c r="BB19" s="94" t="str">
        <f t="shared" si="9"/>
        <v/>
      </c>
      <c r="BC19" s="95" t="str">
        <f t="shared" si="10"/>
        <v/>
      </c>
      <c r="BD19" s="89"/>
      <c r="BE19" s="54"/>
    </row>
    <row r="20" spans="1:57" ht="15.75" customHeight="1">
      <c r="A20" s="2"/>
      <c r="B20" s="3"/>
      <c r="C20" s="4"/>
      <c r="D20" s="4"/>
      <c r="E20" s="5"/>
      <c r="F20" s="6"/>
      <c r="G20" s="7"/>
      <c r="H20" s="8"/>
      <c r="I20" s="18" t="str">
        <f t="shared" si="0"/>
        <v/>
      </c>
      <c r="J20" s="19"/>
      <c r="K20" s="8"/>
      <c r="L20" s="18" t="str">
        <f t="shared" si="1"/>
        <v/>
      </c>
      <c r="M20" s="19"/>
      <c r="N20" s="8"/>
      <c r="O20" s="18" t="str">
        <f t="shared" si="2"/>
        <v/>
      </c>
      <c r="P20" s="19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41" t="str">
        <f t="shared" si="11"/>
        <v/>
      </c>
      <c r="AO20" s="42"/>
      <c r="AP20" s="43" t="str">
        <f t="shared" si="3"/>
        <v/>
      </c>
      <c r="AQ20" s="44" t="str">
        <f t="shared" si="4"/>
        <v/>
      </c>
      <c r="AR20" s="42"/>
      <c r="AS20" s="43" t="str">
        <f t="shared" si="5"/>
        <v/>
      </c>
      <c r="AT20" s="44" t="str">
        <f t="shared" si="6"/>
        <v/>
      </c>
      <c r="AU20" s="57"/>
      <c r="AV20" s="42"/>
      <c r="AW20" s="58"/>
      <c r="AX20" s="59"/>
      <c r="AY20" s="59"/>
      <c r="AZ20" s="61">
        <f t="shared" si="7"/>
        <v>0</v>
      </c>
      <c r="BA20" s="93" t="str">
        <f t="shared" si="8"/>
        <v/>
      </c>
      <c r="BB20" s="94" t="str">
        <f t="shared" si="9"/>
        <v/>
      </c>
      <c r="BC20" s="95" t="str">
        <f t="shared" si="10"/>
        <v/>
      </c>
      <c r="BD20" s="89"/>
      <c r="BE20" s="54"/>
    </row>
    <row r="21" spans="1:57" ht="15.75" customHeight="1">
      <c r="A21" s="2"/>
      <c r="B21" s="3"/>
      <c r="C21" s="4"/>
      <c r="D21" s="4"/>
      <c r="E21" s="5"/>
      <c r="F21" s="6"/>
      <c r="G21" s="7"/>
      <c r="H21" s="8"/>
      <c r="I21" s="18" t="str">
        <f t="shared" si="0"/>
        <v/>
      </c>
      <c r="J21" s="19"/>
      <c r="K21" s="8"/>
      <c r="L21" s="18" t="str">
        <f t="shared" si="1"/>
        <v/>
      </c>
      <c r="M21" s="19"/>
      <c r="N21" s="8"/>
      <c r="O21" s="18" t="str">
        <f t="shared" si="2"/>
        <v/>
      </c>
      <c r="P21" s="19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41" t="str">
        <f t="shared" si="11"/>
        <v/>
      </c>
      <c r="AO21" s="42"/>
      <c r="AP21" s="43" t="str">
        <f t="shared" si="3"/>
        <v/>
      </c>
      <c r="AQ21" s="44" t="str">
        <f t="shared" si="4"/>
        <v/>
      </c>
      <c r="AR21" s="42"/>
      <c r="AS21" s="43" t="str">
        <f t="shared" si="5"/>
        <v/>
      </c>
      <c r="AT21" s="44" t="str">
        <f t="shared" si="6"/>
        <v/>
      </c>
      <c r="AU21" s="57"/>
      <c r="AV21" s="42"/>
      <c r="AW21" s="58"/>
      <c r="AX21" s="59"/>
      <c r="AY21" s="59"/>
      <c r="AZ21" s="61">
        <f t="shared" si="7"/>
        <v>0</v>
      </c>
      <c r="BA21" s="93" t="str">
        <f t="shared" si="8"/>
        <v/>
      </c>
      <c r="BB21" s="94" t="str">
        <f t="shared" si="9"/>
        <v/>
      </c>
      <c r="BC21" s="95" t="str">
        <f t="shared" si="10"/>
        <v/>
      </c>
      <c r="BD21" s="89"/>
      <c r="BE21" s="54"/>
    </row>
    <row r="22" spans="1:57" ht="15.75" customHeight="1">
      <c r="A22" s="2"/>
      <c r="B22" s="3"/>
      <c r="C22" s="4"/>
      <c r="D22" s="4"/>
      <c r="E22" s="5"/>
      <c r="F22" s="6"/>
      <c r="G22" s="7"/>
      <c r="H22" s="8"/>
      <c r="I22" s="18" t="str">
        <f t="shared" si="0"/>
        <v/>
      </c>
      <c r="J22" s="19"/>
      <c r="K22" s="8"/>
      <c r="L22" s="18" t="str">
        <f t="shared" si="1"/>
        <v/>
      </c>
      <c r="M22" s="19"/>
      <c r="N22" s="8"/>
      <c r="O22" s="18" t="str">
        <f t="shared" si="2"/>
        <v/>
      </c>
      <c r="P22" s="19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41" t="str">
        <f t="shared" si="11"/>
        <v/>
      </c>
      <c r="AO22" s="42"/>
      <c r="AP22" s="43" t="str">
        <f t="shared" si="3"/>
        <v/>
      </c>
      <c r="AQ22" s="44" t="str">
        <f t="shared" si="4"/>
        <v/>
      </c>
      <c r="AR22" s="42"/>
      <c r="AS22" s="43" t="str">
        <f t="shared" si="5"/>
        <v/>
      </c>
      <c r="AT22" s="44" t="str">
        <f t="shared" si="6"/>
        <v/>
      </c>
      <c r="AU22" s="57"/>
      <c r="AV22" s="42"/>
      <c r="AW22" s="58"/>
      <c r="AX22" s="59"/>
      <c r="AY22" s="59"/>
      <c r="AZ22" s="61">
        <f t="shared" si="7"/>
        <v>0</v>
      </c>
      <c r="BA22" s="93" t="str">
        <f t="shared" si="8"/>
        <v/>
      </c>
      <c r="BB22" s="94" t="str">
        <f t="shared" si="9"/>
        <v/>
      </c>
      <c r="BC22" s="95" t="str">
        <f t="shared" si="10"/>
        <v/>
      </c>
      <c r="BD22" s="89"/>
      <c r="BE22" s="54"/>
    </row>
    <row r="23" spans="1:57" ht="15.75" customHeight="1">
      <c r="A23" s="2"/>
      <c r="B23" s="3"/>
      <c r="C23" s="4"/>
      <c r="D23" s="4"/>
      <c r="E23" s="5"/>
      <c r="F23" s="6"/>
      <c r="G23" s="7"/>
      <c r="H23" s="8"/>
      <c r="I23" s="18" t="str">
        <f t="shared" si="0"/>
        <v/>
      </c>
      <c r="J23" s="19"/>
      <c r="K23" s="8"/>
      <c r="L23" s="18" t="str">
        <f t="shared" si="1"/>
        <v/>
      </c>
      <c r="M23" s="19"/>
      <c r="N23" s="8"/>
      <c r="O23" s="18" t="str">
        <f t="shared" si="2"/>
        <v/>
      </c>
      <c r="P23" s="19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41" t="str">
        <f t="shared" si="11"/>
        <v/>
      </c>
      <c r="AO23" s="42"/>
      <c r="AP23" s="43" t="str">
        <f t="shared" si="3"/>
        <v/>
      </c>
      <c r="AQ23" s="44" t="str">
        <f t="shared" si="4"/>
        <v/>
      </c>
      <c r="AR23" s="42"/>
      <c r="AS23" s="43" t="str">
        <f t="shared" si="5"/>
        <v/>
      </c>
      <c r="AT23" s="44" t="str">
        <f t="shared" si="6"/>
        <v/>
      </c>
      <c r="AU23" s="57"/>
      <c r="AV23" s="42"/>
      <c r="AW23" s="58"/>
      <c r="AX23" s="59"/>
      <c r="AY23" s="59"/>
      <c r="AZ23" s="61">
        <f t="shared" si="7"/>
        <v>0</v>
      </c>
      <c r="BA23" s="93" t="str">
        <f t="shared" si="8"/>
        <v/>
      </c>
      <c r="BB23" s="94" t="str">
        <f t="shared" si="9"/>
        <v/>
      </c>
      <c r="BC23" s="95" t="str">
        <f t="shared" si="10"/>
        <v/>
      </c>
      <c r="BD23" s="89"/>
      <c r="BE23" s="54"/>
    </row>
    <row r="24" spans="1:57" ht="15.75" customHeight="1">
      <c r="A24" s="2"/>
      <c r="B24" s="3"/>
      <c r="C24" s="4"/>
      <c r="D24" s="4"/>
      <c r="E24" s="5"/>
      <c r="F24" s="6"/>
      <c r="G24" s="7"/>
      <c r="H24" s="8"/>
      <c r="I24" s="18" t="str">
        <f t="shared" si="0"/>
        <v/>
      </c>
      <c r="J24" s="19"/>
      <c r="K24" s="8"/>
      <c r="L24" s="18" t="str">
        <f t="shared" si="1"/>
        <v/>
      </c>
      <c r="M24" s="19"/>
      <c r="N24" s="8"/>
      <c r="O24" s="18" t="str">
        <f t="shared" si="2"/>
        <v/>
      </c>
      <c r="P24" s="19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41" t="str">
        <f t="shared" si="11"/>
        <v/>
      </c>
      <c r="AO24" s="42"/>
      <c r="AP24" s="43" t="str">
        <f t="shared" si="3"/>
        <v/>
      </c>
      <c r="AQ24" s="44" t="str">
        <f t="shared" si="4"/>
        <v/>
      </c>
      <c r="AR24" s="42"/>
      <c r="AS24" s="43" t="str">
        <f t="shared" si="5"/>
        <v/>
      </c>
      <c r="AT24" s="44" t="str">
        <f t="shared" si="6"/>
        <v/>
      </c>
      <c r="AU24" s="57"/>
      <c r="AV24" s="42"/>
      <c r="AW24" s="58"/>
      <c r="AX24" s="59"/>
      <c r="AY24" s="59"/>
      <c r="AZ24" s="61">
        <f t="shared" si="7"/>
        <v>0</v>
      </c>
      <c r="BA24" s="93" t="str">
        <f t="shared" si="8"/>
        <v/>
      </c>
      <c r="BB24" s="94" t="str">
        <f t="shared" si="9"/>
        <v/>
      </c>
      <c r="BC24" s="95" t="str">
        <f t="shared" si="10"/>
        <v/>
      </c>
      <c r="BD24" s="89"/>
      <c r="BE24" s="54"/>
    </row>
    <row r="25" spans="1:57" ht="15.75" customHeight="1">
      <c r="A25" s="2"/>
      <c r="B25" s="3"/>
      <c r="C25" s="4"/>
      <c r="D25" s="4"/>
      <c r="E25" s="5"/>
      <c r="F25" s="6"/>
      <c r="G25" s="7"/>
      <c r="H25" s="8"/>
      <c r="I25" s="18" t="str">
        <f t="shared" si="0"/>
        <v/>
      </c>
      <c r="J25" s="19"/>
      <c r="K25" s="8"/>
      <c r="L25" s="18" t="str">
        <f t="shared" si="1"/>
        <v/>
      </c>
      <c r="M25" s="19"/>
      <c r="N25" s="8"/>
      <c r="O25" s="18" t="str">
        <f t="shared" si="2"/>
        <v/>
      </c>
      <c r="P25" s="19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41" t="str">
        <f t="shared" si="11"/>
        <v/>
      </c>
      <c r="AO25" s="42"/>
      <c r="AP25" s="43" t="str">
        <f t="shared" si="3"/>
        <v/>
      </c>
      <c r="AQ25" s="44" t="str">
        <f t="shared" si="4"/>
        <v/>
      </c>
      <c r="AR25" s="42"/>
      <c r="AS25" s="43" t="str">
        <f t="shared" si="5"/>
        <v/>
      </c>
      <c r="AT25" s="44" t="str">
        <f t="shared" si="6"/>
        <v/>
      </c>
      <c r="AU25" s="57"/>
      <c r="AV25" s="42"/>
      <c r="AW25" s="58"/>
      <c r="AX25" s="59"/>
      <c r="AY25" s="59"/>
      <c r="AZ25" s="62">
        <f t="shared" si="7"/>
        <v>0</v>
      </c>
      <c r="BA25" s="96" t="str">
        <f t="shared" si="8"/>
        <v/>
      </c>
      <c r="BB25" s="97" t="str">
        <f t="shared" si="9"/>
        <v/>
      </c>
      <c r="BC25" s="98" t="str">
        <f t="shared" si="10"/>
        <v/>
      </c>
      <c r="BD25" s="89"/>
      <c r="BE25" s="54"/>
    </row>
    <row r="26" spans="1:57" ht="19.5" customHeight="1">
      <c r="A26" s="2"/>
      <c r="B26" s="144" t="s">
        <v>57</v>
      </c>
      <c r="C26" s="145"/>
      <c r="D26" s="145"/>
      <c r="E26" s="145"/>
      <c r="F26" s="145"/>
      <c r="G26" s="145"/>
      <c r="H26" s="145"/>
      <c r="I26" s="145"/>
      <c r="J26" s="145"/>
      <c r="K26" s="145"/>
      <c r="L26" s="145"/>
      <c r="M26" s="145"/>
      <c r="N26" s="145"/>
      <c r="O26" s="145"/>
      <c r="P26" s="146"/>
      <c r="Q26" s="25">
        <f t="shared" ref="Q26:AM26" si="12">IF(SUM(Q6:Q25)=0,0,SUM(Q6:Q25))</f>
        <v>25</v>
      </c>
      <c r="R26" s="25">
        <f t="shared" si="12"/>
        <v>0</v>
      </c>
      <c r="S26" s="25">
        <f t="shared" si="12"/>
        <v>5</v>
      </c>
      <c r="T26" s="25">
        <f t="shared" si="12"/>
        <v>0</v>
      </c>
      <c r="U26" s="25">
        <f t="shared" si="12"/>
        <v>6</v>
      </c>
      <c r="V26" s="25">
        <f t="shared" si="12"/>
        <v>0</v>
      </c>
      <c r="W26" s="25">
        <f t="shared" si="12"/>
        <v>0</v>
      </c>
      <c r="X26" s="25">
        <f t="shared" si="12"/>
        <v>1</v>
      </c>
      <c r="Y26" s="25">
        <f t="shared" si="12"/>
        <v>1</v>
      </c>
      <c r="Z26" s="25">
        <f t="shared" si="12"/>
        <v>1</v>
      </c>
      <c r="AA26" s="25">
        <f t="shared" si="12"/>
        <v>0</v>
      </c>
      <c r="AB26" s="25">
        <f t="shared" si="12"/>
        <v>0</v>
      </c>
      <c r="AC26" s="25">
        <f t="shared" si="12"/>
        <v>0</v>
      </c>
      <c r="AD26" s="25">
        <f t="shared" si="12"/>
        <v>0</v>
      </c>
      <c r="AE26" s="25">
        <f t="shared" si="12"/>
        <v>0</v>
      </c>
      <c r="AF26" s="25">
        <f t="shared" si="12"/>
        <v>0</v>
      </c>
      <c r="AG26" s="25">
        <f t="shared" si="12"/>
        <v>0</v>
      </c>
      <c r="AH26" s="25">
        <f t="shared" si="12"/>
        <v>0</v>
      </c>
      <c r="AI26" s="25">
        <f t="shared" si="12"/>
        <v>0</v>
      </c>
      <c r="AJ26" s="25">
        <f t="shared" si="12"/>
        <v>0</v>
      </c>
      <c r="AK26" s="25">
        <f t="shared" si="12"/>
        <v>0</v>
      </c>
      <c r="AL26" s="25">
        <f t="shared" si="12"/>
        <v>0</v>
      </c>
      <c r="AM26" s="25">
        <f t="shared" si="12"/>
        <v>0</v>
      </c>
      <c r="AN26" s="45">
        <f>SUM(AN6:AN25)</f>
        <v>7845</v>
      </c>
      <c r="AO26" s="46" t="e">
        <f>IF(AN26=0,"",AN26/AP26)</f>
        <v>#REF!</v>
      </c>
      <c r="AP26" s="47" t="e">
        <f>SUM(AP6:AP25)</f>
        <v>#REF!</v>
      </c>
      <c r="AQ26" s="48" t="e">
        <f>IF(AP28=1,AP26/($AP$27/SQRT(3)),IF(AP28=2,AP26/$AP$27,IF(AP28=3,AP26/($AP$27*SQRT(3)),"")))</f>
        <v>#REF!</v>
      </c>
      <c r="AR26" s="46" t="e">
        <f>AS26/AP26</f>
        <v>#REF!</v>
      </c>
      <c r="AS26" s="47" t="e">
        <f>SUM(AS6:AS25)</f>
        <v>#REF!</v>
      </c>
      <c r="AT26" s="48" t="e">
        <f>IF(AP28=1,AS26/($AP$27/SQRT(3)),IF(AP28=2,AS26/$AP$27,IF(AP28=3,AS26/($AP$27*SQRT(3)),"")))</f>
        <v>#REF!</v>
      </c>
      <c r="AU26" s="63"/>
      <c r="AV26" s="64"/>
      <c r="AW26" s="65"/>
      <c r="AX26" s="2"/>
      <c r="AY26" s="2"/>
      <c r="AZ26" s="66" t="s">
        <v>58</v>
      </c>
      <c r="BA26" s="126" t="e">
        <f>SUM(BA6:BA25)</f>
        <v>#REF!</v>
      </c>
      <c r="BB26" s="100">
        <f>SUM(BB6:BB25)</f>
        <v>3184.782608695652</v>
      </c>
      <c r="BC26" s="100">
        <f>SUM(BC6:BC25)</f>
        <v>3184.782608695652</v>
      </c>
      <c r="BD26" s="101" t="e">
        <f>SUM(BA26:BC26)</f>
        <v>#REF!</v>
      </c>
      <c r="BE26" s="102"/>
    </row>
    <row r="27" spans="1:57" ht="19.5" customHeight="1">
      <c r="A27" s="2"/>
      <c r="B27" s="147" t="s">
        <v>59</v>
      </c>
      <c r="C27" s="129"/>
      <c r="D27" s="129"/>
      <c r="E27" s="129"/>
      <c r="F27" s="10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26"/>
      <c r="R27" s="26"/>
      <c r="S27" s="26"/>
      <c r="T27" s="26"/>
      <c r="U27" s="26"/>
      <c r="V27" s="26"/>
      <c r="W27" s="26"/>
      <c r="X27" s="31"/>
      <c r="Y27" s="31"/>
      <c r="Z27" s="31"/>
      <c r="AA27" s="31"/>
      <c r="AB27" s="31"/>
      <c r="AC27" s="31"/>
      <c r="AD27" s="31"/>
      <c r="AE27" s="31"/>
      <c r="AF27" s="31"/>
      <c r="AG27" s="31"/>
      <c r="AH27" s="31"/>
      <c r="AI27" s="31"/>
      <c r="AJ27" s="31"/>
      <c r="AK27" s="31"/>
      <c r="AL27" s="31"/>
      <c r="AM27" s="31"/>
      <c r="AN27" s="148" t="s">
        <v>60</v>
      </c>
      <c r="AO27" s="149"/>
      <c r="AP27" s="150">
        <v>380</v>
      </c>
      <c r="AQ27" s="151"/>
      <c r="AR27" s="151"/>
      <c r="AS27" s="67" t="s">
        <v>61</v>
      </c>
      <c r="AT27" s="152">
        <v>1200</v>
      </c>
      <c r="AU27" s="152"/>
      <c r="AV27" s="153"/>
      <c r="AW27" s="122"/>
      <c r="AX27" s="69"/>
      <c r="AY27" s="69"/>
      <c r="AZ27" s="72"/>
      <c r="BA27" s="108"/>
      <c r="BB27" s="108"/>
      <c r="BC27" s="108"/>
      <c r="BD27" s="2"/>
      <c r="BE27" s="2"/>
    </row>
    <row r="28" spans="1:57" ht="19.5" customHeight="1">
      <c r="A28" s="2"/>
      <c r="B28" s="12" t="s">
        <v>62</v>
      </c>
      <c r="C28" s="154" t="e">
        <f>IF(BA26=0,"",BA26)/1000</f>
        <v>#REF!</v>
      </c>
      <c r="D28" s="154"/>
      <c r="E28" s="13" t="e">
        <f>C28*AO26</f>
        <v>#REF!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I28" s="33"/>
      <c r="AJ28" s="33"/>
      <c r="AK28" s="33"/>
      <c r="AL28" s="33"/>
      <c r="AM28" s="33"/>
      <c r="AN28" s="155" t="s">
        <v>63</v>
      </c>
      <c r="AO28" s="156"/>
      <c r="AP28" s="157">
        <v>3</v>
      </c>
      <c r="AQ28" s="158"/>
      <c r="AR28" s="158"/>
      <c r="AS28" s="70" t="s">
        <v>64</v>
      </c>
      <c r="AT28" s="159">
        <v>10</v>
      </c>
      <c r="AU28" s="159"/>
      <c r="AV28" s="160"/>
      <c r="AW28" s="123"/>
      <c r="AX28" s="69"/>
      <c r="AY28" s="69"/>
      <c r="AZ28" s="36"/>
      <c r="BA28" s="2"/>
      <c r="BB28" s="2"/>
      <c r="BC28" s="2"/>
      <c r="BD28" s="2"/>
      <c r="BE28" s="2"/>
    </row>
    <row r="29" spans="1:57" ht="19.5" customHeight="1">
      <c r="A29" s="2"/>
      <c r="B29" s="12" t="s">
        <v>65</v>
      </c>
      <c r="C29" s="154">
        <f>IF(BB26=0,"",BB26)/1000</f>
        <v>3.1847826086956519</v>
      </c>
      <c r="D29" s="154"/>
      <c r="E29" s="13" t="e">
        <f>C29*AO26</f>
        <v>#REF!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155" t="s">
        <v>66</v>
      </c>
      <c r="AO29" s="156"/>
      <c r="AP29" s="161" t="e">
        <f>AP26</f>
        <v>#REF!</v>
      </c>
      <c r="AQ29" s="162"/>
      <c r="AR29" s="162"/>
      <c r="AS29" s="70" t="s">
        <v>67</v>
      </c>
      <c r="AT29" s="159">
        <v>10</v>
      </c>
      <c r="AU29" s="159"/>
      <c r="AV29" s="160"/>
      <c r="AW29" s="123"/>
      <c r="AX29" s="69"/>
      <c r="AY29" s="69"/>
      <c r="AZ29" s="72"/>
      <c r="BA29" s="108"/>
      <c r="BB29" s="108"/>
      <c r="BC29" s="108"/>
      <c r="BD29" s="2"/>
      <c r="BE29" s="2"/>
    </row>
    <row r="30" spans="1:57" ht="19.5" customHeight="1">
      <c r="A30" s="2"/>
      <c r="B30" s="12" t="s">
        <v>68</v>
      </c>
      <c r="C30" s="154">
        <f>IF(BC26=0,"",BC26)/1000</f>
        <v>3.1847826086956519</v>
      </c>
      <c r="D30" s="154"/>
      <c r="E30" s="13" t="e">
        <f>C30*AO26</f>
        <v>#REF!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155" t="s">
        <v>69</v>
      </c>
      <c r="AO30" s="156"/>
      <c r="AP30" s="163" t="e">
        <f>AP31/AP29</f>
        <v>#REF!</v>
      </c>
      <c r="AQ30" s="164"/>
      <c r="AR30" s="164"/>
      <c r="AS30" s="70" t="s">
        <v>70</v>
      </c>
      <c r="AT30" s="159">
        <v>10</v>
      </c>
      <c r="AU30" s="159"/>
      <c r="AV30" s="160"/>
      <c r="AW30" s="123"/>
      <c r="AX30" s="69"/>
      <c r="AY30" s="69"/>
      <c r="AZ30" s="73"/>
      <c r="BA30" s="109"/>
      <c r="BB30" s="109"/>
      <c r="BC30" s="110"/>
      <c r="BD30" s="2"/>
      <c r="BE30" s="2"/>
    </row>
    <row r="31" spans="1:57" ht="19.5" customHeight="1">
      <c r="A31" s="2"/>
      <c r="B31" s="14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7"/>
      <c r="AK31" s="27"/>
      <c r="AL31" s="27"/>
      <c r="AM31" s="27"/>
      <c r="AN31" s="155" t="s">
        <v>71</v>
      </c>
      <c r="AO31" s="156"/>
      <c r="AP31" s="161" t="e">
        <f>AS26</f>
        <v>#REF!</v>
      </c>
      <c r="AQ31" s="162"/>
      <c r="AR31" s="162"/>
      <c r="AS31" s="70" t="s">
        <v>72</v>
      </c>
      <c r="AT31" s="165" t="s">
        <v>73</v>
      </c>
      <c r="AU31" s="165"/>
      <c r="AV31" s="166"/>
      <c r="AW31" s="124"/>
      <c r="AX31" s="69"/>
      <c r="AY31" s="69"/>
      <c r="AZ31" s="73"/>
      <c r="BA31" s="109"/>
      <c r="BB31" s="109"/>
      <c r="BC31" s="110"/>
      <c r="BD31" s="2"/>
      <c r="BE31" s="2"/>
    </row>
    <row r="32" spans="1:57" ht="19.5" customHeight="1">
      <c r="A32" s="2"/>
      <c r="B32" s="16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167" t="s">
        <v>74</v>
      </c>
      <c r="AO32" s="168"/>
      <c r="AP32" s="169" t="e">
        <f>AT26</f>
        <v>#REF!</v>
      </c>
      <c r="AQ32" s="170"/>
      <c r="AR32" s="170"/>
      <c r="AS32" s="74" t="s">
        <v>75</v>
      </c>
      <c r="AT32" s="171"/>
      <c r="AU32" s="171"/>
      <c r="AV32" s="172"/>
      <c r="AW32" s="125"/>
      <c r="AX32" s="69"/>
      <c r="AY32" s="69"/>
      <c r="AZ32" s="73"/>
      <c r="BA32" s="109"/>
      <c r="BB32" s="109"/>
      <c r="BC32" s="110"/>
      <c r="BD32" s="2"/>
      <c r="BE32" s="2"/>
    </row>
    <row r="33" spans="1:57" ht="19.5" customHeight="1">
      <c r="A33" s="2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49"/>
      <c r="AO33" s="49"/>
      <c r="AP33" s="49"/>
      <c r="AQ33" s="50"/>
      <c r="AR33" s="50"/>
      <c r="AS33" s="76" t="s">
        <v>24</v>
      </c>
      <c r="AT33" s="173"/>
      <c r="AU33" s="173"/>
      <c r="AV33" s="173"/>
      <c r="AW33" s="2"/>
      <c r="AX33" s="69"/>
      <c r="AY33" s="69"/>
      <c r="AZ33" s="2"/>
      <c r="BA33" s="2"/>
      <c r="BB33" s="2"/>
      <c r="BC33" s="2"/>
      <c r="BD33" s="2"/>
      <c r="BE33" s="2"/>
    </row>
    <row r="34" spans="1:57" ht="19.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51"/>
      <c r="AP34" s="51"/>
      <c r="AQ34" s="52"/>
      <c r="AR34" s="52"/>
      <c r="AS34" s="77" t="s">
        <v>4</v>
      </c>
      <c r="AT34" s="174"/>
      <c r="AU34" s="174"/>
      <c r="AV34" s="174"/>
      <c r="AW34" s="2"/>
      <c r="AX34" s="2"/>
      <c r="AY34" s="2"/>
      <c r="AZ34" s="2"/>
      <c r="BA34" s="2"/>
      <c r="BB34" s="2"/>
      <c r="BC34" s="2"/>
      <c r="BD34" s="2"/>
      <c r="BE34" s="2"/>
    </row>
    <row r="35" spans="1:57" ht="19.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36"/>
      <c r="Z35" s="36"/>
      <c r="AA35" s="36"/>
      <c r="AB35" s="36"/>
      <c r="AC35" s="36"/>
      <c r="AD35" s="36"/>
      <c r="AE35" s="36"/>
      <c r="AF35" s="36"/>
      <c r="AG35" s="36"/>
      <c r="AH35" s="36"/>
      <c r="AI35" s="36"/>
      <c r="AJ35" s="36"/>
      <c r="AK35" s="36"/>
      <c r="AL35" s="36"/>
      <c r="AM35" s="36"/>
      <c r="AN35" s="53"/>
      <c r="AO35" s="52"/>
      <c r="AP35" s="52"/>
      <c r="AQ35" s="52"/>
      <c r="AR35" s="52"/>
      <c r="AS35" s="78" t="s">
        <v>76</v>
      </c>
      <c r="AT35" s="175"/>
      <c r="AU35" s="175"/>
      <c r="AV35" s="175"/>
      <c r="AW35" s="2"/>
      <c r="AX35" s="2"/>
      <c r="AY35" s="2"/>
      <c r="AZ35" s="2"/>
      <c r="BA35" s="2"/>
      <c r="BB35" s="2"/>
      <c r="BC35" s="2"/>
      <c r="BD35" s="2"/>
      <c r="BE35" s="2"/>
    </row>
    <row r="36" spans="1:57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52"/>
      <c r="AO36" s="52"/>
      <c r="AP36" s="52"/>
      <c r="AQ36" s="52"/>
      <c r="AR36" s="52"/>
      <c r="AS36" s="52"/>
      <c r="AT36" s="52"/>
      <c r="AU36" s="52"/>
      <c r="AV36" s="52"/>
      <c r="AW36" s="2"/>
      <c r="AX36" s="2"/>
      <c r="AY36" s="2"/>
      <c r="AZ36" s="2"/>
      <c r="BA36" s="2"/>
      <c r="BB36" s="2"/>
      <c r="BC36" s="2"/>
      <c r="BD36" s="2"/>
      <c r="BE36" s="2"/>
    </row>
    <row r="37" spans="1:5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52"/>
      <c r="AO37" s="52"/>
      <c r="AP37" s="52"/>
      <c r="AQ37" s="52"/>
      <c r="AR37" s="52"/>
      <c r="AS37" s="52"/>
      <c r="AT37" s="52"/>
      <c r="AU37" s="52"/>
      <c r="AV37" s="52"/>
      <c r="AW37" s="2"/>
      <c r="AX37" s="2"/>
      <c r="AY37" s="2"/>
      <c r="AZ37" s="2"/>
      <c r="BA37" s="2"/>
      <c r="BB37" s="2"/>
      <c r="BC37" s="2"/>
      <c r="BD37" s="2"/>
      <c r="BE37" s="2"/>
    </row>
    <row r="38" spans="1:57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52"/>
      <c r="AO38" s="52"/>
      <c r="AP38" s="52"/>
      <c r="AQ38" s="52"/>
      <c r="AR38" s="52"/>
      <c r="AS38" s="52"/>
      <c r="AT38" s="52"/>
      <c r="AU38" s="52"/>
      <c r="AV38" s="52"/>
      <c r="AW38" s="2"/>
      <c r="AX38" s="2"/>
      <c r="AY38" s="2"/>
      <c r="AZ38" s="2"/>
      <c r="BA38" s="2"/>
      <c r="BB38" s="2"/>
      <c r="BC38" s="2"/>
      <c r="BD38" s="2"/>
      <c r="BE38" s="2"/>
    </row>
    <row r="39" spans="1:57" ht="15.75" customHeight="1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52"/>
      <c r="AO39" s="52"/>
      <c r="AP39" s="52"/>
      <c r="AQ39" s="52"/>
      <c r="AR39" s="52"/>
      <c r="AS39" s="52"/>
      <c r="AT39" s="52"/>
      <c r="AU39" s="52"/>
      <c r="AV39" s="52"/>
      <c r="AW39" s="2"/>
      <c r="AX39" s="2"/>
      <c r="AY39" s="2"/>
      <c r="AZ39" s="2"/>
      <c r="BA39" s="2"/>
      <c r="BB39" s="2"/>
      <c r="BC39" s="2"/>
      <c r="BD39" s="2"/>
      <c r="BE39" s="2"/>
    </row>
    <row r="40" spans="1:57" ht="15.75" customHeight="1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52"/>
      <c r="AO40" s="52"/>
      <c r="AP40" s="52"/>
      <c r="AQ40" s="52"/>
      <c r="AR40" s="52"/>
      <c r="AS40" s="52"/>
      <c r="AT40" s="52"/>
      <c r="AU40" s="52"/>
      <c r="AV40" s="52"/>
      <c r="AW40" s="2"/>
      <c r="AX40" s="2"/>
      <c r="AY40" s="2"/>
      <c r="AZ40" s="2"/>
      <c r="BA40" s="2"/>
      <c r="BB40" s="2"/>
      <c r="BC40" s="2"/>
      <c r="BD40" s="2"/>
      <c r="BE40" s="2"/>
    </row>
    <row r="41" spans="1:57" ht="15.75" customHeight="1"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52"/>
      <c r="AO41" s="52"/>
      <c r="AP41" s="52"/>
      <c r="AQ41" s="52"/>
      <c r="AR41" s="52"/>
      <c r="AS41" s="52"/>
      <c r="AT41" s="52"/>
      <c r="AU41" s="52"/>
      <c r="AV41" s="52"/>
      <c r="AW41" s="2"/>
      <c r="AX41" s="2"/>
      <c r="AY41" s="2"/>
      <c r="AZ41" s="2"/>
      <c r="BA41" s="2"/>
      <c r="BB41" s="2"/>
      <c r="BC41" s="2"/>
      <c r="BD41" s="2"/>
      <c r="BE41" s="2"/>
    </row>
    <row r="42" spans="1:57" ht="15.75" customHeight="1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52"/>
      <c r="AO42" s="52"/>
      <c r="AP42" s="52"/>
      <c r="AQ42" s="52"/>
      <c r="AR42" s="52"/>
      <c r="AS42" s="52"/>
      <c r="AT42" s="52"/>
      <c r="AU42" s="52"/>
      <c r="AV42" s="52"/>
      <c r="AW42" s="2"/>
      <c r="AX42" s="2"/>
      <c r="AY42" s="2"/>
      <c r="AZ42" s="2"/>
      <c r="BA42" s="2"/>
      <c r="BB42" s="2"/>
      <c r="BC42" s="2"/>
      <c r="BD42" s="2"/>
      <c r="BE42" s="2"/>
    </row>
    <row r="43" spans="1:57" ht="15.75" customHeight="1"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52"/>
      <c r="AO43" s="52"/>
      <c r="AP43" s="52"/>
      <c r="AQ43" s="52"/>
      <c r="AR43" s="52"/>
      <c r="AS43" s="52"/>
      <c r="AT43" s="52"/>
      <c r="AU43" s="52"/>
      <c r="AV43" s="52"/>
      <c r="AW43" s="2"/>
      <c r="AX43" s="2"/>
      <c r="AY43" s="2"/>
      <c r="AZ43" s="2"/>
      <c r="BA43" s="2"/>
      <c r="BB43" s="2"/>
      <c r="BC43" s="2"/>
      <c r="BD43" s="2"/>
      <c r="BE43" s="2"/>
    </row>
    <row r="44" spans="1:57" ht="15.75" customHeight="1"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52"/>
      <c r="AO44" s="52"/>
      <c r="AP44" s="52"/>
      <c r="AQ44" s="52"/>
      <c r="AR44" s="52"/>
      <c r="AS44" s="52"/>
      <c r="AT44" s="52"/>
      <c r="AU44" s="52"/>
      <c r="AV44" s="52"/>
      <c r="AW44" s="2"/>
      <c r="AX44" s="2"/>
      <c r="AY44" s="2"/>
      <c r="AZ44" s="2"/>
      <c r="BA44" s="2"/>
      <c r="BB44" s="2"/>
      <c r="BC44" s="2"/>
      <c r="BD44" s="2"/>
      <c r="BE44" s="2"/>
    </row>
    <row r="45" spans="1:57" ht="15.75" customHeight="1"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52"/>
      <c r="AO45" s="52"/>
      <c r="AP45" s="52"/>
      <c r="AQ45" s="52"/>
      <c r="AR45" s="52"/>
      <c r="AS45" s="52"/>
      <c r="AT45" s="52"/>
      <c r="AU45" s="52"/>
      <c r="AV45" s="52"/>
      <c r="AW45" s="2"/>
      <c r="AX45" s="2"/>
      <c r="AY45" s="2"/>
      <c r="AZ45" s="2"/>
      <c r="BA45" s="2"/>
      <c r="BB45" s="2"/>
      <c r="BC45" s="2"/>
      <c r="BD45" s="2"/>
      <c r="BE45" s="2"/>
    </row>
    <row r="46" spans="1:57" ht="15.75" customHeight="1"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52"/>
      <c r="AO46" s="52"/>
      <c r="AP46" s="52"/>
      <c r="AQ46" s="52"/>
      <c r="AR46" s="52"/>
      <c r="AS46" s="52"/>
      <c r="AT46" s="52"/>
      <c r="AU46" s="52"/>
      <c r="AV46" s="52"/>
      <c r="AW46" s="2"/>
      <c r="AX46" s="2"/>
      <c r="AY46" s="2"/>
      <c r="AZ46" s="2"/>
      <c r="BA46" s="2"/>
      <c r="BB46" s="2"/>
      <c r="BC46" s="2"/>
      <c r="BD46" s="2"/>
      <c r="BE46" s="2"/>
    </row>
    <row r="47" spans="1:57" ht="15.75" customHeight="1"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52"/>
      <c r="AO47" s="52"/>
      <c r="AP47" s="52"/>
      <c r="AQ47" s="52"/>
      <c r="AR47" s="52"/>
      <c r="AS47" s="52"/>
      <c r="AT47" s="52"/>
      <c r="AU47" s="52"/>
      <c r="AV47" s="52"/>
      <c r="AW47" s="2"/>
      <c r="AX47" s="2"/>
      <c r="AY47" s="2"/>
      <c r="AZ47" s="2"/>
      <c r="BA47" s="2"/>
      <c r="BB47" s="2"/>
      <c r="BC47" s="2"/>
      <c r="BD47" s="2"/>
      <c r="BE47" s="2"/>
    </row>
    <row r="48" spans="1:57" ht="15.75" customHeight="1"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52"/>
      <c r="AO48" s="52"/>
      <c r="AP48" s="52"/>
      <c r="AQ48" s="52"/>
      <c r="AR48" s="52"/>
      <c r="AS48" s="52"/>
      <c r="AT48" s="52"/>
      <c r="AU48" s="52"/>
      <c r="AV48" s="52"/>
      <c r="AW48" s="2"/>
      <c r="AX48" s="2"/>
      <c r="AY48" s="2"/>
      <c r="AZ48" s="2"/>
      <c r="BA48" s="2"/>
      <c r="BB48" s="2"/>
      <c r="BC48" s="2"/>
      <c r="BD48" s="2"/>
      <c r="BE48" s="2"/>
    </row>
    <row r="49" spans="2:57" ht="15.75" customHeight="1"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52"/>
      <c r="AO49" s="52"/>
      <c r="AP49" s="52"/>
      <c r="AQ49" s="52"/>
      <c r="AR49" s="52"/>
      <c r="AS49" s="52"/>
      <c r="AT49" s="52"/>
      <c r="AU49" s="52"/>
      <c r="AV49" s="52"/>
      <c r="AW49" s="2"/>
      <c r="AX49" s="2"/>
      <c r="AY49" s="2"/>
      <c r="AZ49" s="2"/>
      <c r="BA49" s="2"/>
      <c r="BB49" s="2"/>
      <c r="BC49" s="2"/>
      <c r="BD49" s="2"/>
      <c r="BE49" s="2"/>
    </row>
    <row r="50" spans="2:57" ht="15.75" customHeight="1"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52"/>
      <c r="AO50" s="52"/>
      <c r="AP50" s="52"/>
      <c r="AQ50" s="52"/>
      <c r="AR50" s="52"/>
      <c r="AS50" s="52"/>
      <c r="AT50" s="52"/>
      <c r="AU50" s="52"/>
      <c r="AV50" s="52"/>
      <c r="AW50" s="2"/>
      <c r="AX50" s="2"/>
      <c r="AY50" s="2"/>
      <c r="AZ50" s="2"/>
      <c r="BA50" s="2"/>
      <c r="BB50" s="2"/>
      <c r="BC50" s="2"/>
      <c r="BD50" s="2"/>
      <c r="BE50" s="2"/>
    </row>
    <row r="51" spans="2:57" ht="15.75" customHeight="1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52"/>
      <c r="AO51" s="52"/>
      <c r="AP51" s="52"/>
      <c r="AQ51" s="52"/>
      <c r="AR51" s="52"/>
      <c r="AS51" s="52"/>
      <c r="AT51" s="52"/>
      <c r="AU51" s="52"/>
      <c r="AV51" s="52"/>
      <c r="AW51" s="2"/>
      <c r="AX51" s="2"/>
      <c r="AY51" s="2"/>
      <c r="AZ51" s="2"/>
      <c r="BA51" s="2"/>
      <c r="BB51" s="2"/>
      <c r="BC51" s="2"/>
      <c r="BD51" s="2"/>
      <c r="BE51" s="2"/>
    </row>
    <row r="52" spans="2:57" ht="15.75" customHeight="1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52"/>
      <c r="AO52" s="52"/>
      <c r="AP52" s="52"/>
      <c r="AQ52" s="52"/>
      <c r="AR52" s="52"/>
      <c r="AS52" s="52"/>
      <c r="AT52" s="52"/>
      <c r="AU52" s="52"/>
      <c r="AV52" s="52"/>
      <c r="AW52" s="2"/>
      <c r="AX52" s="2"/>
      <c r="AY52" s="2"/>
      <c r="AZ52" s="2"/>
      <c r="BA52" s="2"/>
      <c r="BB52" s="2"/>
      <c r="BC52" s="2"/>
      <c r="BD52" s="2"/>
      <c r="BE52" s="2"/>
    </row>
    <row r="53" spans="2:57" ht="15.75" customHeight="1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52"/>
      <c r="AO53" s="52"/>
      <c r="AP53" s="52"/>
      <c r="AQ53" s="52"/>
      <c r="AR53" s="52"/>
      <c r="AS53" s="52"/>
      <c r="AT53" s="52"/>
      <c r="AU53" s="52"/>
      <c r="AV53" s="52"/>
      <c r="AW53" s="2"/>
      <c r="AX53" s="2"/>
      <c r="AY53" s="2"/>
      <c r="AZ53" s="2"/>
      <c r="BA53" s="2"/>
      <c r="BB53" s="2"/>
      <c r="BC53" s="2"/>
      <c r="BD53" s="2"/>
      <c r="BE53" s="2"/>
    </row>
    <row r="54" spans="2:57" ht="15.75" customHeight="1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52"/>
      <c r="AO54" s="52"/>
      <c r="AP54" s="52"/>
      <c r="AQ54" s="52"/>
      <c r="AR54" s="52"/>
      <c r="AS54" s="52"/>
      <c r="AT54" s="52"/>
      <c r="AU54" s="52"/>
      <c r="AV54" s="52"/>
      <c r="AW54" s="2"/>
      <c r="AX54" s="2"/>
      <c r="AY54" s="2"/>
      <c r="AZ54" s="2"/>
      <c r="BA54" s="2"/>
      <c r="BB54" s="2"/>
      <c r="BC54" s="2"/>
      <c r="BD54" s="2"/>
      <c r="BE54" s="2"/>
    </row>
    <row r="55" spans="2:57" ht="15.75" customHeight="1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52"/>
      <c r="AO55" s="52"/>
      <c r="AP55" s="52"/>
      <c r="AQ55" s="52"/>
      <c r="AR55" s="52"/>
      <c r="AS55" s="52"/>
      <c r="AT55" s="52"/>
      <c r="AU55" s="52"/>
      <c r="AV55" s="52"/>
      <c r="AW55" s="2"/>
      <c r="AX55" s="2"/>
      <c r="AY55" s="2"/>
      <c r="AZ55" s="2"/>
      <c r="BA55" s="2"/>
      <c r="BB55" s="2"/>
      <c r="BC55" s="2"/>
      <c r="BD55" s="2"/>
      <c r="BE55" s="2"/>
    </row>
    <row r="56" spans="2:57" ht="15.75" customHeight="1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52"/>
      <c r="AO56" s="52"/>
      <c r="AP56" s="52"/>
      <c r="AQ56" s="52"/>
      <c r="AR56" s="52"/>
      <c r="AS56" s="52"/>
      <c r="AT56" s="52"/>
      <c r="AU56" s="52"/>
      <c r="AV56" s="52"/>
      <c r="AW56" s="2"/>
      <c r="AX56" s="2"/>
      <c r="AY56" s="2"/>
      <c r="AZ56" s="2"/>
      <c r="BA56" s="2"/>
      <c r="BB56" s="2"/>
      <c r="BC56" s="2"/>
      <c r="BD56" s="2"/>
      <c r="BE56" s="2"/>
    </row>
    <row r="57" spans="2:57" ht="15.75" customHeight="1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52"/>
      <c r="AO57" s="52"/>
      <c r="AP57" s="52"/>
      <c r="AQ57" s="52"/>
      <c r="AR57" s="52"/>
      <c r="AS57" s="52"/>
      <c r="AT57" s="52"/>
      <c r="AU57" s="52"/>
      <c r="AV57" s="52"/>
      <c r="AW57" s="2"/>
      <c r="AX57" s="2"/>
      <c r="AY57" s="2"/>
      <c r="AZ57" s="2"/>
      <c r="BA57" s="2"/>
      <c r="BB57" s="2"/>
      <c r="BC57" s="2"/>
      <c r="BD57" s="2"/>
      <c r="BE57" s="2"/>
    </row>
    <row r="58" spans="2:57" ht="15.75" customHeight="1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52"/>
      <c r="AO58" s="52"/>
      <c r="AP58" s="52"/>
      <c r="AQ58" s="52"/>
      <c r="AR58" s="52"/>
      <c r="AS58" s="52"/>
      <c r="AT58" s="52"/>
      <c r="AU58" s="52"/>
      <c r="AV58" s="52"/>
      <c r="AW58" s="2"/>
      <c r="AX58" s="2"/>
      <c r="AY58" s="2"/>
      <c r="AZ58" s="2"/>
      <c r="BA58" s="2"/>
      <c r="BB58" s="2"/>
      <c r="BC58" s="2"/>
      <c r="BD58" s="2"/>
      <c r="BE58" s="2"/>
    </row>
    <row r="59" spans="2:57" ht="15.75" customHeight="1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52"/>
      <c r="AO59" s="52"/>
      <c r="AP59" s="52"/>
      <c r="AQ59" s="52"/>
      <c r="AR59" s="52"/>
      <c r="AS59" s="52"/>
      <c r="AT59" s="52"/>
      <c r="AU59" s="52"/>
      <c r="AV59" s="52"/>
      <c r="AW59" s="2"/>
      <c r="AX59" s="2"/>
      <c r="AY59" s="2"/>
      <c r="AZ59" s="2"/>
      <c r="BA59" s="2"/>
      <c r="BB59" s="2"/>
      <c r="BC59" s="2"/>
      <c r="BD59" s="2"/>
      <c r="BE59" s="2"/>
    </row>
    <row r="60" spans="2:57" ht="15.75" customHeight="1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52"/>
      <c r="AO60" s="52"/>
      <c r="AP60" s="52"/>
      <c r="AQ60" s="52"/>
      <c r="AR60" s="52"/>
      <c r="AS60" s="52"/>
      <c r="AT60" s="52"/>
      <c r="AU60" s="52"/>
      <c r="AV60" s="52"/>
      <c r="AW60" s="2"/>
      <c r="AX60" s="2"/>
      <c r="AY60" s="2"/>
      <c r="AZ60" s="36"/>
      <c r="BA60" s="2"/>
      <c r="BB60" s="2"/>
      <c r="BC60" s="2"/>
      <c r="BD60" s="2"/>
      <c r="BE60" s="2"/>
    </row>
    <row r="61" spans="2:57" ht="15.75" customHeight="1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52"/>
      <c r="AO61" s="52"/>
      <c r="AP61" s="52"/>
      <c r="AQ61" s="52"/>
      <c r="AR61" s="52"/>
      <c r="AS61" s="52"/>
      <c r="AT61" s="52"/>
      <c r="AU61" s="52"/>
      <c r="AV61" s="52"/>
      <c r="AW61" s="2"/>
      <c r="AX61" s="2"/>
      <c r="AY61" s="2"/>
      <c r="AZ61" s="36"/>
      <c r="BA61" s="2"/>
      <c r="BB61" s="2"/>
      <c r="BC61" s="2"/>
      <c r="BD61" s="2"/>
      <c r="BE61" s="2"/>
    </row>
    <row r="62" spans="2:57" ht="15.75" customHeight="1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52"/>
      <c r="AO62" s="52"/>
      <c r="AP62" s="52"/>
      <c r="AQ62" s="52"/>
      <c r="AR62" s="52"/>
      <c r="AS62" s="52"/>
      <c r="AT62" s="52"/>
      <c r="AU62" s="52"/>
      <c r="AV62" s="52"/>
      <c r="AW62" s="2"/>
      <c r="AX62" s="2"/>
      <c r="AY62" s="2"/>
      <c r="AZ62" s="36"/>
      <c r="BA62" s="2"/>
      <c r="BB62" s="2"/>
      <c r="BC62" s="2"/>
      <c r="BD62" s="2"/>
      <c r="BE62" s="2"/>
    </row>
    <row r="63" spans="2:57" ht="15.75" customHeight="1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52"/>
      <c r="AO63" s="52"/>
      <c r="AP63" s="52"/>
      <c r="AQ63" s="52"/>
      <c r="AR63" s="52"/>
      <c r="AS63" s="52"/>
      <c r="AT63" s="52"/>
      <c r="AU63" s="52"/>
      <c r="AV63" s="52"/>
      <c r="AW63" s="2"/>
      <c r="AX63" s="2"/>
      <c r="AY63" s="2"/>
      <c r="AZ63" s="36"/>
      <c r="BA63" s="2"/>
      <c r="BB63" s="2"/>
      <c r="BC63" s="2"/>
      <c r="BD63" s="2"/>
      <c r="BE63" s="2"/>
    </row>
    <row r="64" spans="2:57" ht="15.75" customHeight="1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52"/>
      <c r="AO64" s="52"/>
      <c r="AP64" s="52"/>
      <c r="AQ64" s="52"/>
      <c r="AR64" s="52"/>
      <c r="AS64" s="52"/>
      <c r="AT64" s="52"/>
      <c r="AU64" s="52"/>
      <c r="AV64" s="52"/>
      <c r="AW64" s="2"/>
      <c r="AX64" s="2"/>
      <c r="AY64" s="2"/>
      <c r="AZ64" s="36"/>
      <c r="BA64" s="2"/>
      <c r="BB64" s="2"/>
      <c r="BC64" s="2"/>
      <c r="BD64" s="2"/>
      <c r="BE64" s="2"/>
    </row>
    <row r="65" spans="2:57" ht="15.75" customHeight="1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52"/>
      <c r="AO65" s="52"/>
      <c r="AP65" s="52"/>
      <c r="AQ65" s="52"/>
      <c r="AR65" s="52"/>
      <c r="AS65" s="52"/>
      <c r="AT65" s="52"/>
      <c r="AU65" s="52"/>
      <c r="AV65" s="52"/>
      <c r="AW65" s="2"/>
      <c r="AX65" s="2"/>
      <c r="AY65" s="2"/>
      <c r="AZ65" s="36"/>
      <c r="BA65" s="2"/>
      <c r="BB65" s="2"/>
      <c r="BC65" s="2"/>
      <c r="BD65" s="2"/>
      <c r="BE65" s="2"/>
    </row>
    <row r="66" spans="2:57" ht="15.75" customHeight="1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52"/>
      <c r="AO66" s="52"/>
      <c r="AP66" s="52"/>
      <c r="AQ66" s="52"/>
      <c r="AR66" s="52"/>
      <c r="AS66" s="52"/>
      <c r="AT66" s="52"/>
      <c r="AU66" s="52"/>
      <c r="AV66" s="52"/>
      <c r="AW66" s="2"/>
      <c r="AX66" s="2"/>
      <c r="AY66" s="2"/>
      <c r="AZ66" s="36"/>
      <c r="BA66" s="2"/>
      <c r="BB66" s="2"/>
      <c r="BC66" s="2"/>
      <c r="BD66" s="2"/>
      <c r="BE66" s="2"/>
    </row>
    <row r="67" spans="2:57" ht="15.75" customHeight="1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52"/>
      <c r="AO67" s="52"/>
      <c r="AP67" s="52"/>
      <c r="AQ67" s="52"/>
      <c r="AR67" s="52"/>
      <c r="AS67" s="52"/>
      <c r="AT67" s="52"/>
      <c r="AU67" s="52"/>
      <c r="AV67" s="52"/>
      <c r="AW67" s="2"/>
      <c r="AX67" s="2"/>
      <c r="AY67" s="2"/>
      <c r="AZ67" s="36"/>
      <c r="BA67" s="2"/>
      <c r="BB67" s="2"/>
      <c r="BC67" s="2"/>
      <c r="BD67" s="2"/>
      <c r="BE67" s="2"/>
    </row>
    <row r="68" spans="2:57" ht="15.75" customHeight="1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52"/>
      <c r="AO68" s="52"/>
      <c r="AP68" s="52"/>
      <c r="AQ68" s="52"/>
      <c r="AR68" s="52"/>
      <c r="AS68" s="52"/>
      <c r="AT68" s="52"/>
      <c r="AU68" s="52"/>
      <c r="AV68" s="52"/>
      <c r="AW68" s="2"/>
      <c r="AX68" s="2"/>
      <c r="AY68" s="2"/>
      <c r="AZ68" s="36"/>
      <c r="BA68" s="2"/>
      <c r="BB68" s="2"/>
      <c r="BC68" s="2"/>
      <c r="BD68" s="2"/>
      <c r="BE68" s="2"/>
    </row>
    <row r="69" spans="2:57" ht="15.75" customHeight="1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52"/>
      <c r="AO69" s="52"/>
      <c r="AP69" s="52"/>
      <c r="AQ69" s="52"/>
      <c r="AR69" s="52"/>
      <c r="AS69" s="52"/>
      <c r="AT69" s="52"/>
      <c r="AU69" s="52"/>
      <c r="AV69" s="52"/>
      <c r="AW69" s="2"/>
      <c r="AX69" s="2"/>
      <c r="AY69" s="2"/>
      <c r="AZ69" s="36"/>
      <c r="BA69" s="2"/>
      <c r="BB69" s="2"/>
      <c r="BC69" s="2"/>
      <c r="BD69" s="2"/>
      <c r="BE69" s="2"/>
    </row>
    <row r="70" spans="2:57" ht="15.75" customHeight="1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52"/>
      <c r="AO70" s="52"/>
      <c r="AP70" s="52"/>
      <c r="AQ70" s="52"/>
      <c r="AR70" s="52"/>
      <c r="AS70" s="52"/>
      <c r="AT70" s="52"/>
      <c r="AU70" s="52"/>
      <c r="AV70" s="52"/>
      <c r="AW70" s="2"/>
      <c r="AX70" s="2"/>
      <c r="AY70" s="2"/>
      <c r="AZ70" s="36"/>
      <c r="BA70" s="2"/>
      <c r="BB70" s="2"/>
      <c r="BC70" s="2"/>
      <c r="BD70" s="2"/>
      <c r="BE70" s="2"/>
    </row>
    <row r="71" spans="2:57" ht="15.75" customHeight="1"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52"/>
      <c r="AO71" s="52"/>
      <c r="AP71" s="52"/>
      <c r="AQ71" s="52"/>
      <c r="AR71" s="52"/>
      <c r="AS71" s="52"/>
      <c r="AT71" s="52"/>
      <c r="AU71" s="52"/>
      <c r="AV71" s="52"/>
      <c r="AW71" s="2"/>
      <c r="AX71" s="2"/>
      <c r="AY71" s="2"/>
      <c r="AZ71" s="36"/>
      <c r="BA71" s="2"/>
      <c r="BB71" s="2"/>
      <c r="BC71" s="2"/>
      <c r="BD71" s="2"/>
      <c r="BE71" s="2"/>
    </row>
    <row r="72" spans="2:57" ht="15.75" customHeight="1"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52"/>
      <c r="AO72" s="52"/>
      <c r="AP72" s="52"/>
      <c r="AQ72" s="52"/>
      <c r="AR72" s="52"/>
      <c r="AS72" s="52"/>
      <c r="AT72" s="52"/>
      <c r="AU72" s="52"/>
      <c r="AV72" s="52"/>
      <c r="AW72" s="2"/>
      <c r="AX72" s="2"/>
      <c r="AY72" s="2"/>
      <c r="AZ72" s="36"/>
      <c r="BA72" s="2"/>
      <c r="BB72" s="2"/>
      <c r="BC72" s="2"/>
      <c r="BD72" s="2"/>
      <c r="BE72" s="2"/>
    </row>
    <row r="73" spans="2:57" ht="15.75" customHeight="1"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52"/>
      <c r="AO73" s="52"/>
      <c r="AP73" s="52"/>
      <c r="AQ73" s="52"/>
      <c r="AR73" s="52"/>
      <c r="AS73" s="52"/>
      <c r="AT73" s="52"/>
      <c r="AU73" s="52"/>
      <c r="AV73" s="52"/>
      <c r="AW73" s="2"/>
      <c r="AX73" s="2"/>
      <c r="AY73" s="2"/>
      <c r="AZ73" s="36"/>
      <c r="BA73" s="2"/>
      <c r="BB73" s="2"/>
      <c r="BC73" s="2"/>
      <c r="BD73" s="2"/>
      <c r="BE73" s="2"/>
    </row>
    <row r="74" spans="2:57" ht="15.75" customHeight="1"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52"/>
      <c r="AO74" s="52"/>
      <c r="AP74" s="52"/>
      <c r="AQ74" s="52"/>
      <c r="AR74" s="52"/>
      <c r="AS74" s="52"/>
      <c r="AT74" s="52"/>
      <c r="AU74" s="52"/>
      <c r="AV74" s="52"/>
      <c r="AW74" s="2"/>
      <c r="AX74" s="2"/>
      <c r="AY74" s="2"/>
      <c r="AZ74" s="36"/>
      <c r="BA74" s="2"/>
      <c r="BB74" s="2"/>
      <c r="BC74" s="2"/>
      <c r="BD74" s="2"/>
      <c r="BE74" s="2"/>
    </row>
    <row r="75" spans="2:57" ht="15.75" customHeight="1"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52"/>
      <c r="AO75" s="52"/>
      <c r="AP75" s="52"/>
      <c r="AQ75" s="52"/>
      <c r="AR75" s="52"/>
      <c r="AS75" s="52"/>
      <c r="AT75" s="52"/>
      <c r="AU75" s="52"/>
      <c r="AV75" s="52"/>
      <c r="AW75" s="2"/>
      <c r="AX75" s="2"/>
      <c r="AY75" s="2"/>
      <c r="AZ75" s="36"/>
      <c r="BA75" s="2"/>
      <c r="BB75" s="2"/>
      <c r="BC75" s="2"/>
      <c r="BD75" s="2"/>
      <c r="BE75" s="2"/>
    </row>
    <row r="76" spans="2:57" ht="15.75" customHeight="1"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52"/>
      <c r="AO76" s="52"/>
      <c r="AP76" s="52"/>
      <c r="AQ76" s="52"/>
      <c r="AR76" s="52"/>
      <c r="AS76" s="52"/>
      <c r="AT76" s="52"/>
      <c r="AU76" s="52"/>
      <c r="AV76" s="52"/>
      <c r="AW76" s="2"/>
      <c r="AX76" s="2"/>
      <c r="AY76" s="2"/>
      <c r="AZ76" s="36"/>
      <c r="BA76" s="2"/>
      <c r="BB76" s="2"/>
      <c r="BC76" s="2"/>
      <c r="BD76" s="2"/>
      <c r="BE76" s="2"/>
    </row>
    <row r="77" spans="2:57" ht="15.75" customHeight="1"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52"/>
      <c r="AO77" s="52"/>
      <c r="AP77" s="52"/>
      <c r="AQ77" s="52"/>
      <c r="AR77" s="52"/>
      <c r="AS77" s="52"/>
      <c r="AT77" s="52"/>
      <c r="AU77" s="52"/>
      <c r="AV77" s="52"/>
      <c r="AW77" s="2"/>
      <c r="AX77" s="2"/>
      <c r="AY77" s="2"/>
      <c r="AZ77" s="36"/>
      <c r="BA77" s="2"/>
      <c r="BB77" s="2"/>
      <c r="BC77" s="2"/>
      <c r="BD77" s="2"/>
      <c r="BE77" s="2"/>
    </row>
    <row r="78" spans="2:57" ht="15.75" customHeight="1"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52"/>
      <c r="AO78" s="52"/>
      <c r="AP78" s="52"/>
      <c r="AQ78" s="52"/>
      <c r="AR78" s="52"/>
      <c r="AS78" s="52"/>
      <c r="AT78" s="52"/>
      <c r="AU78" s="52"/>
      <c r="AV78" s="52"/>
      <c r="AW78" s="2"/>
      <c r="AX78" s="2"/>
      <c r="AY78" s="2"/>
      <c r="AZ78" s="36"/>
      <c r="BA78" s="2"/>
      <c r="BB78" s="2"/>
      <c r="BC78" s="2"/>
      <c r="BD78" s="2"/>
      <c r="BE78" s="2"/>
    </row>
    <row r="79" spans="2:57" ht="15.75" customHeight="1"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52"/>
      <c r="AO79" s="52"/>
      <c r="AP79" s="52"/>
      <c r="AQ79" s="52"/>
      <c r="AR79" s="52"/>
      <c r="AS79" s="52"/>
      <c r="AT79" s="52"/>
      <c r="AU79" s="52"/>
      <c r="AV79" s="52"/>
      <c r="AW79" s="2"/>
      <c r="AX79" s="2"/>
      <c r="AY79" s="2"/>
      <c r="AZ79" s="36"/>
      <c r="BA79" s="2"/>
      <c r="BB79" s="2"/>
      <c r="BC79" s="2"/>
      <c r="BD79" s="2"/>
      <c r="BE79" s="2"/>
    </row>
    <row r="80" spans="2:57" ht="15.75" customHeight="1"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52"/>
      <c r="AO80" s="52"/>
      <c r="AP80" s="52"/>
      <c r="AQ80" s="52"/>
      <c r="AR80" s="52"/>
      <c r="AS80" s="52"/>
      <c r="AT80" s="52"/>
      <c r="AU80" s="52"/>
      <c r="AV80" s="52"/>
      <c r="AW80" s="2"/>
      <c r="AX80" s="2"/>
      <c r="AY80" s="2"/>
      <c r="AZ80" s="36"/>
      <c r="BA80" s="2"/>
      <c r="BB80" s="2"/>
      <c r="BC80" s="2"/>
      <c r="BD80" s="2"/>
      <c r="BE80" s="2"/>
    </row>
    <row r="81" spans="2:57" ht="15.75" customHeight="1"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52"/>
      <c r="AO81" s="52"/>
      <c r="AP81" s="52"/>
      <c r="AQ81" s="52"/>
      <c r="AR81" s="52"/>
      <c r="AS81" s="52"/>
      <c r="AT81" s="52"/>
      <c r="AU81" s="52"/>
      <c r="AV81" s="52"/>
      <c r="AW81" s="2"/>
      <c r="AX81" s="2"/>
      <c r="AY81" s="2"/>
      <c r="AZ81" s="36"/>
      <c r="BA81" s="2"/>
      <c r="BB81" s="2"/>
      <c r="BC81" s="2"/>
      <c r="BD81" s="2"/>
      <c r="BE81" s="2"/>
    </row>
    <row r="82" spans="2:57" ht="15.75" customHeight="1"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52"/>
      <c r="AO82" s="52"/>
      <c r="AP82" s="52"/>
      <c r="AQ82" s="52"/>
      <c r="AR82" s="52"/>
      <c r="AS82" s="52"/>
      <c r="AT82" s="52"/>
      <c r="AU82" s="52"/>
      <c r="AV82" s="52"/>
      <c r="AW82" s="2"/>
      <c r="AX82" s="2"/>
      <c r="AY82" s="2"/>
      <c r="AZ82" s="36"/>
      <c r="BA82" s="2"/>
      <c r="BB82" s="2"/>
      <c r="BC82" s="2"/>
      <c r="BD82" s="2"/>
      <c r="BE82" s="2"/>
    </row>
    <row r="83" spans="2:57" ht="15.75" customHeight="1"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52"/>
      <c r="AO83" s="52"/>
      <c r="AP83" s="52"/>
      <c r="AQ83" s="52"/>
      <c r="AR83" s="52"/>
      <c r="AS83" s="52"/>
      <c r="AT83" s="52"/>
      <c r="AU83" s="52"/>
      <c r="AV83" s="52"/>
      <c r="AW83" s="2"/>
      <c r="AX83" s="2"/>
      <c r="AY83" s="2"/>
      <c r="AZ83" s="36"/>
      <c r="BA83" s="2"/>
      <c r="BB83" s="2"/>
      <c r="BC83" s="2"/>
      <c r="BD83" s="2"/>
      <c r="BE83" s="2"/>
    </row>
    <row r="84" spans="2:57" ht="15.75" customHeight="1"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52"/>
      <c r="AO84" s="52"/>
      <c r="AP84" s="52"/>
      <c r="AQ84" s="52"/>
      <c r="AR84" s="52"/>
      <c r="AS84" s="52"/>
      <c r="AT84" s="52"/>
      <c r="AU84" s="52"/>
      <c r="AV84" s="52"/>
      <c r="AW84" s="2"/>
      <c r="AX84" s="2"/>
      <c r="AY84" s="2"/>
      <c r="AZ84" s="36"/>
      <c r="BA84" s="2"/>
      <c r="BB84" s="2"/>
      <c r="BC84" s="2"/>
      <c r="BD84" s="2"/>
      <c r="BE84" s="2"/>
    </row>
    <row r="85" spans="2:57" ht="15.75" customHeight="1"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52"/>
      <c r="AO85" s="52"/>
      <c r="AP85" s="52"/>
      <c r="AQ85" s="52"/>
      <c r="AR85" s="52"/>
      <c r="AS85" s="52"/>
      <c r="AT85" s="52"/>
      <c r="AU85" s="52"/>
      <c r="AV85" s="52"/>
      <c r="AW85" s="2"/>
      <c r="AX85" s="2"/>
      <c r="AY85" s="2"/>
      <c r="AZ85" s="36"/>
      <c r="BA85" s="2"/>
      <c r="BB85" s="2"/>
      <c r="BC85" s="2"/>
      <c r="BD85" s="2"/>
      <c r="BE85" s="2"/>
    </row>
    <row r="86" spans="2:57" ht="15.75" customHeight="1"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52"/>
      <c r="AO86" s="52"/>
      <c r="AP86" s="52"/>
      <c r="AQ86" s="52"/>
      <c r="AR86" s="52"/>
      <c r="AS86" s="52"/>
      <c r="AT86" s="52"/>
      <c r="AU86" s="52"/>
      <c r="AV86" s="52"/>
      <c r="AW86" s="2"/>
      <c r="AX86" s="2"/>
      <c r="AY86" s="2"/>
      <c r="AZ86" s="36"/>
      <c r="BA86" s="2"/>
      <c r="BB86" s="2"/>
      <c r="BC86" s="2"/>
      <c r="BD86" s="2"/>
      <c r="BE86" s="2"/>
    </row>
    <row r="87" spans="2:57" ht="15.75" customHeight="1"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52"/>
      <c r="AO87" s="52"/>
      <c r="AP87" s="52"/>
      <c r="AQ87" s="52"/>
      <c r="AR87" s="52"/>
      <c r="AS87" s="52"/>
      <c r="AT87" s="52"/>
      <c r="AU87" s="52"/>
      <c r="AV87" s="52"/>
      <c r="AW87" s="2"/>
      <c r="AX87" s="2"/>
      <c r="AY87" s="2"/>
      <c r="AZ87" s="36"/>
      <c r="BA87" s="2"/>
      <c r="BB87" s="2"/>
      <c r="BC87" s="2"/>
      <c r="BD87" s="2"/>
      <c r="BE87" s="2"/>
    </row>
    <row r="88" spans="2:57" ht="15.75" customHeight="1"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52"/>
      <c r="AO88" s="52"/>
      <c r="AP88" s="52"/>
      <c r="AQ88" s="52"/>
      <c r="AR88" s="52"/>
      <c r="AS88" s="52"/>
      <c r="AT88" s="52"/>
      <c r="AU88" s="52"/>
      <c r="AV88" s="52"/>
      <c r="AW88" s="2"/>
      <c r="AX88" s="2"/>
      <c r="AY88" s="2"/>
      <c r="AZ88" s="36"/>
      <c r="BA88" s="2"/>
      <c r="BB88" s="2"/>
      <c r="BC88" s="2"/>
      <c r="BD88" s="2"/>
      <c r="BE88" s="2"/>
    </row>
    <row r="89" spans="2:57" ht="15.75" customHeight="1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52"/>
      <c r="AO89" s="52"/>
      <c r="AP89" s="52"/>
      <c r="AQ89" s="52"/>
      <c r="AR89" s="52"/>
      <c r="AS89" s="52"/>
      <c r="AT89" s="52"/>
      <c r="AU89" s="52"/>
      <c r="AV89" s="52"/>
      <c r="AW89" s="2"/>
      <c r="AX89" s="2"/>
      <c r="AY89" s="2"/>
      <c r="AZ89" s="36"/>
      <c r="BA89" s="2"/>
      <c r="BB89" s="2"/>
      <c r="BC89" s="2"/>
      <c r="BD89" s="2"/>
      <c r="BE89" s="2"/>
    </row>
    <row r="90" spans="2:57" ht="15.75" customHeight="1"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52"/>
      <c r="AO90" s="52"/>
      <c r="AP90" s="52"/>
      <c r="AQ90" s="52"/>
      <c r="AR90" s="52"/>
      <c r="AS90" s="52"/>
      <c r="AT90" s="52"/>
      <c r="AU90" s="52"/>
      <c r="AV90" s="52"/>
      <c r="AW90" s="2"/>
      <c r="AX90" s="2"/>
      <c r="AY90" s="2"/>
      <c r="AZ90" s="36"/>
      <c r="BA90" s="2"/>
      <c r="BB90" s="2"/>
      <c r="BC90" s="2"/>
      <c r="BD90" s="2"/>
      <c r="BE90" s="2"/>
    </row>
    <row r="91" spans="2:57" ht="15.75" customHeight="1"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52"/>
      <c r="AO91" s="52"/>
      <c r="AP91" s="52"/>
      <c r="AQ91" s="52"/>
      <c r="AR91" s="52"/>
      <c r="AS91" s="52"/>
      <c r="AT91" s="52"/>
      <c r="AU91" s="52"/>
      <c r="AV91" s="52"/>
      <c r="AW91" s="2"/>
      <c r="AX91" s="2"/>
      <c r="AY91" s="2"/>
      <c r="AZ91" s="36"/>
      <c r="BA91" s="2"/>
      <c r="BB91" s="2"/>
      <c r="BC91" s="2"/>
      <c r="BD91" s="2"/>
      <c r="BE91" s="2"/>
    </row>
    <row r="92" spans="2:57" ht="15.75" customHeight="1"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52"/>
      <c r="AO92" s="52"/>
      <c r="AP92" s="52"/>
      <c r="AQ92" s="52"/>
      <c r="AR92" s="52"/>
      <c r="AS92" s="52"/>
      <c r="AT92" s="52"/>
      <c r="AU92" s="52"/>
      <c r="AV92" s="52"/>
      <c r="AW92" s="2"/>
      <c r="AX92" s="2"/>
      <c r="AY92" s="2"/>
      <c r="AZ92" s="36"/>
      <c r="BA92" s="2"/>
      <c r="BB92" s="2"/>
      <c r="BC92" s="2"/>
      <c r="BD92" s="2"/>
      <c r="BE92" s="2"/>
    </row>
    <row r="93" spans="2:57" ht="15.75" customHeight="1"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52"/>
      <c r="AO93" s="52"/>
      <c r="AP93" s="52"/>
      <c r="AQ93" s="52"/>
      <c r="AR93" s="52"/>
      <c r="AS93" s="52"/>
      <c r="AT93" s="52"/>
      <c r="AU93" s="52"/>
      <c r="AV93" s="52"/>
      <c r="AW93" s="2"/>
      <c r="AX93" s="2"/>
      <c r="AY93" s="2"/>
      <c r="AZ93" s="36"/>
      <c r="BA93" s="2"/>
      <c r="BB93" s="2"/>
      <c r="BC93" s="2"/>
      <c r="BD93" s="2"/>
      <c r="BE93" s="2"/>
    </row>
    <row r="94" spans="2:57" ht="15.75" customHeight="1"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52"/>
      <c r="AO94" s="52"/>
      <c r="AP94" s="52"/>
      <c r="AQ94" s="52"/>
      <c r="AR94" s="52"/>
      <c r="AS94" s="52"/>
      <c r="AT94" s="52"/>
      <c r="AU94" s="52"/>
      <c r="AV94" s="52"/>
      <c r="AW94" s="2"/>
      <c r="AX94" s="2"/>
      <c r="AY94" s="2"/>
      <c r="AZ94" s="36"/>
      <c r="BA94" s="2"/>
      <c r="BB94" s="2"/>
      <c r="BC94" s="2"/>
      <c r="BD94" s="2"/>
      <c r="BE94" s="2"/>
    </row>
    <row r="95" spans="2:57" ht="15.75" customHeight="1"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52"/>
      <c r="AO95" s="52"/>
      <c r="AP95" s="52"/>
      <c r="AQ95" s="52"/>
      <c r="AR95" s="52"/>
      <c r="AS95" s="52"/>
      <c r="AT95" s="52"/>
      <c r="AU95" s="52"/>
      <c r="AV95" s="52"/>
      <c r="AW95" s="2"/>
      <c r="AX95" s="2"/>
      <c r="AY95" s="2"/>
      <c r="AZ95" s="36"/>
      <c r="BA95" s="2"/>
      <c r="BB95" s="2"/>
      <c r="BC95" s="2"/>
      <c r="BD95" s="2"/>
      <c r="BE95" s="2"/>
    </row>
    <row r="96" spans="2:57" ht="15.75" customHeight="1"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52"/>
      <c r="AO96" s="52"/>
      <c r="AP96" s="52"/>
      <c r="AQ96" s="52"/>
      <c r="AR96" s="52"/>
      <c r="AS96" s="52"/>
      <c r="AT96" s="52"/>
      <c r="AU96" s="52"/>
      <c r="AV96" s="52"/>
      <c r="AW96" s="2"/>
      <c r="AX96" s="2"/>
      <c r="AY96" s="2"/>
      <c r="AZ96" s="36"/>
      <c r="BA96" s="2"/>
      <c r="BB96" s="2"/>
      <c r="BC96" s="2"/>
      <c r="BD96" s="2"/>
      <c r="BE96" s="2"/>
    </row>
    <row r="97" spans="2:57" ht="15.75" customHeight="1"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52"/>
      <c r="AO97" s="52"/>
      <c r="AP97" s="52"/>
      <c r="AQ97" s="52"/>
      <c r="AR97" s="52"/>
      <c r="AS97" s="52"/>
      <c r="AT97" s="52"/>
      <c r="AU97" s="52"/>
      <c r="AV97" s="52"/>
      <c r="AW97" s="2"/>
      <c r="AX97" s="2"/>
      <c r="AY97" s="2"/>
      <c r="AZ97" s="36"/>
      <c r="BA97" s="2"/>
      <c r="BB97" s="2"/>
      <c r="BC97" s="2"/>
      <c r="BD97" s="2"/>
      <c r="BE97" s="2"/>
    </row>
    <row r="98" spans="2:57" ht="15.75" customHeight="1"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52"/>
      <c r="AO98" s="52"/>
      <c r="AP98" s="52"/>
      <c r="AQ98" s="52"/>
      <c r="AR98" s="52"/>
      <c r="AS98" s="52"/>
      <c r="AT98" s="52"/>
      <c r="AU98" s="52"/>
      <c r="AV98" s="52"/>
      <c r="AW98" s="2"/>
      <c r="AX98" s="2"/>
      <c r="AY98" s="2"/>
      <c r="AZ98" s="36"/>
      <c r="BA98" s="2"/>
      <c r="BB98" s="2"/>
      <c r="BC98" s="2"/>
      <c r="BD98" s="2"/>
      <c r="BE98" s="2"/>
    </row>
    <row r="99" spans="2:57" ht="15.75" customHeight="1"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52"/>
      <c r="AO99" s="52"/>
      <c r="AP99" s="52"/>
      <c r="AQ99" s="52"/>
      <c r="AR99" s="52"/>
      <c r="AS99" s="52"/>
      <c r="AT99" s="52"/>
      <c r="AU99" s="52"/>
      <c r="AV99" s="52"/>
      <c r="AW99" s="2"/>
      <c r="AX99" s="2"/>
      <c r="AY99" s="2"/>
      <c r="AZ99" s="36"/>
      <c r="BA99" s="2"/>
      <c r="BB99" s="2"/>
      <c r="BC99" s="2"/>
      <c r="BD99" s="2"/>
      <c r="BE99" s="2"/>
    </row>
    <row r="100" spans="2:57" ht="15.75" customHeight="1"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52"/>
      <c r="AO100" s="52"/>
      <c r="AP100" s="52"/>
      <c r="AQ100" s="52"/>
      <c r="AR100" s="52"/>
      <c r="AS100" s="52"/>
      <c r="AT100" s="52"/>
      <c r="AU100" s="52"/>
      <c r="AV100" s="52"/>
      <c r="AW100" s="2"/>
      <c r="AX100" s="2"/>
      <c r="AY100" s="2"/>
      <c r="AZ100" s="36"/>
      <c r="BA100" s="2"/>
      <c r="BB100" s="2"/>
      <c r="BC100" s="2"/>
      <c r="BD100" s="2"/>
      <c r="BE100" s="2"/>
    </row>
    <row r="101" spans="2:57" ht="15.75" customHeight="1"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52"/>
      <c r="AO101" s="52"/>
      <c r="AP101" s="52"/>
      <c r="AQ101" s="52"/>
      <c r="AR101" s="52"/>
      <c r="AS101" s="52"/>
      <c r="AT101" s="52"/>
      <c r="AU101" s="52"/>
      <c r="AV101" s="52"/>
      <c r="AW101" s="2"/>
      <c r="AX101" s="2"/>
      <c r="AY101" s="2"/>
      <c r="AZ101" s="36"/>
      <c r="BA101" s="2"/>
      <c r="BB101" s="2"/>
      <c r="BC101" s="2"/>
      <c r="BD101" s="2"/>
      <c r="BE101" s="2"/>
    </row>
    <row r="102" spans="2:57" ht="15.75" customHeight="1"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52"/>
      <c r="AO102" s="52"/>
      <c r="AP102" s="52"/>
      <c r="AQ102" s="52"/>
      <c r="AR102" s="52"/>
      <c r="AS102" s="52"/>
      <c r="AT102" s="52"/>
      <c r="AU102" s="52"/>
      <c r="AV102" s="52"/>
      <c r="AW102" s="2"/>
      <c r="AX102" s="2"/>
      <c r="AY102" s="2"/>
      <c r="AZ102" s="36"/>
      <c r="BA102" s="2"/>
      <c r="BB102" s="2"/>
      <c r="BC102" s="2"/>
      <c r="BD102" s="2"/>
      <c r="BE102" s="2"/>
    </row>
    <row r="103" spans="2:57" ht="15.75" customHeight="1"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52"/>
      <c r="AO103" s="52"/>
      <c r="AP103" s="52"/>
      <c r="AQ103" s="52"/>
      <c r="AR103" s="52"/>
      <c r="AS103" s="52"/>
      <c r="AT103" s="52"/>
      <c r="AU103" s="52"/>
      <c r="AV103" s="52"/>
      <c r="AW103" s="2"/>
      <c r="AX103" s="2"/>
      <c r="AY103" s="2"/>
      <c r="AZ103" s="36"/>
      <c r="BA103" s="2"/>
      <c r="BB103" s="2"/>
      <c r="BC103" s="2"/>
      <c r="BD103" s="2"/>
      <c r="BE103" s="2"/>
    </row>
    <row r="104" spans="2:57" ht="15.75" customHeight="1"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52"/>
      <c r="AO104" s="52"/>
      <c r="AP104" s="52"/>
      <c r="AQ104" s="52"/>
      <c r="AR104" s="52"/>
      <c r="AS104" s="52"/>
      <c r="AT104" s="52"/>
      <c r="AU104" s="52"/>
      <c r="AV104" s="52"/>
      <c r="AW104" s="2"/>
      <c r="AX104" s="2"/>
      <c r="AY104" s="2"/>
      <c r="AZ104" s="36"/>
      <c r="BA104" s="2"/>
      <c r="BB104" s="2"/>
      <c r="BC104" s="2"/>
      <c r="BD104" s="2"/>
      <c r="BE104" s="2"/>
    </row>
    <row r="105" spans="2:57" ht="15.75" customHeight="1"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52"/>
      <c r="AO105" s="52"/>
      <c r="AP105" s="52"/>
      <c r="AQ105" s="52"/>
      <c r="AR105" s="52"/>
      <c r="AS105" s="52"/>
      <c r="AT105" s="52"/>
      <c r="AU105" s="52"/>
      <c r="AV105" s="52"/>
      <c r="AW105" s="2"/>
      <c r="AX105" s="2"/>
      <c r="AY105" s="2"/>
      <c r="AZ105" s="36"/>
      <c r="BA105" s="2"/>
      <c r="BB105" s="2"/>
      <c r="BC105" s="2"/>
      <c r="BD105" s="2"/>
      <c r="BE105" s="2"/>
    </row>
    <row r="106" spans="2:57" ht="15.75" customHeight="1"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52"/>
      <c r="AO106" s="52"/>
      <c r="AP106" s="52"/>
      <c r="AQ106" s="52"/>
      <c r="AR106" s="52"/>
      <c r="AS106" s="52"/>
      <c r="AT106" s="52"/>
      <c r="AU106" s="52"/>
      <c r="AV106" s="52"/>
      <c r="AW106" s="2"/>
      <c r="AX106" s="2"/>
      <c r="AY106" s="2"/>
      <c r="AZ106" s="36"/>
      <c r="BA106" s="2"/>
      <c r="BB106" s="2"/>
      <c r="BC106" s="2"/>
      <c r="BD106" s="2"/>
      <c r="BE106" s="2"/>
    </row>
    <row r="107" spans="2:57" ht="15.75" customHeight="1"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52"/>
      <c r="AO107" s="52"/>
      <c r="AP107" s="52"/>
      <c r="AQ107" s="52"/>
      <c r="AR107" s="52"/>
      <c r="AS107" s="52"/>
      <c r="AT107" s="52"/>
      <c r="AU107" s="52"/>
      <c r="AV107" s="52"/>
      <c r="AW107" s="2"/>
      <c r="AX107" s="2"/>
      <c r="AY107" s="2"/>
      <c r="AZ107" s="36"/>
      <c r="BA107" s="2"/>
      <c r="BB107" s="2"/>
      <c r="BC107" s="2"/>
      <c r="BD107" s="2"/>
      <c r="BE107" s="2"/>
    </row>
    <row r="108" spans="2:57" ht="15.75" customHeight="1"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52"/>
      <c r="AO108" s="52"/>
      <c r="AP108" s="52"/>
      <c r="AQ108" s="52"/>
      <c r="AR108" s="52"/>
      <c r="AS108" s="52"/>
      <c r="AT108" s="52"/>
      <c r="AU108" s="52"/>
      <c r="AV108" s="52"/>
      <c r="AW108" s="2"/>
      <c r="AX108" s="2"/>
      <c r="AY108" s="2"/>
      <c r="AZ108" s="36"/>
      <c r="BA108" s="2"/>
      <c r="BB108" s="2"/>
      <c r="BC108" s="2"/>
      <c r="BD108" s="2"/>
      <c r="BE108" s="2"/>
    </row>
    <row r="109" spans="2:57" ht="15.75" customHeight="1"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52"/>
      <c r="AO109" s="52"/>
      <c r="AP109" s="52"/>
      <c r="AQ109" s="52"/>
      <c r="AR109" s="52"/>
      <c r="AS109" s="52"/>
      <c r="AT109" s="52"/>
      <c r="AU109" s="52"/>
      <c r="AV109" s="52"/>
      <c r="AW109" s="2"/>
      <c r="AX109" s="2"/>
      <c r="AY109" s="2"/>
      <c r="AZ109" s="36"/>
      <c r="BA109" s="2"/>
      <c r="BB109" s="2"/>
      <c r="BC109" s="2"/>
      <c r="BD109" s="2"/>
      <c r="BE109" s="2"/>
    </row>
    <row r="110" spans="2:57" ht="15.75" customHeight="1"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52"/>
      <c r="AO110" s="52"/>
      <c r="AP110" s="52"/>
      <c r="AQ110" s="52"/>
      <c r="AR110" s="52"/>
      <c r="AS110" s="52"/>
      <c r="AT110" s="52"/>
      <c r="AU110" s="52"/>
      <c r="AV110" s="52"/>
      <c r="AW110" s="2"/>
      <c r="AX110" s="2"/>
      <c r="AY110" s="2"/>
      <c r="AZ110" s="36"/>
      <c r="BA110" s="2"/>
      <c r="BB110" s="2"/>
      <c r="BC110" s="2"/>
      <c r="BD110" s="2"/>
      <c r="BE110" s="2"/>
    </row>
    <row r="111" spans="2:57" ht="15.75" customHeight="1"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52"/>
      <c r="AO111" s="52"/>
      <c r="AP111" s="52"/>
      <c r="AQ111" s="52"/>
      <c r="AR111" s="52"/>
      <c r="AS111" s="52"/>
      <c r="AT111" s="52"/>
      <c r="AU111" s="52"/>
      <c r="AV111" s="52"/>
      <c r="AW111" s="2"/>
      <c r="AX111" s="2"/>
      <c r="AY111" s="2"/>
      <c r="AZ111" s="36"/>
      <c r="BA111" s="2"/>
      <c r="BB111" s="2"/>
      <c r="BC111" s="2"/>
      <c r="BD111" s="2"/>
      <c r="BE111" s="2"/>
    </row>
    <row r="112" spans="2:57" ht="15.75" customHeight="1"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52"/>
      <c r="AO112" s="52"/>
      <c r="AP112" s="52"/>
      <c r="AQ112" s="52"/>
      <c r="AR112" s="52"/>
      <c r="AS112" s="52"/>
      <c r="AT112" s="52"/>
      <c r="AU112" s="52"/>
      <c r="AV112" s="52"/>
      <c r="AW112" s="2"/>
      <c r="AX112" s="2"/>
      <c r="AY112" s="2"/>
      <c r="AZ112" s="36"/>
      <c r="BA112" s="2"/>
      <c r="BB112" s="2"/>
      <c r="BC112" s="2"/>
      <c r="BD112" s="2"/>
      <c r="BE112" s="2"/>
    </row>
    <row r="113" spans="2:57" ht="15.75" customHeight="1"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52"/>
      <c r="AO113" s="52"/>
      <c r="AP113" s="52"/>
      <c r="AQ113" s="52"/>
      <c r="AR113" s="52"/>
      <c r="AS113" s="52"/>
      <c r="AT113" s="52"/>
      <c r="AU113" s="52"/>
      <c r="AV113" s="52"/>
      <c r="AW113" s="2"/>
      <c r="AX113" s="2"/>
      <c r="AY113" s="2"/>
      <c r="AZ113" s="36"/>
      <c r="BA113" s="2"/>
      <c r="BB113" s="2"/>
      <c r="BC113" s="2"/>
      <c r="BD113" s="2"/>
      <c r="BE113" s="2"/>
    </row>
    <row r="114" spans="2:57" ht="15.75" customHeight="1"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52"/>
      <c r="AO114" s="52"/>
      <c r="AP114" s="52"/>
      <c r="AQ114" s="52"/>
      <c r="AR114" s="52"/>
      <c r="AS114" s="52"/>
      <c r="AT114" s="52"/>
      <c r="AU114" s="52"/>
      <c r="AV114" s="52"/>
      <c r="AW114" s="2"/>
      <c r="AX114" s="2"/>
      <c r="AY114" s="2"/>
      <c r="AZ114" s="36"/>
      <c r="BA114" s="2"/>
      <c r="BB114" s="2"/>
      <c r="BC114" s="2"/>
      <c r="BD114" s="2"/>
      <c r="BE114" s="2"/>
    </row>
    <row r="115" spans="2:57" ht="15.75" customHeight="1"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52"/>
      <c r="AO115" s="52"/>
      <c r="AP115" s="52"/>
      <c r="AQ115" s="52"/>
      <c r="AR115" s="52"/>
      <c r="AS115" s="52"/>
      <c r="AT115" s="52"/>
      <c r="AU115" s="52"/>
      <c r="AV115" s="52"/>
      <c r="AW115" s="2"/>
      <c r="AX115" s="2"/>
      <c r="AY115" s="2"/>
      <c r="AZ115" s="36"/>
      <c r="BA115" s="2"/>
      <c r="BB115" s="2"/>
      <c r="BC115" s="2"/>
      <c r="BD115" s="2"/>
      <c r="BE115" s="2"/>
    </row>
    <row r="116" spans="2:57" ht="15.75" customHeight="1"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52"/>
      <c r="AO116" s="52"/>
      <c r="AP116" s="52"/>
      <c r="AQ116" s="52"/>
      <c r="AR116" s="52"/>
      <c r="AS116" s="52"/>
      <c r="AT116" s="52"/>
      <c r="AU116" s="52"/>
      <c r="AV116" s="52"/>
      <c r="AW116" s="2"/>
      <c r="AX116" s="2"/>
      <c r="AY116" s="2"/>
      <c r="AZ116" s="36"/>
      <c r="BA116" s="2"/>
      <c r="BB116" s="2"/>
      <c r="BC116" s="2"/>
      <c r="BD116" s="2"/>
      <c r="BE116" s="2"/>
    </row>
    <row r="117" spans="2:57" ht="15.75" customHeight="1"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52"/>
      <c r="AO117" s="52"/>
      <c r="AP117" s="52"/>
      <c r="AQ117" s="52"/>
      <c r="AR117" s="52"/>
      <c r="AS117" s="52"/>
      <c r="AT117" s="52"/>
      <c r="AU117" s="52"/>
      <c r="AV117" s="52"/>
      <c r="AW117" s="2"/>
      <c r="AX117" s="2"/>
      <c r="AY117" s="2"/>
      <c r="AZ117" s="36"/>
      <c r="BA117" s="2"/>
      <c r="BB117" s="2"/>
      <c r="BC117" s="2"/>
      <c r="BD117" s="2"/>
      <c r="BE117" s="2"/>
    </row>
    <row r="118" spans="2:57" ht="15.75" customHeight="1"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52"/>
      <c r="AO118" s="52"/>
      <c r="AP118" s="52"/>
      <c r="AQ118" s="52"/>
      <c r="AR118" s="52"/>
      <c r="AS118" s="52"/>
      <c r="AT118" s="52"/>
      <c r="AU118" s="52"/>
      <c r="AV118" s="52"/>
      <c r="AW118" s="2"/>
      <c r="AX118" s="2"/>
      <c r="AY118" s="2"/>
      <c r="AZ118" s="36"/>
      <c r="BA118" s="2"/>
      <c r="BB118" s="2"/>
      <c r="BC118" s="2"/>
      <c r="BD118" s="2"/>
      <c r="BE118" s="2"/>
    </row>
    <row r="119" spans="2:57" ht="15.75" customHeight="1"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52"/>
      <c r="AO119" s="52"/>
      <c r="AP119" s="52"/>
      <c r="AQ119" s="52"/>
      <c r="AR119" s="52"/>
      <c r="AS119" s="52"/>
      <c r="AT119" s="52"/>
      <c r="AU119" s="52"/>
      <c r="AV119" s="52"/>
      <c r="AW119" s="2"/>
      <c r="AX119" s="2"/>
      <c r="AY119" s="2"/>
      <c r="AZ119" s="36"/>
      <c r="BA119" s="2"/>
      <c r="BB119" s="2"/>
      <c r="BC119" s="2"/>
      <c r="BD119" s="2"/>
      <c r="BE119" s="2"/>
    </row>
    <row r="120" spans="2:57" ht="15.75" customHeight="1"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52"/>
      <c r="AO120" s="52"/>
      <c r="AP120" s="52"/>
      <c r="AQ120" s="52"/>
      <c r="AR120" s="52"/>
      <c r="AS120" s="52"/>
      <c r="AT120" s="52"/>
      <c r="AU120" s="52"/>
      <c r="AV120" s="52"/>
      <c r="AW120" s="2"/>
      <c r="AX120" s="2"/>
      <c r="AY120" s="2"/>
      <c r="AZ120" s="36"/>
      <c r="BA120" s="2"/>
      <c r="BB120" s="2"/>
      <c r="BC120" s="2"/>
      <c r="BD120" s="2"/>
      <c r="BE120" s="2"/>
    </row>
    <row r="121" spans="2:57" ht="15.75" customHeight="1"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52"/>
      <c r="AO121" s="52"/>
      <c r="AP121" s="52"/>
      <c r="AQ121" s="52"/>
      <c r="AR121" s="52"/>
      <c r="AS121" s="52"/>
      <c r="AT121" s="52"/>
      <c r="AU121" s="52"/>
      <c r="AV121" s="52"/>
      <c r="AW121" s="2"/>
      <c r="AX121" s="2"/>
      <c r="AY121" s="2"/>
      <c r="AZ121" s="36"/>
      <c r="BA121" s="2"/>
      <c r="BB121" s="2"/>
      <c r="BC121" s="2"/>
      <c r="BD121" s="2"/>
      <c r="BE121" s="2"/>
    </row>
    <row r="122" spans="2:57" ht="15.75" customHeight="1"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52"/>
      <c r="AO122" s="52"/>
      <c r="AP122" s="52"/>
      <c r="AQ122" s="52"/>
      <c r="AR122" s="52"/>
      <c r="AS122" s="52"/>
      <c r="AT122" s="52"/>
      <c r="AU122" s="52"/>
      <c r="AV122" s="52"/>
      <c r="AW122" s="2"/>
      <c r="AX122" s="2"/>
      <c r="AY122" s="2"/>
      <c r="AZ122" s="36"/>
      <c r="BA122" s="2"/>
      <c r="BB122" s="2"/>
      <c r="BC122" s="2"/>
      <c r="BD122" s="2"/>
      <c r="BE122" s="2"/>
    </row>
    <row r="123" spans="2:57" ht="15.75" customHeight="1"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52"/>
      <c r="AO123" s="52"/>
      <c r="AP123" s="52"/>
      <c r="AQ123" s="52"/>
      <c r="AR123" s="52"/>
      <c r="AS123" s="52"/>
      <c r="AT123" s="52"/>
      <c r="AU123" s="52"/>
      <c r="AV123" s="52"/>
      <c r="AW123" s="2"/>
      <c r="AX123" s="2"/>
      <c r="AY123" s="2"/>
      <c r="AZ123" s="36"/>
      <c r="BA123" s="2"/>
      <c r="BB123" s="2"/>
      <c r="BC123" s="2"/>
      <c r="BD123" s="2"/>
      <c r="BE123" s="2"/>
    </row>
    <row r="124" spans="2:57" ht="15.75" customHeight="1"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52"/>
      <c r="AO124" s="52"/>
      <c r="AP124" s="52"/>
      <c r="AQ124" s="52"/>
      <c r="AR124" s="52"/>
      <c r="AS124" s="52"/>
      <c r="AT124" s="52"/>
      <c r="AU124" s="52"/>
      <c r="AV124" s="52"/>
      <c r="AW124" s="2"/>
      <c r="AX124" s="2"/>
      <c r="AY124" s="2"/>
      <c r="AZ124" s="36"/>
      <c r="BA124" s="2"/>
      <c r="BB124" s="2"/>
      <c r="BC124" s="2"/>
      <c r="BD124" s="2"/>
      <c r="BE124" s="2"/>
    </row>
    <row r="125" spans="2:57" ht="15.75" customHeight="1"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52"/>
      <c r="AO125" s="52"/>
      <c r="AP125" s="52"/>
      <c r="AQ125" s="52"/>
      <c r="AR125" s="52"/>
      <c r="AS125" s="52"/>
      <c r="AT125" s="52"/>
      <c r="AU125" s="52"/>
      <c r="AV125" s="52"/>
      <c r="AW125" s="2"/>
      <c r="AX125" s="2"/>
      <c r="AY125" s="2"/>
      <c r="AZ125" s="36"/>
      <c r="BA125" s="2"/>
      <c r="BB125" s="2"/>
      <c r="BC125" s="2"/>
      <c r="BD125" s="2"/>
      <c r="BE125" s="2"/>
    </row>
    <row r="126" spans="2:57" ht="15.75" customHeight="1"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52"/>
      <c r="AO126" s="52"/>
      <c r="AP126" s="52"/>
      <c r="AQ126" s="52"/>
      <c r="AR126" s="52"/>
      <c r="AS126" s="52"/>
      <c r="AT126" s="52"/>
      <c r="AU126" s="52"/>
      <c r="AV126" s="52"/>
      <c r="AW126" s="2"/>
      <c r="AX126" s="2"/>
      <c r="AY126" s="2"/>
      <c r="AZ126" s="36"/>
      <c r="BA126" s="2"/>
      <c r="BB126" s="2"/>
      <c r="BC126" s="2"/>
      <c r="BD126" s="2"/>
      <c r="BE126" s="2"/>
    </row>
    <row r="127" spans="2:57" ht="15.75" customHeight="1"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52"/>
      <c r="AO127" s="52"/>
      <c r="AP127" s="52"/>
      <c r="AQ127" s="52"/>
      <c r="AR127" s="52"/>
      <c r="AS127" s="52"/>
      <c r="AT127" s="52"/>
      <c r="AU127" s="52"/>
      <c r="AV127" s="52"/>
      <c r="AW127" s="2"/>
      <c r="AX127" s="2"/>
      <c r="AY127" s="2"/>
      <c r="AZ127" s="36"/>
      <c r="BA127" s="2"/>
      <c r="BB127" s="2"/>
      <c r="BC127" s="2"/>
      <c r="BD127" s="2"/>
      <c r="BE127" s="2"/>
    </row>
    <row r="128" spans="2:57" ht="15.75" customHeight="1"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52"/>
      <c r="AO128" s="52"/>
      <c r="AP128" s="52"/>
      <c r="AQ128" s="52"/>
      <c r="AR128" s="52"/>
      <c r="AS128" s="52"/>
      <c r="AT128" s="52"/>
      <c r="AU128" s="52"/>
      <c r="AV128" s="52"/>
      <c r="AW128" s="2"/>
      <c r="AX128" s="2"/>
      <c r="AY128" s="2"/>
      <c r="AZ128" s="36"/>
      <c r="BA128" s="2"/>
      <c r="BB128" s="2"/>
      <c r="BC128" s="2"/>
      <c r="BD128" s="2"/>
      <c r="BE128" s="2"/>
    </row>
    <row r="129" spans="2:57" ht="15.75" customHeight="1"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52"/>
      <c r="AO129" s="52"/>
      <c r="AP129" s="52"/>
      <c r="AQ129" s="52"/>
      <c r="AR129" s="52"/>
      <c r="AS129" s="52"/>
      <c r="AT129" s="52"/>
      <c r="AU129" s="52"/>
      <c r="AV129" s="52"/>
      <c r="AW129" s="2"/>
      <c r="AX129" s="2"/>
      <c r="AY129" s="2"/>
      <c r="AZ129" s="36"/>
      <c r="BA129" s="2"/>
      <c r="BB129" s="2"/>
      <c r="BC129" s="2"/>
      <c r="BD129" s="2"/>
      <c r="BE129" s="2"/>
    </row>
    <row r="130" spans="2:57" ht="15.75" customHeight="1"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52"/>
      <c r="AO130" s="52"/>
      <c r="AP130" s="52"/>
      <c r="AQ130" s="52"/>
      <c r="AR130" s="52"/>
      <c r="AS130" s="52"/>
      <c r="AT130" s="52"/>
      <c r="AU130" s="52"/>
      <c r="AV130" s="52"/>
      <c r="AW130" s="2"/>
      <c r="AX130" s="2"/>
      <c r="AY130" s="2"/>
      <c r="AZ130" s="36"/>
      <c r="BA130" s="2"/>
      <c r="BB130" s="2"/>
      <c r="BC130" s="2"/>
      <c r="BD130" s="2"/>
      <c r="BE130" s="2"/>
    </row>
    <row r="131" spans="2:57" ht="15.75" customHeight="1"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52"/>
      <c r="AO131" s="52"/>
      <c r="AP131" s="52"/>
      <c r="AQ131" s="52"/>
      <c r="AR131" s="52"/>
      <c r="AS131" s="52"/>
      <c r="AT131" s="52"/>
      <c r="AU131" s="52"/>
      <c r="AV131" s="52"/>
      <c r="AW131" s="2"/>
      <c r="AX131" s="2"/>
      <c r="AY131" s="2"/>
      <c r="AZ131" s="36"/>
      <c r="BA131" s="2"/>
      <c r="BB131" s="2"/>
      <c r="BC131" s="2"/>
      <c r="BD131" s="2"/>
      <c r="BE131" s="2"/>
    </row>
    <row r="132" spans="2:57" ht="15.75" customHeight="1"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52"/>
      <c r="AO132" s="52"/>
      <c r="AP132" s="52"/>
      <c r="AQ132" s="52"/>
      <c r="AR132" s="52"/>
      <c r="AS132" s="52"/>
      <c r="AT132" s="52"/>
      <c r="AU132" s="52"/>
      <c r="AV132" s="52"/>
      <c r="AW132" s="2"/>
      <c r="AX132" s="2"/>
      <c r="AY132" s="2"/>
      <c r="AZ132" s="36"/>
      <c r="BA132" s="2"/>
      <c r="BB132" s="2"/>
      <c r="BC132" s="2"/>
      <c r="BD132" s="2"/>
      <c r="BE132" s="2"/>
    </row>
    <row r="133" spans="2:57" ht="15.75" customHeight="1"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52"/>
      <c r="AO133" s="52"/>
      <c r="AP133" s="52"/>
      <c r="AQ133" s="52"/>
      <c r="AR133" s="52"/>
      <c r="AS133" s="52"/>
      <c r="AT133" s="52"/>
      <c r="AU133" s="52"/>
      <c r="AV133" s="52"/>
      <c r="AW133" s="2"/>
      <c r="AX133" s="2"/>
      <c r="AY133" s="2"/>
      <c r="AZ133" s="36"/>
      <c r="BA133" s="2"/>
      <c r="BB133" s="2"/>
      <c r="BC133" s="2"/>
      <c r="BD133" s="2"/>
      <c r="BE133" s="2"/>
    </row>
    <row r="134" spans="2:57" ht="15.75" customHeight="1"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52"/>
      <c r="AO134" s="52"/>
      <c r="AP134" s="52"/>
      <c r="AQ134" s="52"/>
      <c r="AR134" s="52"/>
      <c r="AS134" s="52"/>
      <c r="AT134" s="52"/>
      <c r="AU134" s="52"/>
      <c r="AV134" s="52"/>
      <c r="AW134" s="2"/>
      <c r="AX134" s="2"/>
      <c r="AY134" s="2"/>
      <c r="AZ134" s="36"/>
      <c r="BA134" s="2"/>
      <c r="BB134" s="2"/>
      <c r="BC134" s="2"/>
      <c r="BD134" s="2"/>
      <c r="BE134" s="2"/>
    </row>
    <row r="135" spans="2:57" ht="15.75" customHeight="1"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52"/>
      <c r="AO135" s="52"/>
      <c r="AP135" s="52"/>
      <c r="AQ135" s="52"/>
      <c r="AR135" s="52"/>
      <c r="AS135" s="52"/>
      <c r="AT135" s="52"/>
      <c r="AU135" s="52"/>
      <c r="AV135" s="52"/>
      <c r="AW135" s="2"/>
      <c r="AX135" s="2"/>
      <c r="AY135" s="2"/>
      <c r="AZ135" s="36"/>
      <c r="BA135" s="2"/>
      <c r="BB135" s="2"/>
      <c r="BC135" s="2"/>
      <c r="BD135" s="2"/>
      <c r="BE135" s="2"/>
    </row>
    <row r="136" spans="2:57" ht="15.75" customHeight="1"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52"/>
      <c r="AO136" s="52"/>
      <c r="AP136" s="52"/>
      <c r="AQ136" s="52"/>
      <c r="AR136" s="52"/>
      <c r="AS136" s="52"/>
      <c r="AT136" s="52"/>
      <c r="AU136" s="52"/>
      <c r="AV136" s="52"/>
      <c r="AW136" s="2"/>
      <c r="AX136" s="2"/>
      <c r="AY136" s="2"/>
      <c r="AZ136" s="36"/>
      <c r="BA136" s="2"/>
      <c r="BB136" s="2"/>
      <c r="BC136" s="2"/>
      <c r="BD136" s="2"/>
      <c r="BE136" s="2"/>
    </row>
    <row r="137" spans="2:57" ht="15.75" customHeight="1"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52"/>
      <c r="AO137" s="52"/>
      <c r="AP137" s="52"/>
      <c r="AQ137" s="52"/>
      <c r="AR137" s="52"/>
      <c r="AS137" s="52"/>
      <c r="AT137" s="52"/>
      <c r="AU137" s="52"/>
      <c r="AV137" s="52"/>
      <c r="AW137" s="2"/>
      <c r="AX137" s="2"/>
      <c r="AY137" s="2"/>
      <c r="AZ137" s="36"/>
      <c r="BA137" s="2"/>
      <c r="BB137" s="2"/>
      <c r="BC137" s="2"/>
      <c r="BD137" s="2"/>
      <c r="BE137" s="2"/>
    </row>
    <row r="138" spans="2:57" ht="15.75" customHeight="1"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52"/>
      <c r="AO138" s="52"/>
      <c r="AP138" s="52"/>
      <c r="AQ138" s="52"/>
      <c r="AR138" s="52"/>
      <c r="AS138" s="52"/>
      <c r="AT138" s="52"/>
      <c r="AU138" s="52"/>
      <c r="AV138" s="52"/>
      <c r="AW138" s="2"/>
      <c r="AX138" s="2"/>
      <c r="AY138" s="2"/>
      <c r="AZ138" s="36"/>
      <c r="BA138" s="2"/>
      <c r="BB138" s="2"/>
      <c r="BC138" s="2"/>
      <c r="BD138" s="2"/>
      <c r="BE138" s="2"/>
    </row>
    <row r="139" spans="2:57" ht="15.75" customHeight="1"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52"/>
      <c r="AO139" s="52"/>
      <c r="AP139" s="52"/>
      <c r="AQ139" s="52"/>
      <c r="AR139" s="52"/>
      <c r="AS139" s="52"/>
      <c r="AT139" s="52"/>
      <c r="AU139" s="52"/>
      <c r="AV139" s="52"/>
      <c r="AW139" s="2"/>
      <c r="AX139" s="2"/>
      <c r="AY139" s="2"/>
      <c r="AZ139" s="36"/>
      <c r="BA139" s="2"/>
      <c r="BB139" s="2"/>
      <c r="BC139" s="2"/>
      <c r="BD139" s="2"/>
      <c r="BE139" s="2"/>
    </row>
    <row r="140" spans="2:57" ht="15.75" customHeight="1"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52"/>
      <c r="AO140" s="52"/>
      <c r="AP140" s="52"/>
      <c r="AQ140" s="52"/>
      <c r="AR140" s="52"/>
      <c r="AS140" s="52"/>
      <c r="AT140" s="52"/>
      <c r="AU140" s="52"/>
      <c r="AV140" s="52"/>
      <c r="AW140" s="2"/>
      <c r="AX140" s="2"/>
      <c r="AY140" s="2"/>
      <c r="AZ140" s="36"/>
      <c r="BA140" s="2"/>
      <c r="BB140" s="2"/>
      <c r="BC140" s="2"/>
      <c r="BD140" s="2"/>
      <c r="BE140" s="2"/>
    </row>
    <row r="141" spans="2:57" ht="15.75" customHeight="1"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52"/>
      <c r="AO141" s="52"/>
      <c r="AP141" s="52"/>
      <c r="AQ141" s="52"/>
      <c r="AR141" s="52"/>
      <c r="AS141" s="52"/>
      <c r="AT141" s="52"/>
      <c r="AU141" s="52"/>
      <c r="AV141" s="52"/>
      <c r="AW141" s="2"/>
      <c r="AX141" s="2"/>
      <c r="AY141" s="2"/>
      <c r="AZ141" s="36"/>
      <c r="BA141" s="2"/>
      <c r="BB141" s="2"/>
      <c r="BC141" s="2"/>
      <c r="BD141" s="2"/>
      <c r="BE141" s="2"/>
    </row>
    <row r="142" spans="2:57" ht="15.75" customHeight="1"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52"/>
      <c r="AO142" s="52"/>
      <c r="AP142" s="52"/>
      <c r="AQ142" s="52"/>
      <c r="AR142" s="52"/>
      <c r="AS142" s="52"/>
      <c r="AT142" s="52"/>
      <c r="AU142" s="52"/>
      <c r="AV142" s="52"/>
      <c r="AW142" s="2"/>
      <c r="AX142" s="2"/>
      <c r="AY142" s="2"/>
      <c r="AZ142" s="36"/>
      <c r="BA142" s="2"/>
      <c r="BB142" s="2"/>
      <c r="BC142" s="2"/>
      <c r="BD142" s="2"/>
      <c r="BE142" s="2"/>
    </row>
    <row r="143" spans="2:57" ht="15.75" customHeight="1"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52"/>
      <c r="AO143" s="52"/>
      <c r="AP143" s="52"/>
      <c r="AQ143" s="52"/>
      <c r="AR143" s="52"/>
      <c r="AS143" s="52"/>
      <c r="AT143" s="52"/>
      <c r="AU143" s="52"/>
      <c r="AV143" s="52"/>
      <c r="AW143" s="2"/>
      <c r="AX143" s="2"/>
      <c r="AY143" s="2"/>
      <c r="AZ143" s="36"/>
      <c r="BA143" s="2"/>
      <c r="BB143" s="2"/>
      <c r="BC143" s="2"/>
      <c r="BD143" s="2"/>
      <c r="BE143" s="2"/>
    </row>
    <row r="144" spans="2:57" ht="15.75" customHeight="1"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52"/>
      <c r="AO144" s="52"/>
      <c r="AP144" s="52"/>
      <c r="AQ144" s="52"/>
      <c r="AR144" s="52"/>
      <c r="AS144" s="52"/>
      <c r="AT144" s="52"/>
      <c r="AU144" s="52"/>
      <c r="AV144" s="52"/>
      <c r="AW144" s="2"/>
      <c r="AX144" s="2"/>
      <c r="AY144" s="2"/>
      <c r="AZ144" s="36"/>
      <c r="BA144" s="2"/>
      <c r="BB144" s="2"/>
      <c r="BC144" s="2"/>
      <c r="BD144" s="2"/>
      <c r="BE144" s="2"/>
    </row>
    <row r="145" spans="2:57" ht="15.75" customHeight="1"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52"/>
      <c r="AO145" s="52"/>
      <c r="AP145" s="52"/>
      <c r="AQ145" s="52"/>
      <c r="AR145" s="52"/>
      <c r="AS145" s="52"/>
      <c r="AT145" s="52"/>
      <c r="AU145" s="52"/>
      <c r="AV145" s="52"/>
      <c r="AW145" s="2"/>
      <c r="AX145" s="2"/>
      <c r="AY145" s="2"/>
      <c r="AZ145" s="36"/>
      <c r="BA145" s="2"/>
      <c r="BB145" s="2"/>
      <c r="BC145" s="2"/>
      <c r="BD145" s="2"/>
      <c r="BE145" s="2"/>
    </row>
    <row r="146" spans="2:57" ht="15.75" customHeight="1"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52"/>
      <c r="AO146" s="52"/>
      <c r="AP146" s="52"/>
      <c r="AQ146" s="52"/>
      <c r="AR146" s="52"/>
      <c r="AS146" s="52"/>
      <c r="AT146" s="52"/>
      <c r="AU146" s="52"/>
      <c r="AV146" s="52"/>
      <c r="AW146" s="2"/>
      <c r="AX146" s="2"/>
      <c r="AY146" s="2"/>
      <c r="AZ146" s="36"/>
      <c r="BA146" s="2"/>
      <c r="BB146" s="2"/>
      <c r="BC146" s="2"/>
      <c r="BD146" s="2"/>
      <c r="BE146" s="2"/>
    </row>
    <row r="147" spans="2:57" ht="15.75" customHeight="1"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52"/>
      <c r="AO147" s="52"/>
      <c r="AP147" s="52"/>
      <c r="AQ147" s="52"/>
      <c r="AR147" s="52"/>
      <c r="AS147" s="52"/>
      <c r="AT147" s="52"/>
      <c r="AU147" s="52"/>
      <c r="AV147" s="52"/>
      <c r="AW147" s="2"/>
      <c r="AX147" s="2"/>
      <c r="AY147" s="2"/>
      <c r="AZ147" s="36"/>
      <c r="BA147" s="2"/>
      <c r="BB147" s="2"/>
      <c r="BC147" s="2"/>
      <c r="BD147" s="2"/>
      <c r="BE147" s="2"/>
    </row>
    <row r="148" spans="2:57" ht="15.75" customHeight="1"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52"/>
      <c r="AO148" s="52"/>
      <c r="AP148" s="52"/>
      <c r="AQ148" s="52"/>
      <c r="AR148" s="52"/>
      <c r="AS148" s="52"/>
      <c r="AT148" s="52"/>
      <c r="AU148" s="52"/>
      <c r="AV148" s="52"/>
      <c r="AW148" s="2"/>
      <c r="AX148" s="2"/>
      <c r="AY148" s="2"/>
      <c r="AZ148" s="36"/>
      <c r="BA148" s="2"/>
      <c r="BB148" s="2"/>
      <c r="BC148" s="2"/>
      <c r="BD148" s="2"/>
      <c r="BE148" s="2"/>
    </row>
    <row r="149" spans="2:57" ht="15.75" customHeight="1"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52"/>
      <c r="AO149" s="52"/>
      <c r="AP149" s="52"/>
      <c r="AQ149" s="52"/>
      <c r="AR149" s="52"/>
      <c r="AS149" s="52"/>
      <c r="AT149" s="52"/>
      <c r="AU149" s="52"/>
      <c r="AV149" s="52"/>
      <c r="AW149" s="2"/>
      <c r="AX149" s="2"/>
      <c r="AY149" s="2"/>
      <c r="AZ149" s="36"/>
      <c r="BA149" s="2"/>
      <c r="BB149" s="2"/>
      <c r="BC149" s="2"/>
      <c r="BD149" s="2"/>
      <c r="BE149" s="2"/>
    </row>
    <row r="150" spans="2:57" ht="15.75" customHeight="1"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52"/>
      <c r="AO150" s="52"/>
      <c r="AP150" s="52"/>
      <c r="AQ150" s="52"/>
      <c r="AR150" s="52"/>
      <c r="AS150" s="52"/>
      <c r="AT150" s="52"/>
      <c r="AU150" s="52"/>
      <c r="AV150" s="52"/>
      <c r="AW150" s="2"/>
      <c r="AX150" s="2"/>
      <c r="AY150" s="2"/>
      <c r="AZ150" s="36"/>
      <c r="BA150" s="2"/>
      <c r="BB150" s="2"/>
      <c r="BC150" s="2"/>
      <c r="BD150" s="2"/>
      <c r="BE150" s="2"/>
    </row>
    <row r="151" spans="2:57" ht="15.75" customHeight="1"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52"/>
      <c r="AO151" s="52"/>
      <c r="AP151" s="52"/>
      <c r="AQ151" s="52"/>
      <c r="AR151" s="52"/>
      <c r="AS151" s="52"/>
      <c r="AT151" s="52"/>
      <c r="AU151" s="52"/>
      <c r="AV151" s="52"/>
      <c r="AW151" s="2"/>
      <c r="AX151" s="2"/>
      <c r="AY151" s="2"/>
      <c r="AZ151" s="36"/>
      <c r="BA151" s="2"/>
      <c r="BB151" s="2"/>
      <c r="BC151" s="2"/>
      <c r="BD151" s="2"/>
      <c r="BE151" s="2"/>
    </row>
    <row r="152" spans="2:57" ht="15.75" customHeight="1"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52"/>
      <c r="AO152" s="52"/>
      <c r="AP152" s="52"/>
      <c r="AQ152" s="52"/>
      <c r="AR152" s="52"/>
      <c r="AS152" s="52"/>
      <c r="AT152" s="52"/>
      <c r="AU152" s="52"/>
      <c r="AV152" s="52"/>
      <c r="AW152" s="2"/>
      <c r="AX152" s="2"/>
      <c r="AY152" s="2"/>
      <c r="AZ152" s="36"/>
      <c r="BA152" s="2"/>
      <c r="BB152" s="2"/>
      <c r="BC152" s="2"/>
      <c r="BD152" s="2"/>
      <c r="BE152" s="2"/>
    </row>
    <row r="153" spans="2:57" ht="15.75" customHeight="1"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52"/>
      <c r="AO153" s="52"/>
      <c r="AP153" s="52"/>
      <c r="AQ153" s="52"/>
      <c r="AR153" s="52"/>
      <c r="AS153" s="52"/>
      <c r="AT153" s="52"/>
      <c r="AU153" s="52"/>
      <c r="AV153" s="52"/>
      <c r="AW153" s="2"/>
      <c r="AX153" s="2"/>
      <c r="AY153" s="2"/>
      <c r="AZ153" s="36"/>
      <c r="BA153" s="2"/>
      <c r="BB153" s="2"/>
      <c r="BC153" s="2"/>
      <c r="BD153" s="2"/>
      <c r="BE153" s="2"/>
    </row>
    <row r="154" spans="2:57" ht="15.75" customHeight="1"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52"/>
      <c r="AO154" s="52"/>
      <c r="AP154" s="52"/>
      <c r="AQ154" s="52"/>
      <c r="AR154" s="52"/>
      <c r="AS154" s="52"/>
      <c r="AT154" s="52"/>
      <c r="AU154" s="52"/>
      <c r="AV154" s="52"/>
      <c r="AW154" s="2"/>
      <c r="AX154" s="2"/>
      <c r="AY154" s="2"/>
      <c r="AZ154" s="36"/>
      <c r="BA154" s="2"/>
      <c r="BB154" s="2"/>
      <c r="BC154" s="2"/>
      <c r="BD154" s="2"/>
      <c r="BE154" s="2"/>
    </row>
    <row r="155" spans="2:57" ht="15.75" customHeight="1"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52"/>
      <c r="AO155" s="52"/>
      <c r="AP155" s="52"/>
      <c r="AQ155" s="52"/>
      <c r="AR155" s="52"/>
      <c r="AS155" s="52"/>
      <c r="AT155" s="52"/>
      <c r="AU155" s="52"/>
      <c r="AV155" s="52"/>
      <c r="AW155" s="2"/>
      <c r="AX155" s="2"/>
      <c r="AY155" s="2"/>
      <c r="AZ155" s="36"/>
      <c r="BA155" s="2"/>
      <c r="BB155" s="2"/>
      <c r="BC155" s="2"/>
      <c r="BD155" s="2"/>
      <c r="BE155" s="2"/>
    </row>
    <row r="156" spans="2:57" ht="15.75" customHeight="1"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52"/>
      <c r="AO156" s="52"/>
      <c r="AP156" s="52"/>
      <c r="AQ156" s="52"/>
      <c r="AR156" s="52"/>
      <c r="AS156" s="52"/>
      <c r="AT156" s="52"/>
      <c r="AU156" s="52"/>
      <c r="AV156" s="52"/>
      <c r="AW156" s="2"/>
      <c r="AX156" s="2"/>
      <c r="AY156" s="2"/>
      <c r="AZ156" s="36"/>
      <c r="BA156" s="2"/>
      <c r="BB156" s="2"/>
      <c r="BC156" s="2"/>
      <c r="BD156" s="2"/>
      <c r="BE156" s="2"/>
    </row>
    <row r="157" spans="2:57" ht="15.75" customHeight="1"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52"/>
      <c r="AO157" s="52"/>
      <c r="AP157" s="52"/>
      <c r="AQ157" s="52"/>
      <c r="AR157" s="52"/>
      <c r="AS157" s="52"/>
      <c r="AT157" s="52"/>
      <c r="AU157" s="52"/>
      <c r="AV157" s="52"/>
      <c r="AW157" s="2"/>
      <c r="AX157" s="2"/>
      <c r="AY157" s="2"/>
      <c r="AZ157" s="36"/>
      <c r="BA157" s="2"/>
      <c r="BB157" s="2"/>
      <c r="BC157" s="2"/>
      <c r="BD157" s="2"/>
      <c r="BE157" s="2"/>
    </row>
    <row r="158" spans="2:57" ht="15.75" customHeight="1"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52"/>
      <c r="AO158" s="52"/>
      <c r="AP158" s="52"/>
      <c r="AQ158" s="52"/>
      <c r="AR158" s="52"/>
      <c r="AS158" s="52"/>
      <c r="AT158" s="52"/>
      <c r="AU158" s="52"/>
      <c r="AV158" s="52"/>
      <c r="AW158" s="2"/>
      <c r="AX158" s="2"/>
      <c r="AY158" s="2"/>
      <c r="AZ158" s="36"/>
      <c r="BA158" s="2"/>
      <c r="BB158" s="2"/>
      <c r="BC158" s="2"/>
      <c r="BD158" s="2"/>
      <c r="BE158" s="2"/>
    </row>
    <row r="159" spans="2:57" ht="15.75" customHeight="1"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52"/>
      <c r="AO159" s="52"/>
      <c r="AP159" s="52"/>
      <c r="AQ159" s="52"/>
      <c r="AR159" s="52"/>
      <c r="AS159" s="52"/>
      <c r="AT159" s="52"/>
      <c r="AU159" s="52"/>
      <c r="AV159" s="52"/>
      <c r="AW159" s="2"/>
      <c r="AX159" s="2"/>
      <c r="AY159" s="2"/>
      <c r="AZ159" s="36"/>
      <c r="BA159" s="2"/>
      <c r="BB159" s="2"/>
      <c r="BC159" s="2"/>
      <c r="BD159" s="2"/>
      <c r="BE159" s="2"/>
    </row>
    <row r="160" spans="2:57" ht="15.75" customHeight="1"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52"/>
      <c r="AO160" s="52"/>
      <c r="AP160" s="52"/>
      <c r="AQ160" s="52"/>
      <c r="AR160" s="52"/>
      <c r="AS160" s="52"/>
      <c r="AT160" s="52"/>
      <c r="AU160" s="52"/>
      <c r="AV160" s="52"/>
      <c r="AW160" s="2"/>
      <c r="AX160" s="2"/>
      <c r="AY160" s="2"/>
      <c r="AZ160" s="36"/>
      <c r="BA160" s="2"/>
      <c r="BB160" s="2"/>
      <c r="BC160" s="2"/>
      <c r="BD160" s="2"/>
      <c r="BE160" s="2"/>
    </row>
    <row r="161" spans="2:57" ht="15.75" customHeight="1"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52"/>
      <c r="AO161" s="52"/>
      <c r="AP161" s="52"/>
      <c r="AQ161" s="52"/>
      <c r="AR161" s="52"/>
      <c r="AS161" s="52"/>
      <c r="AT161" s="52"/>
      <c r="AU161" s="52"/>
      <c r="AV161" s="52"/>
      <c r="AW161" s="2"/>
      <c r="AX161" s="2"/>
      <c r="AY161" s="2"/>
      <c r="AZ161" s="36"/>
      <c r="BA161" s="2"/>
      <c r="BB161" s="2"/>
      <c r="BC161" s="2"/>
      <c r="BD161" s="2"/>
      <c r="BE161" s="2"/>
    </row>
    <row r="162" spans="2:57" ht="15.75" customHeight="1"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52"/>
      <c r="AO162" s="52"/>
      <c r="AP162" s="52"/>
      <c r="AQ162" s="52"/>
      <c r="AR162" s="52"/>
      <c r="AS162" s="52"/>
      <c r="AT162" s="52"/>
      <c r="AU162" s="52"/>
      <c r="AV162" s="52"/>
      <c r="AW162" s="2"/>
      <c r="AX162" s="2"/>
      <c r="AY162" s="2"/>
      <c r="AZ162" s="36"/>
      <c r="BA162" s="2"/>
      <c r="BB162" s="2"/>
      <c r="BC162" s="2"/>
      <c r="BD162" s="2"/>
      <c r="BE162" s="2"/>
    </row>
    <row r="163" spans="2:57" ht="15.75" customHeight="1"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52"/>
      <c r="AO163" s="52"/>
      <c r="AP163" s="52"/>
      <c r="AQ163" s="52"/>
      <c r="AR163" s="52"/>
      <c r="AS163" s="52"/>
      <c r="AT163" s="52"/>
      <c r="AU163" s="52"/>
      <c r="AV163" s="52"/>
      <c r="AW163" s="2"/>
      <c r="AX163" s="2"/>
      <c r="AY163" s="2"/>
      <c r="AZ163" s="36"/>
      <c r="BA163" s="2"/>
      <c r="BB163" s="2"/>
      <c r="BC163" s="2"/>
      <c r="BD163" s="2"/>
      <c r="BE163" s="2"/>
    </row>
    <row r="164" spans="2:57" ht="15.75" customHeight="1"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52"/>
      <c r="AO164" s="52"/>
      <c r="AP164" s="52"/>
      <c r="AQ164" s="52"/>
      <c r="AR164" s="52"/>
      <c r="AS164" s="52"/>
      <c r="AT164" s="52"/>
      <c r="AU164" s="52"/>
      <c r="AV164" s="52"/>
      <c r="AW164" s="2"/>
      <c r="AX164" s="2"/>
      <c r="AY164" s="2"/>
      <c r="AZ164" s="36"/>
      <c r="BA164" s="2"/>
      <c r="BB164" s="2"/>
      <c r="BC164" s="2"/>
      <c r="BD164" s="2"/>
      <c r="BE164" s="2"/>
    </row>
    <row r="165" spans="2:57" ht="15.75" customHeight="1"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52"/>
      <c r="AO165" s="52"/>
      <c r="AP165" s="52"/>
      <c r="AQ165" s="52"/>
      <c r="AR165" s="52"/>
      <c r="AS165" s="52"/>
      <c r="AT165" s="52"/>
      <c r="AU165" s="52"/>
      <c r="AV165" s="52"/>
      <c r="AW165" s="2"/>
      <c r="AX165" s="2"/>
      <c r="AY165" s="2"/>
      <c r="AZ165" s="36"/>
      <c r="BA165" s="2"/>
      <c r="BB165" s="2"/>
      <c r="BC165" s="2"/>
      <c r="BD165" s="2"/>
      <c r="BE165" s="2"/>
    </row>
    <row r="166" spans="2:57" ht="15.75" customHeight="1"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52"/>
      <c r="AO166" s="52"/>
      <c r="AP166" s="52"/>
      <c r="AQ166" s="52"/>
      <c r="AR166" s="52"/>
      <c r="AS166" s="52"/>
      <c r="AT166" s="52"/>
      <c r="AU166" s="52"/>
      <c r="AV166" s="52"/>
      <c r="AW166" s="2"/>
      <c r="AX166" s="2"/>
      <c r="AY166" s="2"/>
      <c r="AZ166" s="36"/>
      <c r="BA166" s="2"/>
      <c r="BB166" s="2"/>
      <c r="BC166" s="2"/>
      <c r="BD166" s="2"/>
      <c r="BE166" s="2"/>
    </row>
    <row r="167" spans="2:57" ht="15.75" customHeight="1"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52"/>
      <c r="AO167" s="52"/>
      <c r="AP167" s="52"/>
      <c r="AQ167" s="52"/>
      <c r="AR167" s="52"/>
      <c r="AS167" s="52"/>
      <c r="AT167" s="52"/>
      <c r="AU167" s="52"/>
      <c r="AV167" s="52"/>
      <c r="AW167" s="2"/>
      <c r="AX167" s="2"/>
      <c r="AY167" s="2"/>
      <c r="AZ167" s="36"/>
      <c r="BA167" s="2"/>
      <c r="BB167" s="2"/>
      <c r="BC167" s="2"/>
      <c r="BD167" s="2"/>
      <c r="BE167" s="2"/>
    </row>
    <row r="168" spans="2:57" ht="15.75" customHeight="1"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52"/>
      <c r="AO168" s="52"/>
      <c r="AP168" s="52"/>
      <c r="AQ168" s="52"/>
      <c r="AR168" s="52"/>
      <c r="AS168" s="52"/>
      <c r="AT168" s="52"/>
      <c r="AU168" s="52"/>
      <c r="AV168" s="52"/>
      <c r="AW168" s="2"/>
      <c r="AX168" s="2"/>
      <c r="AY168" s="2"/>
      <c r="AZ168" s="36"/>
      <c r="BA168" s="2"/>
      <c r="BB168" s="2"/>
      <c r="BC168" s="2"/>
      <c r="BD168" s="2"/>
      <c r="BE168" s="2"/>
    </row>
    <row r="169" spans="2:57" ht="15.75" customHeight="1"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52"/>
      <c r="AO169" s="52"/>
      <c r="AP169" s="52"/>
      <c r="AQ169" s="52"/>
      <c r="AR169" s="52"/>
      <c r="AS169" s="52"/>
      <c r="AT169" s="52"/>
      <c r="AU169" s="52"/>
      <c r="AV169" s="52"/>
      <c r="AW169" s="2"/>
      <c r="AX169" s="2"/>
      <c r="AY169" s="2"/>
      <c r="AZ169" s="36"/>
      <c r="BA169" s="2"/>
      <c r="BB169" s="2"/>
      <c r="BC169" s="2"/>
      <c r="BD169" s="2"/>
      <c r="BE169" s="2"/>
    </row>
    <row r="170" spans="2:57" ht="15.75" customHeight="1"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52"/>
      <c r="AO170" s="52"/>
      <c r="AP170" s="52"/>
      <c r="AQ170" s="52"/>
      <c r="AR170" s="52"/>
      <c r="AS170" s="52"/>
      <c r="AT170" s="52"/>
      <c r="AU170" s="52"/>
      <c r="AV170" s="52"/>
      <c r="AW170" s="2"/>
      <c r="AX170" s="2"/>
      <c r="AY170" s="2"/>
      <c r="AZ170" s="36"/>
      <c r="BA170" s="2"/>
      <c r="BB170" s="2"/>
      <c r="BC170" s="2"/>
      <c r="BD170" s="2"/>
      <c r="BE170" s="2"/>
    </row>
    <row r="171" spans="2:57" ht="15.75" customHeight="1"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52"/>
      <c r="AO171" s="52"/>
      <c r="AP171" s="52"/>
      <c r="AQ171" s="52"/>
      <c r="AR171" s="52"/>
      <c r="AS171" s="52"/>
      <c r="AT171" s="52"/>
      <c r="AU171" s="52"/>
      <c r="AV171" s="52"/>
      <c r="AW171" s="2"/>
      <c r="AX171" s="2"/>
      <c r="AY171" s="2"/>
      <c r="AZ171" s="36"/>
      <c r="BA171" s="2"/>
      <c r="BB171" s="2"/>
      <c r="BC171" s="2"/>
      <c r="BD171" s="2"/>
      <c r="BE171" s="2"/>
    </row>
    <row r="172" spans="2:57" ht="15.75" customHeight="1"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52"/>
      <c r="AO172" s="52"/>
      <c r="AP172" s="52"/>
      <c r="AQ172" s="52"/>
      <c r="AR172" s="52"/>
      <c r="AS172" s="52"/>
      <c r="AT172" s="52"/>
      <c r="AU172" s="52"/>
      <c r="AV172" s="52"/>
      <c r="AW172" s="2"/>
      <c r="AX172" s="2"/>
      <c r="AY172" s="2"/>
      <c r="AZ172" s="36"/>
      <c r="BA172" s="2"/>
      <c r="BB172" s="2"/>
      <c r="BC172" s="2"/>
      <c r="BD172" s="2"/>
      <c r="BE172" s="2"/>
    </row>
    <row r="173" spans="2:57" ht="15.75" customHeight="1"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52"/>
      <c r="AO173" s="52"/>
      <c r="AP173" s="52"/>
      <c r="AQ173" s="52"/>
      <c r="AR173" s="52"/>
      <c r="AS173" s="52"/>
      <c r="AT173" s="52"/>
      <c r="AU173" s="52"/>
      <c r="AV173" s="52"/>
      <c r="AW173" s="2"/>
      <c r="AX173" s="2"/>
      <c r="AY173" s="2"/>
      <c r="AZ173" s="36"/>
      <c r="BA173" s="2"/>
      <c r="BB173" s="2"/>
      <c r="BC173" s="2"/>
      <c r="BD173" s="2"/>
      <c r="BE173" s="2"/>
    </row>
    <row r="174" spans="2:57" ht="15.75" customHeight="1"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52"/>
      <c r="AO174" s="52"/>
      <c r="AP174" s="52"/>
      <c r="AQ174" s="52"/>
      <c r="AR174" s="52"/>
      <c r="AS174" s="52"/>
      <c r="AT174" s="52"/>
      <c r="AU174" s="52"/>
      <c r="AV174" s="52"/>
      <c r="AW174" s="2"/>
      <c r="AX174" s="2"/>
      <c r="AY174" s="2"/>
      <c r="AZ174" s="36"/>
      <c r="BA174" s="2"/>
      <c r="BB174" s="2"/>
      <c r="BC174" s="2"/>
      <c r="BD174" s="2"/>
      <c r="BE174" s="2"/>
    </row>
    <row r="175" spans="2:57" ht="15.75" customHeight="1"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52"/>
      <c r="AO175" s="52"/>
      <c r="AP175" s="52"/>
      <c r="AQ175" s="52"/>
      <c r="AR175" s="52"/>
      <c r="AS175" s="52"/>
      <c r="AT175" s="52"/>
      <c r="AU175" s="52"/>
      <c r="AV175" s="52"/>
      <c r="AW175" s="2"/>
      <c r="AX175" s="2"/>
      <c r="AY175" s="2"/>
      <c r="AZ175" s="36"/>
      <c r="BA175" s="2"/>
      <c r="BB175" s="2"/>
      <c r="BC175" s="2"/>
      <c r="BD175" s="2"/>
      <c r="BE175" s="2"/>
    </row>
    <row r="176" spans="2:57" ht="15.75" customHeight="1"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52"/>
      <c r="AO176" s="52"/>
      <c r="AP176" s="52"/>
      <c r="AQ176" s="52"/>
      <c r="AR176" s="52"/>
      <c r="AS176" s="52"/>
      <c r="AT176" s="52"/>
      <c r="AU176" s="52"/>
      <c r="AV176" s="52"/>
      <c r="AW176" s="2"/>
      <c r="AX176" s="2"/>
      <c r="AY176" s="2"/>
      <c r="AZ176" s="36"/>
      <c r="BA176" s="2"/>
      <c r="BB176" s="2"/>
      <c r="BC176" s="2"/>
      <c r="BD176" s="2"/>
      <c r="BE176" s="2"/>
    </row>
    <row r="177" spans="2:57" ht="15.75" customHeight="1"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52"/>
      <c r="AO177" s="52"/>
      <c r="AP177" s="52"/>
      <c r="AQ177" s="52"/>
      <c r="AR177" s="52"/>
      <c r="AS177" s="52"/>
      <c r="AT177" s="52"/>
      <c r="AU177" s="52"/>
      <c r="AV177" s="52"/>
      <c r="AW177" s="2"/>
      <c r="AX177" s="2"/>
      <c r="AY177" s="2"/>
      <c r="AZ177" s="36"/>
      <c r="BA177" s="2"/>
      <c r="BB177" s="2"/>
      <c r="BC177" s="2"/>
      <c r="BD177" s="2"/>
      <c r="BE177" s="2"/>
    </row>
    <row r="178" spans="2:57" ht="15.75" customHeight="1"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52"/>
      <c r="AO178" s="52"/>
      <c r="AP178" s="52"/>
      <c r="AQ178" s="52"/>
      <c r="AR178" s="52"/>
      <c r="AS178" s="52"/>
      <c r="AT178" s="52"/>
      <c r="AU178" s="52"/>
      <c r="AV178" s="52"/>
      <c r="AW178" s="2"/>
      <c r="AX178" s="2"/>
      <c r="AY178" s="2"/>
      <c r="AZ178" s="36"/>
      <c r="BA178" s="2"/>
      <c r="BB178" s="2"/>
      <c r="BC178" s="2"/>
      <c r="BD178" s="2"/>
      <c r="BE178" s="2"/>
    </row>
    <row r="179" spans="2:57" ht="15.75" customHeight="1"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52"/>
      <c r="AO179" s="52"/>
      <c r="AP179" s="52"/>
      <c r="AQ179" s="52"/>
      <c r="AR179" s="52"/>
      <c r="AS179" s="52"/>
      <c r="AT179" s="52"/>
      <c r="AU179" s="52"/>
      <c r="AV179" s="52"/>
      <c r="AW179" s="2"/>
      <c r="AX179" s="2"/>
      <c r="AY179" s="2"/>
      <c r="AZ179" s="36"/>
      <c r="BA179" s="2"/>
      <c r="BB179" s="2"/>
      <c r="BC179" s="2"/>
      <c r="BD179" s="2"/>
      <c r="BE179" s="2"/>
    </row>
    <row r="180" spans="2:57" ht="15.75" customHeight="1"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52"/>
      <c r="AO180" s="52"/>
      <c r="AP180" s="52"/>
      <c r="AQ180" s="52"/>
      <c r="AR180" s="52"/>
      <c r="AS180" s="52"/>
      <c r="AT180" s="52"/>
      <c r="AU180" s="52"/>
      <c r="AV180" s="52"/>
      <c r="AW180" s="2"/>
      <c r="AX180" s="2"/>
      <c r="AY180" s="2"/>
      <c r="AZ180" s="36"/>
      <c r="BA180" s="2"/>
      <c r="BB180" s="2"/>
      <c r="BC180" s="2"/>
      <c r="BD180" s="2"/>
      <c r="BE180" s="2"/>
    </row>
    <row r="181" spans="2:57" ht="15.75" customHeight="1"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52"/>
      <c r="AO181" s="52"/>
      <c r="AP181" s="52"/>
      <c r="AQ181" s="52"/>
      <c r="AR181" s="52"/>
      <c r="AS181" s="52"/>
      <c r="AT181" s="52"/>
      <c r="AU181" s="52"/>
      <c r="AV181" s="52"/>
      <c r="AW181" s="2"/>
      <c r="AX181" s="2"/>
      <c r="AY181" s="2"/>
      <c r="AZ181" s="36"/>
      <c r="BA181" s="2"/>
      <c r="BB181" s="2"/>
      <c r="BC181" s="2"/>
      <c r="BD181" s="2"/>
      <c r="BE181" s="2"/>
    </row>
    <row r="182" spans="2:57" ht="15.75" customHeight="1"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52"/>
      <c r="AO182" s="52"/>
      <c r="AP182" s="52"/>
      <c r="AQ182" s="52"/>
      <c r="AR182" s="52"/>
      <c r="AS182" s="52"/>
      <c r="AT182" s="52"/>
      <c r="AU182" s="52"/>
      <c r="AV182" s="52"/>
      <c r="AW182" s="2"/>
      <c r="AX182" s="2"/>
      <c r="AY182" s="2"/>
      <c r="AZ182" s="36"/>
      <c r="BA182" s="2"/>
      <c r="BB182" s="2"/>
      <c r="BC182" s="2"/>
      <c r="BD182" s="2"/>
      <c r="BE182" s="2"/>
    </row>
    <row r="183" spans="2:57" ht="15.75" customHeight="1"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52"/>
      <c r="AO183" s="52"/>
      <c r="AP183" s="52"/>
      <c r="AQ183" s="52"/>
      <c r="AR183" s="52"/>
      <c r="AS183" s="52"/>
      <c r="AT183" s="52"/>
      <c r="AU183" s="52"/>
      <c r="AV183" s="52"/>
      <c r="AW183" s="2"/>
      <c r="AX183" s="2"/>
      <c r="AY183" s="2"/>
      <c r="AZ183" s="36"/>
      <c r="BA183" s="2"/>
      <c r="BB183" s="2"/>
      <c r="BC183" s="2"/>
      <c r="BD183" s="2"/>
      <c r="BE183" s="2"/>
    </row>
    <row r="184" spans="2:57" ht="15.75" customHeight="1"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52"/>
      <c r="AO184" s="52"/>
      <c r="AP184" s="52"/>
      <c r="AQ184" s="52"/>
      <c r="AR184" s="52"/>
      <c r="AS184" s="52"/>
      <c r="AT184" s="52"/>
      <c r="AU184" s="52"/>
      <c r="AV184" s="52"/>
      <c r="AW184" s="2"/>
      <c r="AX184" s="2"/>
      <c r="AY184" s="2"/>
      <c r="AZ184" s="36"/>
      <c r="BA184" s="2"/>
      <c r="BB184" s="2"/>
      <c r="BC184" s="2"/>
      <c r="BD184" s="2"/>
      <c r="BE184" s="2"/>
    </row>
    <row r="185" spans="2:57" ht="15.75" customHeight="1"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52"/>
      <c r="AO185" s="52"/>
      <c r="AP185" s="52"/>
      <c r="AQ185" s="52"/>
      <c r="AR185" s="52"/>
      <c r="AS185" s="52"/>
      <c r="AT185" s="52"/>
      <c r="AU185" s="52"/>
      <c r="AV185" s="52"/>
      <c r="AW185" s="2"/>
      <c r="AX185" s="2"/>
      <c r="AY185" s="2"/>
      <c r="AZ185" s="36"/>
      <c r="BA185" s="2"/>
      <c r="BB185" s="2"/>
      <c r="BC185" s="2"/>
      <c r="BD185" s="2"/>
      <c r="BE185" s="2"/>
    </row>
    <row r="186" spans="2:57" ht="15.75" customHeight="1"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52"/>
      <c r="AO186" s="52"/>
      <c r="AP186" s="52"/>
      <c r="AQ186" s="52"/>
      <c r="AR186" s="52"/>
      <c r="AS186" s="52"/>
      <c r="AT186" s="52"/>
      <c r="AU186" s="52"/>
      <c r="AV186" s="52"/>
      <c r="AW186" s="2"/>
      <c r="AX186" s="2"/>
      <c r="AY186" s="2"/>
      <c r="AZ186" s="36"/>
      <c r="BA186" s="2"/>
      <c r="BB186" s="2"/>
      <c r="BC186" s="2"/>
      <c r="BD186" s="2"/>
      <c r="BE186" s="2"/>
    </row>
    <row r="187" spans="2:57" ht="15.75" customHeight="1"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52"/>
      <c r="AO187" s="52"/>
      <c r="AP187" s="52"/>
      <c r="AQ187" s="52"/>
      <c r="AR187" s="52"/>
      <c r="AS187" s="52"/>
      <c r="AT187" s="52"/>
      <c r="AU187" s="52"/>
      <c r="AV187" s="52"/>
      <c r="AW187" s="2"/>
      <c r="AX187" s="2"/>
      <c r="AY187" s="2"/>
      <c r="AZ187" s="36"/>
      <c r="BA187" s="2"/>
      <c r="BB187" s="2"/>
      <c r="BC187" s="2"/>
      <c r="BD187" s="2"/>
      <c r="BE187" s="2"/>
    </row>
    <row r="188" spans="2:57" ht="15.75" customHeight="1"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52"/>
      <c r="AO188" s="52"/>
      <c r="AP188" s="52"/>
      <c r="AQ188" s="52"/>
      <c r="AR188" s="52"/>
      <c r="AS188" s="52"/>
      <c r="AT188" s="52"/>
      <c r="AU188" s="52"/>
      <c r="AV188" s="52"/>
      <c r="AW188" s="2"/>
      <c r="AX188" s="2"/>
      <c r="AY188" s="2"/>
      <c r="AZ188" s="36"/>
      <c r="BA188" s="2"/>
      <c r="BB188" s="2"/>
      <c r="BC188" s="2"/>
      <c r="BD188" s="2"/>
      <c r="BE188" s="2"/>
    </row>
    <row r="189" spans="2:57" ht="15.75" customHeight="1"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52"/>
      <c r="AO189" s="52"/>
      <c r="AP189" s="52"/>
      <c r="AQ189" s="52"/>
      <c r="AR189" s="52"/>
      <c r="AS189" s="52"/>
      <c r="AT189" s="52"/>
      <c r="AU189" s="52"/>
      <c r="AV189" s="52"/>
      <c r="AW189" s="2"/>
      <c r="AX189" s="2"/>
      <c r="AY189" s="2"/>
      <c r="AZ189" s="36"/>
      <c r="BA189" s="2"/>
      <c r="BB189" s="2"/>
      <c r="BC189" s="2"/>
      <c r="BD189" s="2"/>
      <c r="BE189" s="2"/>
    </row>
    <row r="190" spans="2:57" ht="15.75" customHeight="1"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52"/>
      <c r="AO190" s="52"/>
      <c r="AP190" s="52"/>
      <c r="AQ190" s="52"/>
      <c r="AR190" s="52"/>
      <c r="AS190" s="52"/>
      <c r="AT190" s="52"/>
      <c r="AU190" s="52"/>
      <c r="AV190" s="52"/>
      <c r="AW190" s="2"/>
      <c r="AX190" s="2"/>
      <c r="AY190" s="2"/>
      <c r="AZ190" s="36"/>
      <c r="BA190" s="2"/>
      <c r="BB190" s="2"/>
      <c r="BC190" s="2"/>
      <c r="BD190" s="2"/>
      <c r="BE190" s="2"/>
    </row>
    <row r="191" spans="2:57" ht="15.75" customHeight="1"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52"/>
      <c r="AO191" s="52"/>
      <c r="AP191" s="52"/>
      <c r="AQ191" s="52"/>
      <c r="AR191" s="52"/>
      <c r="AS191" s="52"/>
      <c r="AT191" s="52"/>
      <c r="AU191" s="52"/>
      <c r="AV191" s="52"/>
      <c r="AW191" s="2"/>
      <c r="AX191" s="2"/>
      <c r="AY191" s="2"/>
      <c r="AZ191" s="36"/>
      <c r="BA191" s="2"/>
      <c r="BB191" s="2"/>
      <c r="BC191" s="2"/>
      <c r="BD191" s="2"/>
      <c r="BE191" s="2"/>
    </row>
    <row r="192" spans="2:57" ht="15.75" customHeight="1"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52"/>
      <c r="AO192" s="52"/>
      <c r="AP192" s="52"/>
      <c r="AQ192" s="52"/>
      <c r="AR192" s="52"/>
      <c r="AS192" s="52"/>
      <c r="AT192" s="52"/>
      <c r="AU192" s="52"/>
      <c r="AV192" s="52"/>
      <c r="AW192" s="2"/>
      <c r="AX192" s="2"/>
      <c r="AY192" s="2"/>
      <c r="AZ192" s="36"/>
      <c r="BA192" s="2"/>
      <c r="BB192" s="2"/>
      <c r="BC192" s="2"/>
      <c r="BD192" s="2"/>
      <c r="BE192" s="2"/>
    </row>
    <row r="193" spans="2:57" ht="15.75" customHeight="1"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52"/>
      <c r="AO193" s="52"/>
      <c r="AP193" s="52"/>
      <c r="AQ193" s="52"/>
      <c r="AR193" s="52"/>
      <c r="AS193" s="52"/>
      <c r="AT193" s="52"/>
      <c r="AU193" s="52"/>
      <c r="AV193" s="52"/>
      <c r="AW193" s="2"/>
      <c r="AX193" s="2"/>
      <c r="AY193" s="2"/>
      <c r="AZ193" s="36"/>
      <c r="BA193" s="2"/>
      <c r="BB193" s="2"/>
      <c r="BC193" s="2"/>
      <c r="BD193" s="2"/>
      <c r="BE193" s="2"/>
    </row>
    <row r="194" spans="2:57" ht="15.75" customHeight="1"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52"/>
      <c r="AO194" s="52"/>
      <c r="AP194" s="52"/>
      <c r="AQ194" s="52"/>
      <c r="AR194" s="52"/>
      <c r="AS194" s="52"/>
      <c r="AT194" s="52"/>
      <c r="AU194" s="52"/>
      <c r="AV194" s="52"/>
      <c r="AW194" s="2"/>
      <c r="AX194" s="2"/>
      <c r="AY194" s="2"/>
      <c r="AZ194" s="36"/>
      <c r="BA194" s="2"/>
      <c r="BB194" s="2"/>
      <c r="BC194" s="2"/>
      <c r="BD194" s="2"/>
      <c r="BE194" s="2"/>
    </row>
    <row r="195" spans="2:57" ht="15.75" customHeight="1"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52"/>
      <c r="AO195" s="52"/>
      <c r="AP195" s="52"/>
      <c r="AQ195" s="52"/>
      <c r="AR195" s="52"/>
      <c r="AS195" s="52"/>
      <c r="AT195" s="52"/>
      <c r="AU195" s="52"/>
      <c r="AV195" s="52"/>
      <c r="AW195" s="2"/>
      <c r="AX195" s="2"/>
      <c r="AY195" s="2"/>
      <c r="AZ195" s="36"/>
      <c r="BA195" s="2"/>
      <c r="BB195" s="2"/>
      <c r="BC195" s="2"/>
      <c r="BD195" s="2"/>
      <c r="BE195" s="2"/>
    </row>
    <row r="196" spans="2:57" ht="15.75" customHeight="1"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52"/>
      <c r="AO196" s="52"/>
      <c r="AP196" s="52"/>
      <c r="AQ196" s="52"/>
      <c r="AR196" s="52"/>
      <c r="AS196" s="52"/>
      <c r="AT196" s="52"/>
      <c r="AU196" s="52"/>
      <c r="AV196" s="52"/>
      <c r="AW196" s="2"/>
      <c r="AX196" s="2"/>
      <c r="AY196" s="2"/>
      <c r="AZ196" s="36"/>
      <c r="BA196" s="2"/>
      <c r="BB196" s="2"/>
      <c r="BC196" s="2"/>
      <c r="BD196" s="2"/>
      <c r="BE196" s="2"/>
    </row>
    <row r="197" spans="2:57" ht="15.75" customHeight="1"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52"/>
      <c r="AO197" s="52"/>
      <c r="AP197" s="52"/>
      <c r="AQ197" s="52"/>
      <c r="AR197" s="52"/>
      <c r="AS197" s="52"/>
      <c r="AT197" s="52"/>
      <c r="AU197" s="52"/>
      <c r="AV197" s="52"/>
      <c r="AW197" s="2"/>
      <c r="AX197" s="2"/>
      <c r="AY197" s="2"/>
      <c r="AZ197" s="36"/>
      <c r="BA197" s="2"/>
      <c r="BB197" s="2"/>
      <c r="BC197" s="2"/>
      <c r="BD197" s="2"/>
      <c r="BE197" s="2"/>
    </row>
    <row r="198" spans="2:57" ht="15.75" customHeight="1"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52"/>
      <c r="AO198" s="52"/>
      <c r="AP198" s="52"/>
      <c r="AQ198" s="52"/>
      <c r="AR198" s="52"/>
      <c r="AS198" s="52"/>
      <c r="AT198" s="52"/>
      <c r="AU198" s="52"/>
      <c r="AV198" s="52"/>
      <c r="AW198" s="2"/>
      <c r="AX198" s="2"/>
      <c r="AY198" s="2"/>
      <c r="AZ198" s="36"/>
      <c r="BA198" s="2"/>
      <c r="BB198" s="2"/>
      <c r="BC198" s="2"/>
      <c r="BD198" s="2"/>
      <c r="BE198" s="2"/>
    </row>
    <row r="199" spans="2:57" ht="15.75" customHeight="1"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52"/>
      <c r="AO199" s="52"/>
      <c r="AP199" s="52"/>
      <c r="AQ199" s="52"/>
      <c r="AR199" s="52"/>
      <c r="AS199" s="52"/>
      <c r="AT199" s="52"/>
      <c r="AU199" s="52"/>
      <c r="AV199" s="52"/>
      <c r="AW199" s="2"/>
      <c r="AX199" s="2"/>
      <c r="AY199" s="2"/>
      <c r="AZ199" s="36"/>
      <c r="BA199" s="2"/>
      <c r="BB199" s="2"/>
      <c r="BC199" s="2"/>
      <c r="BD199" s="2"/>
      <c r="BE199" s="2"/>
    </row>
    <row r="200" spans="2:57" ht="15.75" customHeight="1"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52"/>
      <c r="AO200" s="52"/>
      <c r="AP200" s="52"/>
      <c r="AQ200" s="52"/>
      <c r="AR200" s="52"/>
      <c r="AS200" s="52"/>
      <c r="AT200" s="52"/>
      <c r="AU200" s="52"/>
      <c r="AV200" s="52"/>
      <c r="AW200" s="2"/>
      <c r="AX200" s="2"/>
      <c r="AY200" s="2"/>
      <c r="AZ200" s="36"/>
      <c r="BA200" s="2"/>
      <c r="BB200" s="2"/>
      <c r="BC200" s="2"/>
      <c r="BD200" s="2"/>
      <c r="BE200" s="2"/>
    </row>
    <row r="201" spans="2:57" ht="15.75" customHeight="1"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52"/>
      <c r="AO201" s="52"/>
      <c r="AP201" s="52"/>
      <c r="AQ201" s="52"/>
      <c r="AR201" s="52"/>
      <c r="AS201" s="52"/>
      <c r="AT201" s="52"/>
      <c r="AU201" s="52"/>
      <c r="AV201" s="52"/>
      <c r="AW201" s="2"/>
      <c r="AX201" s="2"/>
      <c r="AY201" s="2"/>
      <c r="AZ201" s="36"/>
      <c r="BA201" s="2"/>
      <c r="BB201" s="2"/>
      <c r="BC201" s="2"/>
      <c r="BD201" s="2"/>
      <c r="BE201" s="2"/>
    </row>
    <row r="202" spans="2:57" ht="15.75" customHeight="1"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52"/>
      <c r="AO202" s="52"/>
      <c r="AP202" s="52"/>
      <c r="AQ202" s="52"/>
      <c r="AR202" s="52"/>
      <c r="AS202" s="52"/>
      <c r="AT202" s="52"/>
      <c r="AU202" s="52"/>
      <c r="AV202" s="52"/>
      <c r="AW202" s="2"/>
      <c r="AX202" s="2"/>
      <c r="AY202" s="2"/>
      <c r="AZ202" s="36"/>
      <c r="BA202" s="2"/>
      <c r="BB202" s="2"/>
      <c r="BC202" s="2"/>
      <c r="BD202" s="2"/>
      <c r="BE202" s="2"/>
    </row>
    <row r="203" spans="2:57" ht="15.75" customHeight="1"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52"/>
      <c r="AO203" s="52"/>
      <c r="AP203" s="52"/>
      <c r="AQ203" s="52"/>
      <c r="AR203" s="52"/>
      <c r="AS203" s="52"/>
      <c r="AT203" s="52"/>
      <c r="AU203" s="52"/>
      <c r="AV203" s="52"/>
      <c r="AW203" s="2"/>
      <c r="AX203" s="2"/>
      <c r="AY203" s="2"/>
      <c r="AZ203" s="36"/>
      <c r="BA203" s="2"/>
      <c r="BB203" s="2"/>
      <c r="BC203" s="2"/>
      <c r="BD203" s="2"/>
      <c r="BE203" s="2"/>
    </row>
    <row r="204" spans="2:57" ht="15.75" customHeight="1"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52"/>
      <c r="AO204" s="52"/>
      <c r="AP204" s="52"/>
      <c r="AQ204" s="52"/>
      <c r="AR204" s="52"/>
      <c r="AS204" s="52"/>
      <c r="AT204" s="52"/>
      <c r="AU204" s="52"/>
      <c r="AV204" s="52"/>
      <c r="AW204" s="2"/>
      <c r="AX204" s="2"/>
      <c r="AY204" s="2"/>
      <c r="AZ204" s="36"/>
      <c r="BA204" s="2"/>
      <c r="BB204" s="2"/>
      <c r="BC204" s="2"/>
      <c r="BD204" s="2"/>
      <c r="BE204" s="2"/>
    </row>
    <row r="205" spans="2:57" ht="15.75" customHeight="1"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52"/>
      <c r="AO205" s="52"/>
      <c r="AP205" s="52"/>
      <c r="AQ205" s="52"/>
      <c r="AR205" s="52"/>
      <c r="AS205" s="52"/>
      <c r="AT205" s="52"/>
      <c r="AU205" s="52"/>
      <c r="AV205" s="52"/>
      <c r="AW205" s="2"/>
      <c r="AX205" s="2"/>
      <c r="AY205" s="2"/>
      <c r="AZ205" s="36"/>
      <c r="BA205" s="2"/>
      <c r="BB205" s="2"/>
      <c r="BC205" s="2"/>
      <c r="BD205" s="2"/>
      <c r="BE205" s="2"/>
    </row>
    <row r="206" spans="2:57" ht="15.75" customHeight="1"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52"/>
      <c r="AO206" s="52"/>
      <c r="AP206" s="52"/>
      <c r="AQ206" s="52"/>
      <c r="AR206" s="52"/>
      <c r="AS206" s="52"/>
      <c r="AT206" s="52"/>
      <c r="AU206" s="52"/>
      <c r="AV206" s="52"/>
      <c r="AW206" s="2"/>
      <c r="AX206" s="2"/>
      <c r="AY206" s="2"/>
      <c r="AZ206" s="36"/>
      <c r="BA206" s="2"/>
      <c r="BB206" s="2"/>
      <c r="BC206" s="2"/>
      <c r="BD206" s="2"/>
      <c r="BE206" s="2"/>
    </row>
    <row r="207" spans="2:57" ht="15.75" customHeight="1"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52"/>
      <c r="AO207" s="52"/>
      <c r="AP207" s="52"/>
      <c r="AQ207" s="52"/>
      <c r="AR207" s="52"/>
      <c r="AS207" s="52"/>
      <c r="AT207" s="52"/>
      <c r="AU207" s="52"/>
      <c r="AV207" s="52"/>
      <c r="AW207" s="2"/>
      <c r="AX207" s="2"/>
      <c r="AY207" s="2"/>
      <c r="AZ207" s="36"/>
      <c r="BA207" s="2"/>
      <c r="BB207" s="2"/>
      <c r="BC207" s="2"/>
      <c r="BD207" s="2"/>
      <c r="BE207" s="2"/>
    </row>
    <row r="208" spans="2:57" ht="15.75" customHeight="1"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52"/>
      <c r="AO208" s="52"/>
      <c r="AP208" s="52"/>
      <c r="AQ208" s="52"/>
      <c r="AR208" s="52"/>
      <c r="AS208" s="52"/>
      <c r="AT208" s="52"/>
      <c r="AU208" s="52"/>
      <c r="AV208" s="52"/>
      <c r="AW208" s="2"/>
      <c r="AX208" s="2"/>
      <c r="AY208" s="2"/>
      <c r="AZ208" s="36"/>
      <c r="BA208" s="2"/>
      <c r="BB208" s="2"/>
      <c r="BC208" s="2"/>
      <c r="BD208" s="2"/>
      <c r="BE208" s="2"/>
    </row>
    <row r="209" spans="2:57" ht="15.75" customHeight="1"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52"/>
      <c r="AO209" s="52"/>
      <c r="AP209" s="52"/>
      <c r="AQ209" s="52"/>
      <c r="AR209" s="52"/>
      <c r="AS209" s="52"/>
      <c r="AT209" s="52"/>
      <c r="AU209" s="52"/>
      <c r="AV209" s="52"/>
      <c r="AW209" s="2"/>
      <c r="AX209" s="2"/>
      <c r="AY209" s="2"/>
      <c r="AZ209" s="36"/>
      <c r="BA209" s="2"/>
      <c r="BB209" s="2"/>
      <c r="BC209" s="2"/>
      <c r="BD209" s="2"/>
      <c r="BE209" s="2"/>
    </row>
    <row r="210" spans="2:57" ht="15.75" customHeight="1"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52"/>
      <c r="AO210" s="52"/>
      <c r="AP210" s="52"/>
      <c r="AQ210" s="52"/>
      <c r="AR210" s="52"/>
      <c r="AS210" s="52"/>
      <c r="AT210" s="52"/>
      <c r="AU210" s="52"/>
      <c r="AV210" s="52"/>
      <c r="AW210" s="2"/>
      <c r="AX210" s="2"/>
      <c r="AY210" s="2"/>
      <c r="AZ210" s="36"/>
      <c r="BA210" s="2"/>
      <c r="BB210" s="2"/>
      <c r="BC210" s="2"/>
      <c r="BD210" s="2"/>
      <c r="BE210" s="2"/>
    </row>
    <row r="211" spans="2:57" ht="15.75" customHeight="1"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52"/>
      <c r="AO211" s="52"/>
      <c r="AP211" s="52"/>
      <c r="AQ211" s="52"/>
      <c r="AR211" s="52"/>
      <c r="AS211" s="52"/>
      <c r="AT211" s="52"/>
      <c r="AU211" s="52"/>
      <c r="AV211" s="52"/>
      <c r="AW211" s="2"/>
      <c r="AX211" s="2"/>
      <c r="AY211" s="2"/>
      <c r="AZ211" s="36"/>
      <c r="BA211" s="2"/>
      <c r="BB211" s="2"/>
      <c r="BC211" s="2"/>
      <c r="BD211" s="2"/>
      <c r="BE211" s="2"/>
    </row>
    <row r="212" spans="2:57" ht="15.75" customHeight="1"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52"/>
      <c r="AO212" s="52"/>
      <c r="AP212" s="52"/>
      <c r="AQ212" s="52"/>
      <c r="AR212" s="52"/>
      <c r="AS212" s="52"/>
      <c r="AT212" s="52"/>
      <c r="AU212" s="52"/>
      <c r="AV212" s="52"/>
      <c r="AW212" s="2"/>
      <c r="AX212" s="2"/>
      <c r="AY212" s="2"/>
      <c r="AZ212" s="36"/>
      <c r="BA212" s="2"/>
      <c r="BB212" s="2"/>
      <c r="BC212" s="2"/>
      <c r="BD212" s="2"/>
      <c r="BE212" s="2"/>
    </row>
    <row r="213" spans="2:57" ht="15.75" customHeight="1"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52"/>
      <c r="AO213" s="52"/>
      <c r="AP213" s="52"/>
      <c r="AQ213" s="52"/>
      <c r="AR213" s="52"/>
      <c r="AS213" s="52"/>
      <c r="AT213" s="52"/>
      <c r="AU213" s="52"/>
      <c r="AV213" s="52"/>
      <c r="AW213" s="2"/>
      <c r="AX213" s="2"/>
      <c r="AY213" s="2"/>
      <c r="AZ213" s="36"/>
      <c r="BA213" s="2"/>
      <c r="BB213" s="2"/>
      <c r="BC213" s="2"/>
      <c r="BD213" s="2"/>
      <c r="BE213" s="2"/>
    </row>
    <row r="214" spans="2:57" ht="15.75" customHeight="1"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52"/>
      <c r="AO214" s="52"/>
      <c r="AP214" s="52"/>
      <c r="AQ214" s="52"/>
      <c r="AR214" s="52"/>
      <c r="AS214" s="52"/>
      <c r="AT214" s="52"/>
      <c r="AU214" s="52"/>
      <c r="AV214" s="52"/>
      <c r="AW214" s="2"/>
      <c r="AX214" s="2"/>
      <c r="AY214" s="2"/>
      <c r="AZ214" s="36"/>
      <c r="BA214" s="2"/>
      <c r="BB214" s="2"/>
      <c r="BC214" s="2"/>
      <c r="BD214" s="2"/>
      <c r="BE214" s="2"/>
    </row>
    <row r="215" spans="2:57" ht="15.75" customHeight="1"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52"/>
      <c r="AO215" s="52"/>
      <c r="AP215" s="52"/>
      <c r="AQ215" s="52"/>
      <c r="AR215" s="52"/>
      <c r="AS215" s="52"/>
      <c r="AT215" s="52"/>
      <c r="AU215" s="52"/>
      <c r="AV215" s="52"/>
      <c r="AW215" s="2"/>
      <c r="AX215" s="2"/>
      <c r="AY215" s="2"/>
      <c r="AZ215" s="36"/>
      <c r="BA215" s="2"/>
      <c r="BB215" s="2"/>
      <c r="BC215" s="2"/>
      <c r="BD215" s="2"/>
      <c r="BE215" s="2"/>
    </row>
    <row r="216" spans="2:57" ht="15.75" customHeight="1"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52"/>
      <c r="AO216" s="52"/>
      <c r="AP216" s="52"/>
      <c r="AQ216" s="52"/>
      <c r="AR216" s="52"/>
      <c r="AS216" s="52"/>
      <c r="AT216" s="52"/>
      <c r="AU216" s="52"/>
      <c r="AV216" s="52"/>
      <c r="AW216" s="2"/>
      <c r="AX216" s="2"/>
      <c r="AY216" s="2"/>
      <c r="AZ216" s="36"/>
      <c r="BA216" s="2"/>
      <c r="BB216" s="2"/>
      <c r="BC216" s="2"/>
      <c r="BD216" s="2"/>
      <c r="BE216" s="2"/>
    </row>
    <row r="217" spans="2:57" ht="15.75" customHeight="1"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52"/>
      <c r="AO217" s="52"/>
      <c r="AP217" s="52"/>
      <c r="AQ217" s="52"/>
      <c r="AR217" s="52"/>
      <c r="AS217" s="52"/>
      <c r="AT217" s="52"/>
      <c r="AU217" s="52"/>
      <c r="AV217" s="52"/>
      <c r="AW217" s="2"/>
      <c r="AX217" s="2"/>
      <c r="AY217" s="2"/>
      <c r="AZ217" s="36"/>
      <c r="BA217" s="2"/>
      <c r="BB217" s="2"/>
      <c r="BC217" s="2"/>
      <c r="BD217" s="2"/>
      <c r="BE217" s="2"/>
    </row>
    <row r="218" spans="2:57" ht="15.75" customHeight="1"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52"/>
      <c r="AO218" s="52"/>
      <c r="AP218" s="52"/>
      <c r="AQ218" s="52"/>
      <c r="AR218" s="52"/>
      <c r="AS218" s="52"/>
      <c r="AT218" s="52"/>
      <c r="AU218" s="52"/>
      <c r="AV218" s="52"/>
      <c r="AW218" s="2"/>
      <c r="AX218" s="2"/>
      <c r="AY218" s="2"/>
      <c r="AZ218" s="36"/>
      <c r="BA218" s="2"/>
      <c r="BB218" s="2"/>
      <c r="BC218" s="2"/>
      <c r="BD218" s="2"/>
      <c r="BE218" s="2"/>
    </row>
    <row r="219" spans="2:57" ht="15.75" customHeight="1"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52"/>
      <c r="AO219" s="52"/>
      <c r="AP219" s="52"/>
      <c r="AQ219" s="52"/>
      <c r="AR219" s="52"/>
      <c r="AS219" s="52"/>
      <c r="AT219" s="52"/>
      <c r="AU219" s="52"/>
      <c r="AV219" s="52"/>
      <c r="AW219" s="2"/>
      <c r="AX219" s="2"/>
      <c r="AY219" s="2"/>
      <c r="AZ219" s="36"/>
      <c r="BA219" s="2"/>
      <c r="BB219" s="2"/>
      <c r="BC219" s="2"/>
      <c r="BD219" s="2"/>
      <c r="BE219" s="2"/>
    </row>
    <row r="220" spans="2:57" ht="15.75" customHeight="1"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52"/>
      <c r="AO220" s="52"/>
      <c r="AP220" s="52"/>
      <c r="AQ220" s="52"/>
      <c r="AR220" s="52"/>
      <c r="AS220" s="52"/>
      <c r="AT220" s="52"/>
      <c r="AU220" s="52"/>
      <c r="AV220" s="52"/>
      <c r="AW220" s="2"/>
      <c r="AX220" s="2"/>
      <c r="AY220" s="2"/>
      <c r="AZ220" s="36"/>
      <c r="BA220" s="2"/>
      <c r="BB220" s="2"/>
      <c r="BC220" s="2"/>
      <c r="BD220" s="2"/>
      <c r="BE220" s="2"/>
    </row>
    <row r="221" spans="2:57" ht="15.75" customHeight="1"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52"/>
      <c r="AO221" s="52"/>
      <c r="AP221" s="52"/>
      <c r="AQ221" s="52"/>
      <c r="AR221" s="52"/>
      <c r="AS221" s="52"/>
      <c r="AT221" s="52"/>
      <c r="AU221" s="52"/>
      <c r="AV221" s="52"/>
      <c r="AW221" s="2"/>
      <c r="AX221" s="2"/>
      <c r="AY221" s="2"/>
      <c r="AZ221" s="36"/>
      <c r="BA221" s="2"/>
      <c r="BB221" s="2"/>
      <c r="BC221" s="2"/>
      <c r="BD221" s="2"/>
      <c r="BE221" s="2"/>
    </row>
    <row r="222" spans="2:57" ht="15.75" customHeight="1"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52"/>
      <c r="AO222" s="52"/>
      <c r="AP222" s="52"/>
      <c r="AQ222" s="52"/>
      <c r="AR222" s="52"/>
      <c r="AS222" s="52"/>
      <c r="AT222" s="52"/>
      <c r="AU222" s="52"/>
      <c r="AV222" s="52"/>
      <c r="AW222" s="2"/>
      <c r="AX222" s="2"/>
      <c r="AY222" s="2"/>
      <c r="AZ222" s="36"/>
      <c r="BA222" s="2"/>
      <c r="BB222" s="2"/>
      <c r="BC222" s="2"/>
      <c r="BD222" s="2"/>
      <c r="BE222" s="2"/>
    </row>
    <row r="223" spans="2:57" ht="15.75" customHeight="1"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52"/>
      <c r="AO223" s="52"/>
      <c r="AP223" s="52"/>
      <c r="AQ223" s="52"/>
      <c r="AR223" s="52"/>
      <c r="AS223" s="52"/>
      <c r="AT223" s="52"/>
      <c r="AU223" s="52"/>
      <c r="AV223" s="52"/>
      <c r="AW223" s="2"/>
      <c r="AX223" s="2"/>
      <c r="AY223" s="2"/>
      <c r="AZ223" s="36"/>
      <c r="BA223" s="2"/>
      <c r="BB223" s="2"/>
      <c r="BC223" s="2"/>
      <c r="BD223" s="2"/>
      <c r="BE223" s="2"/>
    </row>
    <row r="224" spans="2:57" ht="15.75" customHeight="1"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52"/>
      <c r="AO224" s="52"/>
      <c r="AP224" s="52"/>
      <c r="AQ224" s="52"/>
      <c r="AR224" s="52"/>
      <c r="AS224" s="52"/>
      <c r="AT224" s="52"/>
      <c r="AU224" s="52"/>
      <c r="AV224" s="52"/>
      <c r="AW224" s="2"/>
      <c r="AX224" s="2"/>
      <c r="AY224" s="2"/>
      <c r="AZ224" s="36"/>
      <c r="BA224" s="2"/>
      <c r="BB224" s="2"/>
      <c r="BC224" s="2"/>
      <c r="BD224" s="2"/>
      <c r="BE224" s="2"/>
    </row>
    <row r="225" spans="2:57" ht="15.75" customHeight="1"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52"/>
      <c r="AO225" s="52"/>
      <c r="AP225" s="52"/>
      <c r="AQ225" s="52"/>
      <c r="AR225" s="52"/>
      <c r="AS225" s="52"/>
      <c r="AT225" s="52"/>
      <c r="AU225" s="52"/>
      <c r="AV225" s="52"/>
      <c r="AW225" s="2"/>
      <c r="AX225" s="2"/>
      <c r="AY225" s="2"/>
      <c r="AZ225" s="36"/>
      <c r="BA225" s="2"/>
      <c r="BB225" s="2"/>
      <c r="BC225" s="2"/>
      <c r="BD225" s="2"/>
      <c r="BE225" s="2"/>
    </row>
    <row r="226" spans="2:57" ht="15.75" customHeight="1"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52"/>
      <c r="AO226" s="52"/>
      <c r="AP226" s="52"/>
      <c r="AQ226" s="52"/>
      <c r="AR226" s="52"/>
      <c r="AS226" s="52"/>
      <c r="AT226" s="52"/>
      <c r="AU226" s="52"/>
      <c r="AV226" s="52"/>
      <c r="AW226" s="2"/>
      <c r="AX226" s="2"/>
      <c r="AY226" s="2"/>
      <c r="AZ226" s="36"/>
      <c r="BA226" s="2"/>
      <c r="BB226" s="2"/>
      <c r="BC226" s="2"/>
      <c r="BD226" s="2"/>
      <c r="BE226" s="2"/>
    </row>
    <row r="227" spans="2:57" ht="15.75" customHeight="1"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52"/>
      <c r="AO227" s="52"/>
      <c r="AP227" s="52"/>
      <c r="AQ227" s="52"/>
      <c r="AR227" s="52"/>
      <c r="AS227" s="52"/>
      <c r="AT227" s="52"/>
      <c r="AU227" s="52"/>
      <c r="AV227" s="52"/>
      <c r="AW227" s="2"/>
      <c r="AX227" s="2"/>
      <c r="AY227" s="2"/>
      <c r="AZ227" s="36"/>
      <c r="BA227" s="2"/>
      <c r="BB227" s="2"/>
      <c r="BC227" s="2"/>
      <c r="BD227" s="2"/>
      <c r="BE227" s="2"/>
    </row>
    <row r="228" spans="2:57" ht="15.75" customHeight="1"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52"/>
      <c r="AO228" s="52"/>
      <c r="AP228" s="52"/>
      <c r="AQ228" s="52"/>
      <c r="AR228" s="52"/>
      <c r="AS228" s="52"/>
      <c r="AT228" s="52"/>
      <c r="AU228" s="52"/>
      <c r="AV228" s="52"/>
      <c r="AW228" s="2"/>
      <c r="AX228" s="2"/>
      <c r="AY228" s="2"/>
      <c r="AZ228" s="36"/>
      <c r="BA228" s="2"/>
      <c r="BB228" s="2"/>
      <c r="BC228" s="2"/>
      <c r="BD228" s="2"/>
      <c r="BE228" s="2"/>
    </row>
    <row r="229" spans="2:57" ht="15.75" customHeight="1"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52"/>
      <c r="AO229" s="52"/>
      <c r="AP229" s="52"/>
      <c r="AQ229" s="52"/>
      <c r="AR229" s="52"/>
      <c r="AS229" s="52"/>
      <c r="AT229" s="52"/>
      <c r="AU229" s="52"/>
      <c r="AV229" s="52"/>
      <c r="AW229" s="2"/>
      <c r="AX229" s="2"/>
      <c r="AY229" s="2"/>
      <c r="AZ229" s="36"/>
      <c r="BA229" s="2"/>
      <c r="BB229" s="2"/>
      <c r="BC229" s="2"/>
      <c r="BD229" s="2"/>
      <c r="BE229" s="2"/>
    </row>
    <row r="230" spans="2:57" ht="15.75" customHeight="1">
      <c r="H230" s="2"/>
      <c r="I230" s="2"/>
      <c r="J230" s="2"/>
      <c r="K230" s="2"/>
      <c r="L230" s="2"/>
      <c r="M230" s="2"/>
      <c r="N230" s="2"/>
      <c r="O230" s="2"/>
    </row>
    <row r="231" spans="2:57" ht="15.75" customHeight="1">
      <c r="H231" s="2"/>
      <c r="I231" s="2"/>
      <c r="J231" s="2"/>
      <c r="K231" s="2"/>
      <c r="L231" s="2"/>
      <c r="M231" s="2"/>
      <c r="N231" s="2"/>
      <c r="O231" s="2"/>
    </row>
    <row r="232" spans="2:57" ht="15.75" customHeight="1">
      <c r="H232" s="2"/>
      <c r="I232" s="2"/>
      <c r="J232" s="2"/>
      <c r="K232" s="2"/>
      <c r="L232" s="2"/>
      <c r="M232" s="2"/>
      <c r="N232" s="2"/>
      <c r="O232" s="2"/>
    </row>
    <row r="233" spans="2:57" ht="15.75" customHeight="1">
      <c r="H233" s="2"/>
      <c r="I233" s="2"/>
      <c r="J233" s="2"/>
      <c r="K233" s="2"/>
      <c r="L233" s="2"/>
      <c r="M233" s="2"/>
      <c r="N233" s="2"/>
      <c r="O233" s="2"/>
    </row>
    <row r="234" spans="2:57" ht="15.75" customHeight="1">
      <c r="H234" s="2"/>
      <c r="I234" s="2"/>
      <c r="J234" s="2"/>
      <c r="K234" s="2"/>
      <c r="L234" s="2"/>
      <c r="M234" s="2"/>
      <c r="N234" s="2"/>
      <c r="O234" s="2"/>
    </row>
    <row r="235" spans="2:57" ht="15.75" customHeight="1">
      <c r="H235" s="2"/>
      <c r="I235" s="2"/>
      <c r="J235" s="2"/>
      <c r="K235" s="2"/>
      <c r="L235" s="2"/>
      <c r="M235" s="2"/>
      <c r="N235" s="2"/>
      <c r="O235" s="2"/>
    </row>
    <row r="236" spans="2:57" ht="15.75" customHeight="1">
      <c r="H236" s="2"/>
      <c r="I236" s="2"/>
      <c r="J236" s="2"/>
      <c r="K236" s="2"/>
      <c r="L236" s="2"/>
      <c r="M236" s="2"/>
      <c r="N236" s="2"/>
      <c r="O236" s="2"/>
    </row>
    <row r="237" spans="2:57" ht="15.75" customHeight="1">
      <c r="H237" s="2"/>
      <c r="I237" s="2"/>
      <c r="J237" s="2"/>
      <c r="K237" s="2"/>
      <c r="L237" s="2"/>
      <c r="M237" s="2"/>
      <c r="N237" s="2"/>
      <c r="O237" s="2"/>
    </row>
    <row r="238" spans="2:57" ht="15.75" customHeight="1">
      <c r="H238" s="2"/>
      <c r="I238" s="2"/>
      <c r="J238" s="2"/>
      <c r="K238" s="2"/>
      <c r="L238" s="2"/>
      <c r="M238" s="2"/>
      <c r="N238" s="2"/>
      <c r="O238" s="2"/>
    </row>
    <row r="239" spans="2:57" ht="15.75" customHeight="1">
      <c r="H239" s="2"/>
      <c r="I239" s="2"/>
      <c r="J239" s="2"/>
      <c r="K239" s="2"/>
      <c r="L239" s="2"/>
      <c r="M239" s="2"/>
      <c r="N239" s="2"/>
      <c r="O239" s="2"/>
    </row>
    <row r="240" spans="2:57" ht="15.75" customHeight="1">
      <c r="H240" s="2"/>
      <c r="I240" s="2"/>
      <c r="J240" s="2"/>
      <c r="K240" s="2"/>
      <c r="L240" s="2"/>
      <c r="M240" s="2"/>
      <c r="N240" s="2"/>
      <c r="O240" s="2"/>
    </row>
    <row r="241" spans="8:15" ht="15.75" customHeight="1">
      <c r="H241" s="2"/>
      <c r="I241" s="2"/>
      <c r="J241" s="2"/>
      <c r="K241" s="2"/>
      <c r="L241" s="2"/>
      <c r="M241" s="2"/>
      <c r="N241" s="2"/>
      <c r="O241" s="2"/>
    </row>
    <row r="242" spans="8:15" ht="15.75" customHeight="1">
      <c r="H242" s="2"/>
      <c r="I242" s="2"/>
      <c r="J242" s="2"/>
      <c r="K242" s="2"/>
      <c r="L242" s="2"/>
      <c r="M242" s="2"/>
      <c r="N242" s="2"/>
      <c r="O242" s="2"/>
    </row>
    <row r="243" spans="8:15" ht="15.75" customHeight="1">
      <c r="H243" s="2"/>
      <c r="I243" s="2"/>
      <c r="J243" s="2"/>
      <c r="K243" s="2"/>
      <c r="L243" s="2"/>
      <c r="M243" s="2"/>
      <c r="N243" s="2"/>
      <c r="O243" s="2"/>
    </row>
    <row r="244" spans="8:15" ht="15.75" customHeight="1">
      <c r="H244" s="2"/>
      <c r="I244" s="2"/>
      <c r="J244" s="2"/>
      <c r="K244" s="2"/>
      <c r="L244" s="2"/>
      <c r="M244" s="2"/>
      <c r="N244" s="2"/>
      <c r="O244" s="2"/>
    </row>
    <row r="245" spans="8:15" ht="15.75" customHeight="1">
      <c r="H245" s="2"/>
      <c r="I245" s="2"/>
      <c r="J245" s="2"/>
      <c r="K245" s="2"/>
      <c r="L245" s="2"/>
      <c r="M245" s="2"/>
      <c r="N245" s="2"/>
      <c r="O245" s="2"/>
    </row>
    <row r="246" spans="8:15" ht="15.75" customHeight="1">
      <c r="H246" s="2"/>
      <c r="I246" s="2"/>
      <c r="J246" s="2"/>
      <c r="K246" s="2"/>
      <c r="L246" s="2"/>
      <c r="M246" s="2"/>
      <c r="N246" s="2"/>
      <c r="O246" s="2"/>
    </row>
    <row r="247" spans="8:15" ht="15.75" customHeight="1">
      <c r="H247" s="2"/>
      <c r="I247" s="2"/>
      <c r="J247" s="2"/>
      <c r="K247" s="2"/>
      <c r="L247" s="2"/>
      <c r="M247" s="2"/>
      <c r="N247" s="2"/>
      <c r="O247" s="2"/>
    </row>
    <row r="248" spans="8:15" ht="15.75" customHeight="1">
      <c r="H248" s="2"/>
      <c r="I248" s="2"/>
      <c r="J248" s="2"/>
      <c r="K248" s="2"/>
      <c r="L248" s="2"/>
      <c r="M248" s="2"/>
      <c r="N248" s="2"/>
      <c r="O248" s="2"/>
    </row>
    <row r="249" spans="8:15" ht="15.75" customHeight="1">
      <c r="H249" s="2"/>
      <c r="I249" s="2"/>
      <c r="J249" s="2"/>
      <c r="K249" s="2"/>
      <c r="L249" s="2"/>
      <c r="M249" s="2"/>
      <c r="N249" s="2"/>
      <c r="O249" s="2"/>
    </row>
    <row r="250" spans="8:15" ht="15.75" customHeight="1">
      <c r="H250" s="2"/>
      <c r="I250" s="2"/>
      <c r="J250" s="2"/>
      <c r="K250" s="2"/>
      <c r="L250" s="2"/>
      <c r="M250" s="2"/>
      <c r="N250" s="2"/>
      <c r="O250" s="2"/>
    </row>
    <row r="251" spans="8:15" ht="15.75" customHeight="1">
      <c r="H251" s="2"/>
      <c r="I251" s="2"/>
      <c r="J251" s="2"/>
      <c r="K251" s="2"/>
      <c r="L251" s="2"/>
      <c r="M251" s="2"/>
      <c r="N251" s="2"/>
      <c r="O251" s="2"/>
    </row>
    <row r="252" spans="8:15" ht="15.75" customHeight="1">
      <c r="H252" s="2"/>
      <c r="I252" s="2"/>
      <c r="J252" s="2"/>
      <c r="K252" s="2"/>
      <c r="L252" s="2"/>
      <c r="M252" s="2"/>
      <c r="N252" s="2"/>
      <c r="O252" s="2"/>
    </row>
    <row r="253" spans="8:15" ht="15.75" customHeight="1">
      <c r="H253" s="2"/>
      <c r="I253" s="2"/>
      <c r="J253" s="2"/>
      <c r="K253" s="2"/>
      <c r="L253" s="2"/>
      <c r="M253" s="2"/>
      <c r="N253" s="2"/>
      <c r="O253" s="2"/>
    </row>
    <row r="254" spans="8:15" ht="15.75" customHeight="1">
      <c r="H254" s="2"/>
      <c r="I254" s="2"/>
      <c r="J254" s="2"/>
      <c r="K254" s="2"/>
      <c r="L254" s="2"/>
      <c r="M254" s="2"/>
      <c r="N254" s="2"/>
      <c r="O254" s="2"/>
    </row>
    <row r="255" spans="8:15" ht="15.75" customHeight="1">
      <c r="H255" s="2"/>
      <c r="I255" s="2"/>
      <c r="J255" s="2"/>
      <c r="K255" s="2"/>
      <c r="L255" s="2"/>
      <c r="M255" s="2"/>
      <c r="N255" s="2"/>
      <c r="O255" s="2"/>
    </row>
    <row r="256" spans="8:15" ht="15.75" customHeight="1">
      <c r="H256" s="2"/>
      <c r="I256" s="2"/>
      <c r="J256" s="2"/>
      <c r="K256" s="2"/>
      <c r="L256" s="2"/>
      <c r="M256" s="2"/>
      <c r="N256" s="2"/>
      <c r="O256" s="2"/>
    </row>
    <row r="257" spans="8:15" ht="15.75" customHeight="1">
      <c r="H257" s="2"/>
      <c r="I257" s="2"/>
      <c r="J257" s="2"/>
      <c r="K257" s="2"/>
      <c r="L257" s="2"/>
      <c r="M257" s="2"/>
      <c r="N257" s="2"/>
      <c r="O257" s="2"/>
    </row>
    <row r="258" spans="8:15" ht="15.75" customHeight="1">
      <c r="H258" s="2"/>
      <c r="I258" s="2"/>
      <c r="J258" s="2"/>
      <c r="K258" s="2"/>
      <c r="L258" s="2"/>
      <c r="M258" s="2"/>
      <c r="N258" s="2"/>
      <c r="O258" s="2"/>
    </row>
    <row r="259" spans="8:15" ht="15.75" customHeight="1">
      <c r="H259" s="2"/>
      <c r="I259" s="2"/>
      <c r="J259" s="2"/>
      <c r="K259" s="2"/>
      <c r="L259" s="2"/>
      <c r="M259" s="2"/>
      <c r="N259" s="2"/>
      <c r="O259" s="2"/>
    </row>
    <row r="260" spans="8:15" ht="15.75" customHeight="1">
      <c r="H260" s="2"/>
      <c r="I260" s="2"/>
      <c r="J260" s="2"/>
      <c r="K260" s="2"/>
      <c r="L260" s="2"/>
      <c r="M260" s="2"/>
      <c r="N260" s="2"/>
      <c r="O260" s="2"/>
    </row>
    <row r="261" spans="8:15" ht="15.75" customHeight="1">
      <c r="H261" s="2"/>
      <c r="I261" s="2"/>
      <c r="J261" s="2"/>
      <c r="K261" s="2"/>
      <c r="L261" s="2"/>
      <c r="M261" s="2"/>
      <c r="N261" s="2"/>
      <c r="O261" s="2"/>
    </row>
    <row r="262" spans="8:15" ht="15.75" customHeight="1">
      <c r="H262" s="2"/>
      <c r="I262" s="2"/>
      <c r="J262" s="2"/>
      <c r="K262" s="2"/>
      <c r="L262" s="2"/>
      <c r="M262" s="2"/>
      <c r="N262" s="2"/>
      <c r="O262" s="2"/>
    </row>
    <row r="263" spans="8:15" ht="15.75" customHeight="1">
      <c r="H263" s="2"/>
      <c r="I263" s="2"/>
      <c r="J263" s="2"/>
      <c r="K263" s="2"/>
      <c r="L263" s="2"/>
      <c r="M263" s="2"/>
      <c r="N263" s="2"/>
      <c r="O263" s="2"/>
    </row>
    <row r="264" spans="8:15" ht="15.75" customHeight="1">
      <c r="H264" s="2"/>
      <c r="I264" s="2"/>
      <c r="J264" s="2"/>
      <c r="K264" s="2"/>
      <c r="L264" s="2"/>
      <c r="M264" s="2"/>
      <c r="N264" s="2"/>
      <c r="O264" s="2"/>
    </row>
    <row r="265" spans="8:15" ht="15.75" customHeight="1">
      <c r="H265" s="2"/>
      <c r="I265" s="2"/>
      <c r="J265" s="2"/>
      <c r="K265" s="2"/>
      <c r="L265" s="2"/>
      <c r="M265" s="2"/>
      <c r="N265" s="2"/>
      <c r="O265" s="2"/>
    </row>
    <row r="266" spans="8:15" ht="15.75" customHeight="1">
      <c r="H266" s="2"/>
      <c r="I266" s="2"/>
      <c r="J266" s="2"/>
      <c r="K266" s="2"/>
      <c r="L266" s="2"/>
      <c r="M266" s="2"/>
      <c r="N266" s="2"/>
      <c r="O266" s="2"/>
    </row>
    <row r="267" spans="8:15" ht="15.75" customHeight="1">
      <c r="H267" s="2"/>
      <c r="I267" s="2"/>
      <c r="J267" s="2"/>
      <c r="K267" s="2"/>
      <c r="L267" s="2"/>
      <c r="M267" s="2"/>
      <c r="N267" s="2"/>
      <c r="O267" s="2"/>
    </row>
    <row r="268" spans="8:15" ht="15.75" customHeight="1">
      <c r="H268" s="2"/>
      <c r="I268" s="2"/>
      <c r="J268" s="2"/>
      <c r="K268" s="2"/>
      <c r="L268" s="2"/>
      <c r="M268" s="2"/>
      <c r="N268" s="2"/>
      <c r="O268" s="2"/>
    </row>
    <row r="269" spans="8:15" ht="15.75" customHeight="1">
      <c r="H269" s="2"/>
      <c r="I269" s="2"/>
      <c r="J269" s="2"/>
      <c r="K269" s="2"/>
      <c r="L269" s="2"/>
      <c r="M269" s="2"/>
      <c r="N269" s="2"/>
      <c r="O269" s="2"/>
    </row>
    <row r="270" spans="8:15" ht="15.75" customHeight="1">
      <c r="H270" s="2"/>
      <c r="I270" s="2"/>
      <c r="J270" s="2"/>
      <c r="K270" s="2"/>
      <c r="L270" s="2"/>
      <c r="M270" s="2"/>
      <c r="N270" s="2"/>
      <c r="O270" s="2"/>
    </row>
    <row r="271" spans="8:15" ht="15.75" customHeight="1">
      <c r="H271" s="2"/>
      <c r="I271" s="2"/>
      <c r="J271" s="2"/>
      <c r="K271" s="2"/>
      <c r="L271" s="2"/>
      <c r="M271" s="2"/>
      <c r="N271" s="2"/>
      <c r="O271" s="2"/>
    </row>
    <row r="272" spans="8:15" ht="15.75" customHeight="1">
      <c r="H272" s="2"/>
      <c r="I272" s="2"/>
      <c r="J272" s="2"/>
      <c r="K272" s="2"/>
      <c r="L272" s="2"/>
      <c r="M272" s="2"/>
      <c r="N272" s="2"/>
      <c r="O272" s="2"/>
    </row>
    <row r="273" spans="8:15" ht="15.75" customHeight="1">
      <c r="H273" s="2"/>
      <c r="I273" s="2"/>
      <c r="J273" s="2"/>
      <c r="K273" s="2"/>
      <c r="L273" s="2"/>
      <c r="M273" s="2"/>
      <c r="N273" s="2"/>
      <c r="O273" s="2"/>
    </row>
    <row r="274" spans="8:15" ht="15.75" customHeight="1">
      <c r="H274" s="2"/>
      <c r="I274" s="2"/>
      <c r="J274" s="2"/>
      <c r="K274" s="2"/>
      <c r="L274" s="2"/>
      <c r="M274" s="2"/>
      <c r="N274" s="2"/>
      <c r="O274" s="2"/>
    </row>
    <row r="275" spans="8:15" ht="15.75" customHeight="1">
      <c r="H275" s="2"/>
      <c r="I275" s="2"/>
      <c r="J275" s="2"/>
      <c r="K275" s="2"/>
      <c r="L275" s="2"/>
      <c r="M275" s="2"/>
      <c r="N275" s="2"/>
      <c r="O275" s="2"/>
    </row>
    <row r="276" spans="8:15" ht="15.75" customHeight="1">
      <c r="H276" s="2"/>
      <c r="I276" s="2"/>
      <c r="J276" s="2"/>
      <c r="K276" s="2"/>
      <c r="L276" s="2"/>
      <c r="M276" s="2"/>
      <c r="N276" s="2"/>
      <c r="O276" s="2"/>
    </row>
    <row r="277" spans="8:15" ht="15.75" customHeight="1">
      <c r="H277" s="2"/>
      <c r="I277" s="2"/>
      <c r="J277" s="2"/>
      <c r="K277" s="2"/>
      <c r="L277" s="2"/>
      <c r="M277" s="2"/>
      <c r="N277" s="2"/>
      <c r="O277" s="2"/>
    </row>
    <row r="278" spans="8:15" ht="15.75" customHeight="1">
      <c r="H278" s="2"/>
      <c r="I278" s="2"/>
      <c r="J278" s="2"/>
      <c r="K278" s="2"/>
      <c r="L278" s="2"/>
      <c r="M278" s="2"/>
      <c r="N278" s="2"/>
      <c r="O278" s="2"/>
    </row>
    <row r="279" spans="8:15" ht="15.75" customHeight="1">
      <c r="H279" s="2"/>
      <c r="I279" s="2"/>
      <c r="J279" s="2"/>
      <c r="K279" s="2"/>
      <c r="L279" s="2"/>
      <c r="M279" s="2"/>
      <c r="N279" s="2"/>
      <c r="O279" s="2"/>
    </row>
    <row r="280" spans="8:15" ht="15.75" customHeight="1">
      <c r="H280" s="2"/>
      <c r="I280" s="2"/>
      <c r="J280" s="2"/>
      <c r="K280" s="2"/>
      <c r="L280" s="2"/>
      <c r="M280" s="2"/>
      <c r="N280" s="2"/>
      <c r="O280" s="2"/>
    </row>
    <row r="281" spans="8:15" ht="15.75" customHeight="1">
      <c r="H281" s="2"/>
      <c r="I281" s="2"/>
      <c r="J281" s="2"/>
      <c r="K281" s="2"/>
      <c r="L281" s="2"/>
      <c r="M281" s="2"/>
      <c r="N281" s="2"/>
      <c r="O281" s="2"/>
    </row>
    <row r="282" spans="8:15" ht="15.75" customHeight="1">
      <c r="H282" s="2"/>
      <c r="I282" s="2"/>
      <c r="J282" s="2"/>
      <c r="K282" s="2"/>
      <c r="L282" s="2"/>
      <c r="M282" s="2"/>
      <c r="N282" s="2"/>
      <c r="O282" s="2"/>
    </row>
    <row r="283" spans="8:15" ht="15.75" customHeight="1">
      <c r="H283" s="2"/>
      <c r="I283" s="2"/>
      <c r="J283" s="2"/>
      <c r="K283" s="2"/>
      <c r="L283" s="2"/>
      <c r="M283" s="2"/>
      <c r="N283" s="2"/>
      <c r="O283" s="2"/>
    </row>
    <row r="284" spans="8:15" ht="15.75" customHeight="1">
      <c r="H284" s="2"/>
      <c r="I284" s="2"/>
      <c r="J284" s="2"/>
      <c r="K284" s="2"/>
      <c r="L284" s="2"/>
      <c r="M284" s="2"/>
      <c r="N284" s="2"/>
      <c r="O284" s="2"/>
    </row>
    <row r="285" spans="8:15" ht="15.75" customHeight="1">
      <c r="H285" s="2"/>
      <c r="I285" s="2"/>
      <c r="J285" s="2"/>
      <c r="K285" s="2"/>
      <c r="L285" s="2"/>
      <c r="M285" s="2"/>
      <c r="N285" s="2"/>
      <c r="O285" s="2"/>
    </row>
    <row r="286" spans="8:15" ht="15.75" customHeight="1">
      <c r="H286" s="2"/>
      <c r="I286" s="2"/>
      <c r="J286" s="2"/>
      <c r="K286" s="2"/>
      <c r="L286" s="2"/>
      <c r="M286" s="2"/>
      <c r="N286" s="2"/>
      <c r="O286" s="2"/>
    </row>
    <row r="287" spans="8:15" ht="15.75" customHeight="1">
      <c r="H287" s="2"/>
      <c r="I287" s="2"/>
      <c r="J287" s="2"/>
      <c r="K287" s="2"/>
      <c r="L287" s="2"/>
      <c r="M287" s="2"/>
      <c r="N287" s="2"/>
      <c r="O287" s="2"/>
    </row>
    <row r="288" spans="8:15" ht="15.75" customHeight="1">
      <c r="H288" s="2"/>
      <c r="I288" s="2"/>
      <c r="J288" s="2"/>
      <c r="K288" s="2"/>
      <c r="L288" s="2"/>
      <c r="M288" s="2"/>
      <c r="N288" s="2"/>
      <c r="O288" s="2"/>
    </row>
    <row r="289" spans="8:15" ht="15.75" customHeight="1">
      <c r="H289" s="2"/>
      <c r="I289" s="2"/>
      <c r="J289" s="2"/>
      <c r="K289" s="2"/>
      <c r="L289" s="2"/>
      <c r="M289" s="2"/>
      <c r="N289" s="2"/>
      <c r="O289" s="2"/>
    </row>
    <row r="290" spans="8:15" ht="15.75" customHeight="1">
      <c r="H290" s="2"/>
      <c r="I290" s="2"/>
      <c r="J290" s="2"/>
      <c r="K290" s="2"/>
      <c r="L290" s="2"/>
      <c r="M290" s="2"/>
      <c r="N290" s="2"/>
      <c r="O290" s="2"/>
    </row>
    <row r="291" spans="8:15" ht="15.75" customHeight="1">
      <c r="H291" s="2"/>
      <c r="I291" s="2"/>
      <c r="J291" s="2"/>
      <c r="K291" s="2"/>
      <c r="L291" s="2"/>
      <c r="M291" s="2"/>
      <c r="N291" s="2"/>
      <c r="O291" s="2"/>
    </row>
    <row r="292" spans="8:15" ht="15.75" customHeight="1">
      <c r="H292" s="2"/>
      <c r="I292" s="2"/>
      <c r="J292" s="2"/>
      <c r="K292" s="2"/>
      <c r="L292" s="2"/>
      <c r="M292" s="2"/>
      <c r="N292" s="2"/>
      <c r="O292" s="2"/>
    </row>
    <row r="293" spans="8:15" ht="15.75" customHeight="1">
      <c r="H293" s="2"/>
      <c r="I293" s="2"/>
      <c r="J293" s="2"/>
      <c r="K293" s="2"/>
      <c r="L293" s="2"/>
      <c r="M293" s="2"/>
      <c r="N293" s="2"/>
      <c r="O293" s="2"/>
    </row>
    <row r="294" spans="8:15" ht="15.75" customHeight="1">
      <c r="H294" s="2"/>
      <c r="I294" s="2"/>
      <c r="J294" s="2"/>
      <c r="K294" s="2"/>
      <c r="L294" s="2"/>
      <c r="M294" s="2"/>
      <c r="N294" s="2"/>
      <c r="O294" s="2"/>
    </row>
    <row r="295" spans="8:15" ht="15.75" customHeight="1">
      <c r="H295" s="2"/>
      <c r="I295" s="2"/>
      <c r="J295" s="2"/>
      <c r="K295" s="2"/>
      <c r="L295" s="2"/>
      <c r="M295" s="2"/>
      <c r="N295" s="2"/>
      <c r="O295" s="2"/>
    </row>
    <row r="296" spans="8:15" ht="15.75" customHeight="1">
      <c r="H296" s="2"/>
      <c r="I296" s="2"/>
      <c r="J296" s="2"/>
      <c r="K296" s="2"/>
      <c r="L296" s="2"/>
      <c r="M296" s="2"/>
      <c r="N296" s="2"/>
      <c r="O296" s="2"/>
    </row>
    <row r="297" spans="8:15" ht="15.75" customHeight="1">
      <c r="H297" s="2"/>
      <c r="I297" s="2"/>
      <c r="J297" s="2"/>
      <c r="K297" s="2"/>
      <c r="L297" s="2"/>
      <c r="M297" s="2"/>
      <c r="N297" s="2"/>
      <c r="O297" s="2"/>
    </row>
    <row r="298" spans="8:15" ht="15.75" customHeight="1">
      <c r="H298" s="2"/>
      <c r="I298" s="2"/>
      <c r="J298" s="2"/>
      <c r="K298" s="2"/>
      <c r="L298" s="2"/>
      <c r="M298" s="2"/>
      <c r="N298" s="2"/>
      <c r="O298" s="2"/>
    </row>
    <row r="299" spans="8:15" ht="15.75" customHeight="1">
      <c r="H299" s="2"/>
      <c r="I299" s="2"/>
      <c r="J299" s="2"/>
      <c r="K299" s="2"/>
      <c r="L299" s="2"/>
      <c r="M299" s="2"/>
      <c r="N299" s="2"/>
      <c r="O299" s="2"/>
    </row>
    <row r="300" spans="8:15" ht="15.75" customHeight="1">
      <c r="H300" s="2"/>
      <c r="I300" s="2"/>
      <c r="J300" s="2"/>
      <c r="K300" s="2"/>
      <c r="L300" s="2"/>
      <c r="M300" s="2"/>
      <c r="N300" s="2"/>
      <c r="O300" s="2"/>
    </row>
    <row r="301" spans="8:15" ht="15.75" customHeight="1">
      <c r="H301" s="2"/>
      <c r="I301" s="2"/>
      <c r="J301" s="2"/>
      <c r="K301" s="2"/>
      <c r="L301" s="2"/>
      <c r="M301" s="2"/>
      <c r="N301" s="2"/>
      <c r="O301" s="2"/>
    </row>
    <row r="302" spans="8:15" ht="15.75" customHeight="1">
      <c r="H302" s="2"/>
      <c r="I302" s="2"/>
      <c r="J302" s="2"/>
      <c r="K302" s="2"/>
      <c r="L302" s="2"/>
      <c r="M302" s="2"/>
      <c r="N302" s="2"/>
      <c r="O302" s="2"/>
    </row>
    <row r="303" spans="8:15" ht="15.75" customHeight="1">
      <c r="H303" s="2"/>
      <c r="I303" s="2"/>
      <c r="J303" s="2"/>
      <c r="K303" s="2"/>
      <c r="L303" s="2"/>
      <c r="M303" s="2"/>
      <c r="N303" s="2"/>
      <c r="O303" s="2"/>
    </row>
    <row r="304" spans="8:15" ht="15.75" customHeight="1">
      <c r="H304" s="2"/>
      <c r="I304" s="2"/>
      <c r="J304" s="2"/>
      <c r="K304" s="2"/>
      <c r="L304" s="2"/>
      <c r="M304" s="2"/>
      <c r="N304" s="2"/>
      <c r="O304" s="2"/>
    </row>
    <row r="305" spans="8:15" ht="15.75" customHeight="1">
      <c r="H305" s="2"/>
      <c r="I305" s="2"/>
      <c r="J305" s="2"/>
      <c r="K305" s="2"/>
      <c r="L305" s="2"/>
      <c r="M305" s="2"/>
      <c r="N305" s="2"/>
      <c r="O305" s="2"/>
    </row>
    <row r="306" spans="8:15" ht="15.75" customHeight="1">
      <c r="H306" s="2"/>
      <c r="I306" s="2"/>
      <c r="J306" s="2"/>
      <c r="K306" s="2"/>
      <c r="L306" s="2"/>
      <c r="M306" s="2"/>
      <c r="N306" s="2"/>
      <c r="O306" s="2"/>
    </row>
    <row r="307" spans="8:15" ht="15.75" customHeight="1">
      <c r="H307" s="2"/>
      <c r="I307" s="2"/>
      <c r="J307" s="2"/>
      <c r="K307" s="2"/>
      <c r="L307" s="2"/>
      <c r="M307" s="2"/>
      <c r="N307" s="2"/>
      <c r="O307" s="2"/>
    </row>
    <row r="308" spans="8:15" ht="15.75" customHeight="1">
      <c r="H308" s="2"/>
      <c r="I308" s="2"/>
      <c r="J308" s="2"/>
      <c r="K308" s="2"/>
      <c r="L308" s="2"/>
      <c r="M308" s="2"/>
      <c r="N308" s="2"/>
      <c r="O308" s="2"/>
    </row>
    <row r="309" spans="8:15" ht="15.75" customHeight="1">
      <c r="H309" s="2"/>
      <c r="I309" s="2"/>
      <c r="J309" s="2"/>
      <c r="K309" s="2"/>
      <c r="L309" s="2"/>
      <c r="M309" s="2"/>
      <c r="N309" s="2"/>
      <c r="O309" s="2"/>
    </row>
    <row r="310" spans="8:15" ht="15.75" customHeight="1">
      <c r="H310" s="2"/>
      <c r="I310" s="2"/>
      <c r="J310" s="2"/>
      <c r="K310" s="2"/>
      <c r="L310" s="2"/>
      <c r="M310" s="2"/>
      <c r="N310" s="2"/>
      <c r="O310" s="2"/>
    </row>
    <row r="311" spans="8:15" ht="15.75" customHeight="1">
      <c r="H311" s="2"/>
      <c r="I311" s="2"/>
      <c r="J311" s="2"/>
      <c r="K311" s="2"/>
      <c r="L311" s="2"/>
      <c r="M311" s="2"/>
      <c r="N311" s="2"/>
      <c r="O311" s="2"/>
    </row>
    <row r="312" spans="8:15" ht="15.75" customHeight="1">
      <c r="H312" s="2"/>
      <c r="I312" s="2"/>
      <c r="J312" s="2"/>
      <c r="K312" s="2"/>
      <c r="L312" s="2"/>
      <c r="M312" s="2"/>
      <c r="N312" s="2"/>
      <c r="O312" s="2"/>
    </row>
    <row r="313" spans="8:15" ht="15.75" customHeight="1">
      <c r="H313" s="2"/>
      <c r="I313" s="2"/>
      <c r="J313" s="2"/>
      <c r="K313" s="2"/>
      <c r="L313" s="2"/>
      <c r="M313" s="2"/>
      <c r="N313" s="2"/>
      <c r="O313" s="2"/>
    </row>
    <row r="314" spans="8:15" ht="15.75" customHeight="1">
      <c r="H314" s="2"/>
      <c r="I314" s="2"/>
      <c r="J314" s="2"/>
      <c r="K314" s="2"/>
      <c r="L314" s="2"/>
      <c r="M314" s="2"/>
      <c r="N314" s="2"/>
      <c r="O314" s="2"/>
    </row>
    <row r="315" spans="8:15" ht="15.75" customHeight="1">
      <c r="H315" s="2"/>
      <c r="I315" s="2"/>
      <c r="J315" s="2"/>
      <c r="K315" s="2"/>
      <c r="L315" s="2"/>
      <c r="M315" s="2"/>
      <c r="N315" s="2"/>
      <c r="O315" s="2"/>
    </row>
    <row r="316" spans="8:15" ht="15.75" customHeight="1">
      <c r="H316" s="2"/>
      <c r="I316" s="2"/>
      <c r="J316" s="2"/>
      <c r="K316" s="2"/>
      <c r="L316" s="2"/>
      <c r="M316" s="2"/>
      <c r="N316" s="2"/>
      <c r="O316" s="2"/>
    </row>
    <row r="317" spans="8:15" ht="15.75" customHeight="1">
      <c r="H317" s="2"/>
      <c r="I317" s="2"/>
      <c r="J317" s="2"/>
      <c r="K317" s="2"/>
      <c r="L317" s="2"/>
      <c r="M317" s="2"/>
      <c r="N317" s="2"/>
      <c r="O317" s="2"/>
    </row>
    <row r="318" spans="8:15" ht="15.75" customHeight="1">
      <c r="H318" s="2"/>
      <c r="I318" s="2"/>
      <c r="J318" s="2"/>
      <c r="K318" s="2"/>
      <c r="L318" s="2"/>
      <c r="M318" s="2"/>
      <c r="N318" s="2"/>
      <c r="O318" s="2"/>
    </row>
    <row r="319" spans="8:15" ht="15.75" customHeight="1">
      <c r="H319" s="2"/>
      <c r="I319" s="2"/>
      <c r="J319" s="2"/>
      <c r="K319" s="2"/>
      <c r="L319" s="2"/>
      <c r="M319" s="2"/>
      <c r="N319" s="2"/>
      <c r="O319" s="2"/>
    </row>
    <row r="320" spans="8:15" ht="15.75" customHeight="1">
      <c r="H320" s="2"/>
      <c r="I320" s="2"/>
      <c r="J320" s="2"/>
      <c r="K320" s="2"/>
      <c r="L320" s="2"/>
      <c r="M320" s="2"/>
      <c r="N320" s="2"/>
      <c r="O320" s="2"/>
    </row>
    <row r="321" spans="8:15" ht="15.75" customHeight="1">
      <c r="H321" s="2"/>
      <c r="I321" s="2"/>
      <c r="J321" s="2"/>
      <c r="K321" s="2"/>
      <c r="L321" s="2"/>
      <c r="M321" s="2"/>
      <c r="N321" s="2"/>
      <c r="O321" s="2"/>
    </row>
    <row r="322" spans="8:15" ht="15.75" customHeight="1">
      <c r="H322" s="2"/>
      <c r="I322" s="2"/>
      <c r="J322" s="2"/>
      <c r="K322" s="2"/>
      <c r="L322" s="2"/>
      <c r="M322" s="2"/>
      <c r="N322" s="2"/>
      <c r="O322" s="2"/>
    </row>
    <row r="323" spans="8:15" ht="15.75" customHeight="1">
      <c r="H323" s="2"/>
      <c r="I323" s="2"/>
      <c r="J323" s="2"/>
      <c r="K323" s="2"/>
      <c r="L323" s="2"/>
      <c r="M323" s="2"/>
      <c r="N323" s="2"/>
      <c r="O323" s="2"/>
    </row>
    <row r="324" spans="8:15" ht="15.75" customHeight="1">
      <c r="H324" s="2"/>
      <c r="I324" s="2"/>
      <c r="J324" s="2"/>
      <c r="K324" s="2"/>
      <c r="L324" s="2"/>
      <c r="M324" s="2"/>
      <c r="N324" s="2"/>
      <c r="O324" s="2"/>
    </row>
    <row r="325" spans="8:15" ht="15.75" customHeight="1">
      <c r="H325" s="2"/>
      <c r="I325" s="2"/>
      <c r="J325" s="2"/>
      <c r="K325" s="2"/>
      <c r="L325" s="2"/>
      <c r="M325" s="2"/>
      <c r="N325" s="2"/>
      <c r="O325" s="2"/>
    </row>
    <row r="326" spans="8:15" ht="15.75" customHeight="1">
      <c r="H326" s="2"/>
      <c r="I326" s="2"/>
      <c r="J326" s="2"/>
      <c r="K326" s="2"/>
      <c r="L326" s="2"/>
      <c r="M326" s="2"/>
      <c r="N326" s="2"/>
      <c r="O326" s="2"/>
    </row>
    <row r="327" spans="8:15" ht="15.75" customHeight="1">
      <c r="H327" s="2"/>
      <c r="I327" s="2"/>
      <c r="J327" s="2"/>
      <c r="K327" s="2"/>
      <c r="L327" s="2"/>
      <c r="M327" s="2"/>
      <c r="N327" s="2"/>
      <c r="O327" s="2"/>
    </row>
    <row r="328" spans="8:15" ht="15.75" customHeight="1">
      <c r="H328" s="2"/>
      <c r="I328" s="2"/>
      <c r="J328" s="2"/>
      <c r="K328" s="2"/>
      <c r="L328" s="2"/>
      <c r="M328" s="2"/>
      <c r="N328" s="2"/>
      <c r="O328" s="2"/>
    </row>
    <row r="329" spans="8:15" ht="15.75" customHeight="1">
      <c r="H329" s="2"/>
      <c r="I329" s="2"/>
      <c r="J329" s="2"/>
      <c r="K329" s="2"/>
      <c r="L329" s="2"/>
      <c r="M329" s="2"/>
      <c r="N329" s="2"/>
      <c r="O329" s="2"/>
    </row>
    <row r="330" spans="8:15" ht="15.75" customHeight="1">
      <c r="H330" s="2"/>
      <c r="I330" s="2"/>
      <c r="J330" s="2"/>
      <c r="K330" s="2"/>
      <c r="L330" s="2"/>
      <c r="M330" s="2"/>
      <c r="N330" s="2"/>
      <c r="O330" s="2"/>
    </row>
    <row r="331" spans="8:15" ht="15.75" customHeight="1">
      <c r="H331" s="2"/>
      <c r="I331" s="2"/>
      <c r="J331" s="2"/>
      <c r="K331" s="2"/>
      <c r="L331" s="2"/>
      <c r="M331" s="2"/>
      <c r="N331" s="2"/>
      <c r="O331" s="2"/>
    </row>
    <row r="332" spans="8:15" ht="15.75" customHeight="1">
      <c r="H332" s="2"/>
      <c r="I332" s="2"/>
      <c r="J332" s="2"/>
      <c r="K332" s="2"/>
      <c r="L332" s="2"/>
      <c r="M332" s="2"/>
      <c r="N332" s="2"/>
      <c r="O332" s="2"/>
    </row>
    <row r="333" spans="8:15" ht="15.75" customHeight="1">
      <c r="H333" s="2"/>
      <c r="I333" s="2"/>
      <c r="J333" s="2"/>
      <c r="K333" s="2"/>
      <c r="L333" s="2"/>
      <c r="M333" s="2"/>
      <c r="N333" s="2"/>
      <c r="O333" s="2"/>
    </row>
    <row r="334" spans="8:15" ht="15.75" customHeight="1">
      <c r="H334" s="2"/>
      <c r="I334" s="2"/>
      <c r="J334" s="2"/>
      <c r="K334" s="2"/>
      <c r="L334" s="2"/>
      <c r="M334" s="2"/>
      <c r="N334" s="2"/>
      <c r="O334" s="2"/>
    </row>
    <row r="335" spans="8:15" ht="15.75" customHeight="1">
      <c r="H335" s="2"/>
      <c r="I335" s="2"/>
      <c r="J335" s="2"/>
      <c r="K335" s="2"/>
      <c r="L335" s="2"/>
      <c r="M335" s="2"/>
      <c r="N335" s="2"/>
      <c r="O335" s="2"/>
    </row>
    <row r="336" spans="8:15" ht="15.75" customHeight="1">
      <c r="H336" s="2"/>
      <c r="I336" s="2"/>
      <c r="J336" s="2"/>
      <c r="K336" s="2"/>
      <c r="L336" s="2"/>
      <c r="M336" s="2"/>
      <c r="N336" s="2"/>
      <c r="O336" s="2"/>
    </row>
    <row r="337" spans="8:15" ht="15.75" customHeight="1">
      <c r="H337" s="2"/>
      <c r="I337" s="2"/>
      <c r="J337" s="2"/>
      <c r="K337" s="2"/>
      <c r="L337" s="2"/>
      <c r="M337" s="2"/>
      <c r="N337" s="2"/>
      <c r="O337" s="2"/>
    </row>
    <row r="338" spans="8:15" ht="15.75" customHeight="1">
      <c r="H338" s="2"/>
      <c r="I338" s="2"/>
      <c r="J338" s="2"/>
      <c r="K338" s="2"/>
      <c r="L338" s="2"/>
      <c r="M338" s="2"/>
      <c r="N338" s="2"/>
      <c r="O338" s="2"/>
    </row>
    <row r="339" spans="8:15" ht="15.75" customHeight="1">
      <c r="H339" s="2"/>
      <c r="I339" s="2"/>
      <c r="J339" s="2"/>
      <c r="K339" s="2"/>
      <c r="L339" s="2"/>
      <c r="M339" s="2"/>
      <c r="N339" s="2"/>
      <c r="O339" s="2"/>
    </row>
    <row r="340" spans="8:15" ht="15.75" customHeight="1">
      <c r="H340" s="2"/>
      <c r="I340" s="2"/>
      <c r="J340" s="2"/>
      <c r="K340" s="2"/>
      <c r="L340" s="2"/>
      <c r="M340" s="2"/>
      <c r="N340" s="2"/>
      <c r="O340" s="2"/>
    </row>
    <row r="341" spans="8:15" ht="15.75" customHeight="1">
      <c r="H341" s="2"/>
      <c r="I341" s="2"/>
      <c r="J341" s="2"/>
      <c r="K341" s="2"/>
      <c r="L341" s="2"/>
      <c r="M341" s="2"/>
      <c r="N341" s="2"/>
      <c r="O341" s="2"/>
    </row>
    <row r="342" spans="8:15" ht="15.75" customHeight="1">
      <c r="H342" s="2"/>
      <c r="I342" s="2"/>
      <c r="J342" s="2"/>
      <c r="K342" s="2"/>
      <c r="L342" s="2"/>
      <c r="M342" s="2"/>
      <c r="N342" s="2"/>
      <c r="O342" s="2"/>
    </row>
    <row r="343" spans="8:15" ht="15.75" customHeight="1">
      <c r="H343" s="2"/>
      <c r="I343" s="2"/>
      <c r="J343" s="2"/>
      <c r="K343" s="2"/>
      <c r="L343" s="2"/>
      <c r="M343" s="2"/>
      <c r="N343" s="2"/>
      <c r="O343" s="2"/>
    </row>
    <row r="344" spans="8:15" ht="15.75" customHeight="1">
      <c r="H344" s="2"/>
      <c r="I344" s="2"/>
      <c r="J344" s="2"/>
      <c r="K344" s="2"/>
      <c r="L344" s="2"/>
      <c r="M344" s="2"/>
      <c r="N344" s="2"/>
      <c r="O344" s="2"/>
    </row>
    <row r="345" spans="8:15" ht="15.75" customHeight="1">
      <c r="H345" s="2"/>
      <c r="I345" s="2"/>
      <c r="J345" s="2"/>
      <c r="K345" s="2"/>
      <c r="L345" s="2"/>
      <c r="M345" s="2"/>
      <c r="N345" s="2"/>
      <c r="O345" s="2"/>
    </row>
    <row r="346" spans="8:15" ht="15.75" customHeight="1">
      <c r="H346" s="2"/>
      <c r="I346" s="2"/>
      <c r="J346" s="2"/>
      <c r="K346" s="2"/>
      <c r="L346" s="2"/>
      <c r="M346" s="2"/>
      <c r="N346" s="2"/>
      <c r="O346" s="2"/>
    </row>
    <row r="347" spans="8:15" ht="15.75" customHeight="1">
      <c r="H347" s="2"/>
      <c r="I347" s="2"/>
      <c r="J347" s="2"/>
      <c r="K347" s="2"/>
      <c r="L347" s="2"/>
      <c r="M347" s="2"/>
      <c r="N347" s="2"/>
      <c r="O347" s="2"/>
    </row>
    <row r="348" spans="8:15" ht="15.75" customHeight="1">
      <c r="H348" s="2"/>
      <c r="I348" s="2"/>
      <c r="J348" s="2"/>
      <c r="K348" s="2"/>
      <c r="L348" s="2"/>
      <c r="M348" s="2"/>
      <c r="N348" s="2"/>
      <c r="O348" s="2"/>
    </row>
    <row r="349" spans="8:15" ht="15.75" customHeight="1">
      <c r="H349" s="2"/>
      <c r="I349" s="2"/>
      <c r="J349" s="2"/>
      <c r="K349" s="2"/>
      <c r="L349" s="2"/>
      <c r="M349" s="2"/>
      <c r="N349" s="2"/>
      <c r="O349" s="2"/>
    </row>
    <row r="350" spans="8:15" ht="15.75" customHeight="1">
      <c r="H350" s="2"/>
      <c r="I350" s="2"/>
      <c r="J350" s="2"/>
      <c r="K350" s="2"/>
      <c r="L350" s="2"/>
      <c r="M350" s="2"/>
      <c r="N350" s="2"/>
      <c r="O350" s="2"/>
    </row>
    <row r="351" spans="8:15" ht="15.75" customHeight="1">
      <c r="H351" s="2"/>
      <c r="I351" s="2"/>
      <c r="J351" s="2"/>
      <c r="K351" s="2"/>
      <c r="L351" s="2"/>
      <c r="M351" s="2"/>
      <c r="N351" s="2"/>
      <c r="O351" s="2"/>
    </row>
    <row r="352" spans="8:15" ht="15.75" customHeight="1">
      <c r="H352" s="2"/>
      <c r="I352" s="2"/>
      <c r="J352" s="2"/>
      <c r="K352" s="2"/>
      <c r="L352" s="2"/>
      <c r="M352" s="2"/>
      <c r="N352" s="2"/>
      <c r="O352" s="2"/>
    </row>
    <row r="353" spans="8:15" ht="15.75" customHeight="1">
      <c r="H353" s="2"/>
      <c r="I353" s="2"/>
      <c r="J353" s="2"/>
      <c r="K353" s="2"/>
      <c r="L353" s="2"/>
      <c r="M353" s="2"/>
      <c r="N353" s="2"/>
      <c r="O353" s="2"/>
    </row>
    <row r="354" spans="8:15" ht="15.75" customHeight="1">
      <c r="H354" s="2"/>
      <c r="I354" s="2"/>
      <c r="J354" s="2"/>
      <c r="K354" s="2"/>
      <c r="L354" s="2"/>
      <c r="M354" s="2"/>
      <c r="N354" s="2"/>
      <c r="O354" s="2"/>
    </row>
    <row r="355" spans="8:15" ht="15.75" customHeight="1">
      <c r="H355" s="2"/>
      <c r="I355" s="2"/>
      <c r="J355" s="2"/>
      <c r="K355" s="2"/>
      <c r="L355" s="2"/>
      <c r="M355" s="2"/>
      <c r="N355" s="2"/>
      <c r="O355" s="2"/>
    </row>
    <row r="356" spans="8:15" ht="15.75" customHeight="1">
      <c r="H356" s="2"/>
      <c r="I356" s="2"/>
      <c r="J356" s="2"/>
      <c r="K356" s="2"/>
      <c r="L356" s="2"/>
      <c r="M356" s="2"/>
      <c r="N356" s="2"/>
      <c r="O356" s="2"/>
    </row>
    <row r="357" spans="8:15" ht="15.75" customHeight="1">
      <c r="H357" s="2"/>
      <c r="I357" s="2"/>
      <c r="J357" s="2"/>
      <c r="K357" s="2"/>
      <c r="L357" s="2"/>
      <c r="M357" s="2"/>
      <c r="N357" s="2"/>
      <c r="O357" s="2"/>
    </row>
    <row r="358" spans="8:15" ht="15.75" customHeight="1">
      <c r="H358" s="2"/>
      <c r="I358" s="2"/>
      <c r="J358" s="2"/>
      <c r="K358" s="2"/>
      <c r="L358" s="2"/>
      <c r="M358" s="2"/>
      <c r="N358" s="2"/>
      <c r="O358" s="2"/>
    </row>
    <row r="359" spans="8:15" ht="15.75" customHeight="1">
      <c r="H359" s="2"/>
      <c r="I359" s="2"/>
      <c r="J359" s="2"/>
      <c r="K359" s="2"/>
      <c r="L359" s="2"/>
      <c r="M359" s="2"/>
      <c r="N359" s="2"/>
      <c r="O359" s="2"/>
    </row>
    <row r="360" spans="8:15" ht="15.75" customHeight="1">
      <c r="H360" s="2"/>
      <c r="I360" s="2"/>
      <c r="J360" s="2"/>
      <c r="K360" s="2"/>
      <c r="L360" s="2"/>
      <c r="M360" s="2"/>
      <c r="N360" s="2"/>
      <c r="O360" s="2"/>
    </row>
    <row r="361" spans="8:15" ht="15.75" customHeight="1">
      <c r="H361" s="2"/>
      <c r="I361" s="2"/>
      <c r="J361" s="2"/>
      <c r="K361" s="2"/>
      <c r="L361" s="2"/>
      <c r="M361" s="2"/>
      <c r="N361" s="2"/>
      <c r="O361" s="2"/>
    </row>
    <row r="362" spans="8:15" ht="15.75" customHeight="1">
      <c r="H362" s="2"/>
      <c r="I362" s="2"/>
      <c r="J362" s="2"/>
      <c r="K362" s="2"/>
      <c r="L362" s="2"/>
      <c r="M362" s="2"/>
      <c r="N362" s="2"/>
      <c r="O362" s="2"/>
    </row>
    <row r="363" spans="8:15" ht="15.75" customHeight="1">
      <c r="H363" s="2"/>
      <c r="I363" s="2"/>
      <c r="J363" s="2"/>
      <c r="K363" s="2"/>
      <c r="L363" s="2"/>
      <c r="M363" s="2"/>
      <c r="N363" s="2"/>
      <c r="O363" s="2"/>
    </row>
    <row r="364" spans="8:15" ht="15.75" customHeight="1">
      <c r="H364" s="2"/>
      <c r="I364" s="2"/>
      <c r="J364" s="2"/>
      <c r="K364" s="2"/>
      <c r="L364" s="2"/>
      <c r="M364" s="2"/>
      <c r="N364" s="2"/>
      <c r="O364" s="2"/>
    </row>
    <row r="365" spans="8:15" ht="15.75" customHeight="1">
      <c r="H365" s="2"/>
      <c r="I365" s="2"/>
      <c r="J365" s="2"/>
      <c r="K365" s="2"/>
      <c r="L365" s="2"/>
      <c r="M365" s="2"/>
      <c r="N365" s="2"/>
      <c r="O365" s="2"/>
    </row>
    <row r="366" spans="8:15" ht="15.75" customHeight="1">
      <c r="H366" s="2"/>
      <c r="I366" s="2"/>
      <c r="J366" s="2"/>
      <c r="K366" s="2"/>
      <c r="L366" s="2"/>
      <c r="M366" s="2"/>
      <c r="N366" s="2"/>
      <c r="O366" s="2"/>
    </row>
    <row r="367" spans="8:15" ht="15.75" customHeight="1">
      <c r="H367" s="2"/>
      <c r="I367" s="2"/>
      <c r="J367" s="2"/>
      <c r="K367" s="2"/>
      <c r="L367" s="2"/>
      <c r="M367" s="2"/>
      <c r="N367" s="2"/>
      <c r="O367" s="2"/>
    </row>
    <row r="368" spans="8:15" ht="15.75" customHeight="1">
      <c r="H368" s="2"/>
      <c r="I368" s="2"/>
      <c r="J368" s="2"/>
      <c r="K368" s="2"/>
      <c r="L368" s="2"/>
      <c r="M368" s="2"/>
      <c r="N368" s="2"/>
      <c r="O368" s="2"/>
    </row>
    <row r="369" spans="8:15" ht="15.75" customHeight="1">
      <c r="H369" s="2"/>
      <c r="I369" s="2"/>
      <c r="J369" s="2"/>
      <c r="K369" s="2"/>
      <c r="L369" s="2"/>
      <c r="M369" s="2"/>
      <c r="N369" s="2"/>
      <c r="O369" s="2"/>
    </row>
    <row r="370" spans="8:15" ht="15.75" customHeight="1">
      <c r="H370" s="2"/>
      <c r="I370" s="2"/>
      <c r="J370" s="2"/>
      <c r="K370" s="2"/>
      <c r="L370" s="2"/>
      <c r="M370" s="2"/>
      <c r="N370" s="2"/>
      <c r="O370" s="2"/>
    </row>
    <row r="371" spans="8:15" ht="15.75" customHeight="1">
      <c r="H371" s="2"/>
      <c r="I371" s="2"/>
      <c r="J371" s="2"/>
      <c r="K371" s="2"/>
      <c r="L371" s="2"/>
      <c r="M371" s="2"/>
      <c r="N371" s="2"/>
      <c r="O371" s="2"/>
    </row>
    <row r="372" spans="8:15" ht="15.75" customHeight="1">
      <c r="H372" s="2"/>
      <c r="I372" s="2"/>
      <c r="J372" s="2"/>
      <c r="K372" s="2"/>
      <c r="L372" s="2"/>
      <c r="M372" s="2"/>
      <c r="N372" s="2"/>
      <c r="O372" s="2"/>
    </row>
    <row r="373" spans="8:15" ht="15.75" customHeight="1">
      <c r="H373" s="2"/>
      <c r="I373" s="2"/>
      <c r="J373" s="2"/>
      <c r="K373" s="2"/>
      <c r="L373" s="2"/>
      <c r="M373" s="2"/>
      <c r="N373" s="2"/>
      <c r="O373" s="2"/>
    </row>
    <row r="374" spans="8:15" ht="15.75" customHeight="1">
      <c r="H374" s="2"/>
      <c r="I374" s="2"/>
      <c r="J374" s="2"/>
      <c r="K374" s="2"/>
      <c r="L374" s="2"/>
      <c r="M374" s="2"/>
      <c r="N374" s="2"/>
      <c r="O374" s="2"/>
    </row>
    <row r="375" spans="8:15" ht="15.75" customHeight="1">
      <c r="H375" s="2"/>
      <c r="I375" s="2"/>
      <c r="J375" s="2"/>
      <c r="K375" s="2"/>
      <c r="L375" s="2"/>
      <c r="M375" s="2"/>
      <c r="N375" s="2"/>
      <c r="O375" s="2"/>
    </row>
    <row r="376" spans="8:15" ht="15.75" customHeight="1">
      <c r="H376" s="2"/>
      <c r="I376" s="2"/>
      <c r="J376" s="2"/>
      <c r="K376" s="2"/>
      <c r="L376" s="2"/>
      <c r="M376" s="2"/>
      <c r="N376" s="2"/>
      <c r="O376" s="2"/>
    </row>
    <row r="377" spans="8:15" ht="15.75" customHeight="1">
      <c r="H377" s="2"/>
      <c r="I377" s="2"/>
      <c r="J377" s="2"/>
      <c r="K377" s="2"/>
      <c r="L377" s="2"/>
      <c r="M377" s="2"/>
      <c r="N377" s="2"/>
      <c r="O377" s="2"/>
    </row>
    <row r="378" spans="8:15" ht="15.75" customHeight="1">
      <c r="H378" s="2"/>
      <c r="I378" s="2"/>
      <c r="J378" s="2"/>
      <c r="K378" s="2"/>
      <c r="L378" s="2"/>
      <c r="M378" s="2"/>
      <c r="N378" s="2"/>
      <c r="O378" s="2"/>
    </row>
    <row r="379" spans="8:15" ht="15.75" customHeight="1">
      <c r="H379" s="2"/>
      <c r="I379" s="2"/>
      <c r="J379" s="2"/>
      <c r="K379" s="2"/>
      <c r="L379" s="2"/>
      <c r="M379" s="2"/>
      <c r="N379" s="2"/>
      <c r="O379" s="2"/>
    </row>
    <row r="380" spans="8:15" ht="15.75" customHeight="1">
      <c r="H380" s="2"/>
      <c r="I380" s="2"/>
      <c r="J380" s="2"/>
      <c r="K380" s="2"/>
      <c r="L380" s="2"/>
      <c r="M380" s="2"/>
      <c r="N380" s="2"/>
      <c r="O380" s="2"/>
    </row>
    <row r="381" spans="8:15" ht="15.75" customHeight="1">
      <c r="H381" s="2"/>
      <c r="I381" s="2"/>
      <c r="J381" s="2"/>
      <c r="K381" s="2"/>
      <c r="L381" s="2"/>
      <c r="M381" s="2"/>
      <c r="N381" s="2"/>
      <c r="O381" s="2"/>
    </row>
    <row r="382" spans="8:15" ht="15.75" customHeight="1">
      <c r="H382" s="2"/>
      <c r="I382" s="2"/>
      <c r="J382" s="2"/>
      <c r="K382" s="2"/>
      <c r="L382" s="2"/>
      <c r="M382" s="2"/>
      <c r="N382" s="2"/>
      <c r="O382" s="2"/>
    </row>
    <row r="383" spans="8:15" ht="15.75" customHeight="1">
      <c r="H383" s="2"/>
      <c r="I383" s="2"/>
      <c r="J383" s="2"/>
      <c r="K383" s="2"/>
      <c r="L383" s="2"/>
      <c r="M383" s="2"/>
      <c r="N383" s="2"/>
      <c r="O383" s="2"/>
    </row>
    <row r="384" spans="8:15" ht="15.75" customHeight="1">
      <c r="H384" s="2"/>
      <c r="I384" s="2"/>
      <c r="J384" s="2"/>
      <c r="K384" s="2"/>
      <c r="L384" s="2"/>
      <c r="M384" s="2"/>
      <c r="N384" s="2"/>
      <c r="O384" s="2"/>
    </row>
    <row r="385" spans="8:15" ht="15.75" customHeight="1">
      <c r="H385" s="2"/>
      <c r="I385" s="2"/>
      <c r="J385" s="2"/>
      <c r="K385" s="2"/>
      <c r="L385" s="2"/>
      <c r="M385" s="2"/>
      <c r="N385" s="2"/>
      <c r="O385" s="2"/>
    </row>
    <row r="386" spans="8:15" ht="15.75" customHeight="1">
      <c r="H386" s="2"/>
      <c r="I386" s="2"/>
      <c r="J386" s="2"/>
      <c r="K386" s="2"/>
      <c r="L386" s="2"/>
      <c r="M386" s="2"/>
      <c r="N386" s="2"/>
      <c r="O386" s="2"/>
    </row>
    <row r="387" spans="8:15" ht="15.75" customHeight="1">
      <c r="H387" s="2"/>
      <c r="I387" s="2"/>
      <c r="J387" s="2"/>
      <c r="K387" s="2"/>
      <c r="L387" s="2"/>
      <c r="M387" s="2"/>
      <c r="N387" s="2"/>
      <c r="O387" s="2"/>
    </row>
    <row r="388" spans="8:15" ht="15.75" customHeight="1">
      <c r="H388" s="2"/>
      <c r="I388" s="2"/>
      <c r="J388" s="2"/>
      <c r="K388" s="2"/>
      <c r="L388" s="2"/>
      <c r="M388" s="2"/>
      <c r="N388" s="2"/>
      <c r="O388" s="2"/>
    </row>
    <row r="389" spans="8:15" ht="15.75" customHeight="1">
      <c r="H389" s="2"/>
      <c r="I389" s="2"/>
      <c r="J389" s="2"/>
      <c r="K389" s="2"/>
      <c r="L389" s="2"/>
      <c r="M389" s="2"/>
      <c r="N389" s="2"/>
      <c r="O389" s="2"/>
    </row>
    <row r="390" spans="8:15" ht="15.75" customHeight="1">
      <c r="H390" s="2"/>
      <c r="I390" s="2"/>
      <c r="J390" s="2"/>
      <c r="K390" s="2"/>
      <c r="L390" s="2"/>
      <c r="M390" s="2"/>
      <c r="N390" s="2"/>
      <c r="O390" s="2"/>
    </row>
    <row r="391" spans="8:15" ht="15.75" customHeight="1">
      <c r="H391" s="2"/>
      <c r="I391" s="2"/>
      <c r="J391" s="2"/>
      <c r="K391" s="2"/>
      <c r="L391" s="2"/>
      <c r="M391" s="2"/>
      <c r="N391" s="2"/>
      <c r="O391" s="2"/>
    </row>
    <row r="392" spans="8:15" ht="15.75" customHeight="1">
      <c r="H392" s="2"/>
      <c r="I392" s="2"/>
      <c r="J392" s="2"/>
      <c r="K392" s="2"/>
      <c r="L392" s="2"/>
      <c r="M392" s="2"/>
      <c r="N392" s="2"/>
      <c r="O392" s="2"/>
    </row>
    <row r="393" spans="8:15" ht="15.75" customHeight="1">
      <c r="H393" s="2"/>
      <c r="I393" s="2"/>
      <c r="J393" s="2"/>
      <c r="K393" s="2"/>
      <c r="L393" s="2"/>
      <c r="M393" s="2"/>
      <c r="N393" s="2"/>
      <c r="O393" s="2"/>
    </row>
    <row r="394" spans="8:15" ht="15.75" customHeight="1">
      <c r="H394" s="2"/>
      <c r="I394" s="2"/>
      <c r="J394" s="2"/>
      <c r="K394" s="2"/>
      <c r="L394" s="2"/>
      <c r="M394" s="2"/>
      <c r="N394" s="2"/>
      <c r="O394" s="2"/>
    </row>
    <row r="395" spans="8:15" ht="15.75" customHeight="1">
      <c r="H395" s="2"/>
      <c r="I395" s="2"/>
      <c r="J395" s="2"/>
      <c r="K395" s="2"/>
      <c r="L395" s="2"/>
      <c r="M395" s="2"/>
      <c r="N395" s="2"/>
      <c r="O395" s="2"/>
    </row>
    <row r="396" spans="8:15" ht="15.75" customHeight="1">
      <c r="H396" s="2"/>
      <c r="I396" s="2"/>
      <c r="J396" s="2"/>
      <c r="K396" s="2"/>
      <c r="L396" s="2"/>
      <c r="M396" s="2"/>
      <c r="N396" s="2"/>
      <c r="O396" s="2"/>
    </row>
    <row r="397" spans="8:15" ht="15.75" customHeight="1">
      <c r="H397" s="2"/>
      <c r="I397" s="2"/>
      <c r="J397" s="2"/>
      <c r="K397" s="2"/>
      <c r="L397" s="2"/>
      <c r="M397" s="2"/>
      <c r="N397" s="2"/>
      <c r="O397" s="2"/>
    </row>
    <row r="398" spans="8:15" ht="15.75" customHeight="1">
      <c r="H398" s="2"/>
      <c r="I398" s="2"/>
      <c r="J398" s="2"/>
      <c r="K398" s="2"/>
      <c r="L398" s="2"/>
      <c r="M398" s="2"/>
      <c r="N398" s="2"/>
      <c r="O398" s="2"/>
    </row>
    <row r="399" spans="8:15" ht="15.75" customHeight="1">
      <c r="H399" s="2"/>
      <c r="I399" s="2"/>
      <c r="J399" s="2"/>
      <c r="K399" s="2"/>
      <c r="L399" s="2"/>
      <c r="M399" s="2"/>
      <c r="N399" s="2"/>
      <c r="O399" s="2"/>
    </row>
    <row r="400" spans="8:15" ht="15.75" customHeight="1">
      <c r="H400" s="2"/>
      <c r="I400" s="2"/>
      <c r="J400" s="2"/>
      <c r="K400" s="2"/>
      <c r="L400" s="2"/>
      <c r="M400" s="2"/>
      <c r="N400" s="2"/>
      <c r="O400" s="2"/>
    </row>
    <row r="401" spans="8:15" ht="15.75" customHeight="1">
      <c r="H401" s="2"/>
      <c r="I401" s="2"/>
      <c r="J401" s="2"/>
      <c r="K401" s="2"/>
      <c r="L401" s="2"/>
      <c r="M401" s="2"/>
      <c r="N401" s="2"/>
      <c r="O401" s="2"/>
    </row>
    <row r="402" spans="8:15" ht="15.75" customHeight="1">
      <c r="H402" s="2"/>
      <c r="I402" s="2"/>
      <c r="J402" s="2"/>
      <c r="K402" s="2"/>
      <c r="L402" s="2"/>
      <c r="M402" s="2"/>
      <c r="N402" s="2"/>
      <c r="O402" s="2"/>
    </row>
    <row r="403" spans="8:15" ht="15.75" customHeight="1">
      <c r="H403" s="2"/>
      <c r="I403" s="2"/>
      <c r="J403" s="2"/>
      <c r="K403" s="2"/>
      <c r="L403" s="2"/>
      <c r="M403" s="2"/>
      <c r="N403" s="2"/>
      <c r="O403" s="2"/>
    </row>
    <row r="404" spans="8:15" ht="15.75" customHeight="1">
      <c r="H404" s="2"/>
      <c r="I404" s="2"/>
      <c r="J404" s="2"/>
      <c r="K404" s="2"/>
      <c r="L404" s="2"/>
      <c r="M404" s="2"/>
      <c r="N404" s="2"/>
      <c r="O404" s="2"/>
    </row>
    <row r="405" spans="8:15" ht="15.75" customHeight="1">
      <c r="H405" s="2"/>
      <c r="I405" s="2"/>
      <c r="J405" s="2"/>
      <c r="K405" s="2"/>
      <c r="L405" s="2"/>
      <c r="M405" s="2"/>
      <c r="N405" s="2"/>
      <c r="O405" s="2"/>
    </row>
    <row r="406" spans="8:15" ht="15.75" customHeight="1">
      <c r="H406" s="2"/>
      <c r="I406" s="2"/>
      <c r="J406" s="2"/>
      <c r="K406" s="2"/>
      <c r="L406" s="2"/>
      <c r="M406" s="2"/>
      <c r="N406" s="2"/>
      <c r="O406" s="2"/>
    </row>
    <row r="407" spans="8:15" ht="15.75" customHeight="1">
      <c r="H407" s="2"/>
      <c r="I407" s="2"/>
      <c r="J407" s="2"/>
      <c r="K407" s="2"/>
      <c r="L407" s="2"/>
      <c r="M407" s="2"/>
      <c r="N407" s="2"/>
      <c r="O407" s="2"/>
    </row>
    <row r="408" spans="8:15" ht="15.75" customHeight="1">
      <c r="H408" s="2"/>
      <c r="I408" s="2"/>
      <c r="J408" s="2"/>
      <c r="K408" s="2"/>
      <c r="L408" s="2"/>
      <c r="M408" s="2"/>
      <c r="N408" s="2"/>
      <c r="O408" s="2"/>
    </row>
    <row r="409" spans="8:15" ht="15.75" customHeight="1">
      <c r="H409" s="2"/>
      <c r="I409" s="2"/>
      <c r="J409" s="2"/>
      <c r="K409" s="2"/>
      <c r="L409" s="2"/>
      <c r="M409" s="2"/>
      <c r="N409" s="2"/>
      <c r="O409" s="2"/>
    </row>
    <row r="410" spans="8:15" ht="15.75" customHeight="1">
      <c r="H410" s="2"/>
      <c r="I410" s="2"/>
      <c r="J410" s="2"/>
      <c r="K410" s="2"/>
      <c r="L410" s="2"/>
      <c r="M410" s="2"/>
      <c r="N410" s="2"/>
      <c r="O410" s="2"/>
    </row>
    <row r="411" spans="8:15" ht="15.75" customHeight="1">
      <c r="H411" s="2"/>
      <c r="I411" s="2"/>
      <c r="J411" s="2"/>
      <c r="K411" s="2"/>
      <c r="L411" s="2"/>
      <c r="M411" s="2"/>
      <c r="N411" s="2"/>
      <c r="O411" s="2"/>
    </row>
    <row r="412" spans="8:15" ht="15.75" customHeight="1">
      <c r="H412" s="2"/>
      <c r="I412" s="2"/>
      <c r="J412" s="2"/>
      <c r="K412" s="2"/>
      <c r="L412" s="2"/>
      <c r="M412" s="2"/>
      <c r="N412" s="2"/>
      <c r="O412" s="2"/>
    </row>
    <row r="413" spans="8:15" ht="15.75" customHeight="1">
      <c r="H413" s="2"/>
      <c r="I413" s="2"/>
      <c r="J413" s="2"/>
      <c r="K413" s="2"/>
      <c r="L413" s="2"/>
      <c r="M413" s="2"/>
      <c r="N413" s="2"/>
      <c r="O413" s="2"/>
    </row>
    <row r="414" spans="8:15" ht="15.75" customHeight="1">
      <c r="H414" s="2"/>
      <c r="I414" s="2"/>
      <c r="J414" s="2"/>
      <c r="K414" s="2"/>
      <c r="L414" s="2"/>
      <c r="M414" s="2"/>
      <c r="N414" s="2"/>
      <c r="O414" s="2"/>
    </row>
    <row r="415" spans="8:15" ht="15.75" customHeight="1">
      <c r="H415" s="2"/>
      <c r="I415" s="2"/>
      <c r="J415" s="2"/>
      <c r="K415" s="2"/>
      <c r="L415" s="2"/>
      <c r="M415" s="2"/>
      <c r="N415" s="2"/>
      <c r="O415" s="2"/>
    </row>
    <row r="416" spans="8:15" ht="15.75" customHeight="1">
      <c r="H416" s="2"/>
      <c r="I416" s="2"/>
      <c r="J416" s="2"/>
      <c r="K416" s="2"/>
      <c r="L416" s="2"/>
      <c r="M416" s="2"/>
      <c r="N416" s="2"/>
      <c r="O416" s="2"/>
    </row>
    <row r="417" spans="8:15" ht="15.75" customHeight="1">
      <c r="H417" s="2"/>
      <c r="I417" s="2"/>
      <c r="J417" s="2"/>
      <c r="K417" s="2"/>
      <c r="L417" s="2"/>
      <c r="M417" s="2"/>
      <c r="N417" s="2"/>
      <c r="O417" s="2"/>
    </row>
    <row r="418" spans="8:15" ht="15.75" customHeight="1">
      <c r="H418" s="2"/>
      <c r="I418" s="2"/>
      <c r="J418" s="2"/>
      <c r="K418" s="2"/>
      <c r="L418" s="2"/>
      <c r="M418" s="2"/>
      <c r="N418" s="2"/>
      <c r="O418" s="2"/>
    </row>
    <row r="419" spans="8:15" ht="15.75" customHeight="1">
      <c r="H419" s="2"/>
      <c r="I419" s="2"/>
      <c r="J419" s="2"/>
      <c r="K419" s="2"/>
      <c r="L419" s="2"/>
      <c r="M419" s="2"/>
      <c r="N419" s="2"/>
      <c r="O419" s="2"/>
    </row>
    <row r="420" spans="8:15" ht="15.75" customHeight="1">
      <c r="H420" s="2"/>
      <c r="I420" s="2"/>
      <c r="J420" s="2"/>
      <c r="K420" s="2"/>
      <c r="L420" s="2"/>
      <c r="M420" s="2"/>
      <c r="N420" s="2"/>
      <c r="O420" s="2"/>
    </row>
    <row r="421" spans="8:15" ht="15.75" customHeight="1">
      <c r="H421" s="2"/>
      <c r="I421" s="2"/>
      <c r="J421" s="2"/>
      <c r="K421" s="2"/>
      <c r="L421" s="2"/>
      <c r="M421" s="2"/>
      <c r="N421" s="2"/>
      <c r="O421" s="2"/>
    </row>
    <row r="422" spans="8:15" ht="15.75" customHeight="1">
      <c r="H422" s="2"/>
      <c r="I422" s="2"/>
      <c r="J422" s="2"/>
      <c r="K422" s="2"/>
      <c r="L422" s="2"/>
      <c r="M422" s="2"/>
      <c r="N422" s="2"/>
      <c r="O422" s="2"/>
    </row>
    <row r="423" spans="8:15" ht="15.75" customHeight="1">
      <c r="H423" s="2"/>
      <c r="I423" s="2"/>
      <c r="J423" s="2"/>
      <c r="K423" s="2"/>
      <c r="L423" s="2"/>
      <c r="M423" s="2"/>
      <c r="N423" s="2"/>
      <c r="O423" s="2"/>
    </row>
    <row r="424" spans="8:15" ht="15.75" customHeight="1">
      <c r="H424" s="2"/>
      <c r="I424" s="2"/>
      <c r="J424" s="2"/>
      <c r="K424" s="2"/>
      <c r="L424" s="2"/>
      <c r="M424" s="2"/>
      <c r="N424" s="2"/>
      <c r="O424" s="2"/>
    </row>
    <row r="425" spans="8:15" ht="15.75" customHeight="1">
      <c r="H425" s="2"/>
      <c r="I425" s="2"/>
      <c r="J425" s="2"/>
      <c r="K425" s="2"/>
      <c r="L425" s="2"/>
      <c r="M425" s="2"/>
      <c r="N425" s="2"/>
      <c r="O425" s="2"/>
    </row>
    <row r="426" spans="8:15" ht="15.75" customHeight="1">
      <c r="H426" s="2"/>
      <c r="I426" s="2"/>
      <c r="J426" s="2"/>
      <c r="K426" s="2"/>
      <c r="L426" s="2"/>
      <c r="M426" s="2"/>
      <c r="N426" s="2"/>
      <c r="O426" s="2"/>
    </row>
    <row r="427" spans="8:15" ht="15.75" customHeight="1">
      <c r="H427" s="2"/>
      <c r="I427" s="2"/>
      <c r="J427" s="2"/>
      <c r="K427" s="2"/>
      <c r="L427" s="2"/>
      <c r="M427" s="2"/>
      <c r="N427" s="2"/>
      <c r="O427" s="2"/>
    </row>
    <row r="428" spans="8:15" ht="15.75" customHeight="1">
      <c r="H428" s="2"/>
      <c r="I428" s="2"/>
      <c r="J428" s="2"/>
      <c r="K428" s="2"/>
      <c r="L428" s="2"/>
      <c r="M428" s="2"/>
      <c r="N428" s="2"/>
      <c r="O428" s="2"/>
    </row>
    <row r="429" spans="8:15" ht="15.75" customHeight="1">
      <c r="H429" s="2"/>
      <c r="I429" s="2"/>
      <c r="J429" s="2"/>
      <c r="K429" s="2"/>
      <c r="L429" s="2"/>
      <c r="M429" s="2"/>
      <c r="N429" s="2"/>
      <c r="O429" s="2"/>
    </row>
    <row r="430" spans="8:15" ht="15.75" customHeight="1">
      <c r="H430" s="2"/>
      <c r="I430" s="2"/>
      <c r="J430" s="2"/>
      <c r="K430" s="2"/>
      <c r="L430" s="2"/>
      <c r="M430" s="2"/>
      <c r="N430" s="2"/>
      <c r="O430" s="2"/>
    </row>
    <row r="431" spans="8:15" ht="15.75" customHeight="1">
      <c r="H431" s="2"/>
      <c r="I431" s="2"/>
      <c r="J431" s="2"/>
      <c r="K431" s="2"/>
      <c r="L431" s="2"/>
      <c r="M431" s="2"/>
      <c r="N431" s="2"/>
      <c r="O431" s="2"/>
    </row>
    <row r="432" spans="8:15" ht="15.75" customHeight="1">
      <c r="H432" s="2"/>
      <c r="I432" s="2"/>
      <c r="J432" s="2"/>
      <c r="K432" s="2"/>
      <c r="L432" s="2"/>
      <c r="M432" s="2"/>
      <c r="N432" s="2"/>
      <c r="O432" s="2"/>
    </row>
    <row r="433" spans="8:15" ht="15.75" customHeight="1">
      <c r="H433" s="2"/>
      <c r="I433" s="2"/>
      <c r="J433" s="2"/>
      <c r="K433" s="2"/>
      <c r="L433" s="2"/>
      <c r="M433" s="2"/>
      <c r="N433" s="2"/>
      <c r="O433" s="2"/>
    </row>
    <row r="434" spans="8:15" ht="15.75" customHeight="1">
      <c r="H434" s="2"/>
      <c r="I434" s="2"/>
      <c r="J434" s="2"/>
      <c r="K434" s="2"/>
      <c r="L434" s="2"/>
      <c r="M434" s="2"/>
      <c r="N434" s="2"/>
      <c r="O434" s="2"/>
    </row>
    <row r="435" spans="8:15" ht="15.75" customHeight="1">
      <c r="H435" s="2"/>
      <c r="I435" s="2"/>
      <c r="J435" s="2"/>
      <c r="K435" s="2"/>
      <c r="L435" s="2"/>
      <c r="M435" s="2"/>
      <c r="N435" s="2"/>
      <c r="O435" s="2"/>
    </row>
    <row r="436" spans="8:15" ht="15.75" customHeight="1">
      <c r="H436" s="2"/>
      <c r="I436" s="2"/>
      <c r="J436" s="2"/>
      <c r="K436" s="2"/>
      <c r="L436" s="2"/>
      <c r="M436" s="2"/>
      <c r="N436" s="2"/>
      <c r="O436" s="2"/>
    </row>
    <row r="437" spans="8:15" ht="15.75" customHeight="1">
      <c r="H437" s="2"/>
      <c r="I437" s="2"/>
      <c r="J437" s="2"/>
      <c r="K437" s="2"/>
      <c r="L437" s="2"/>
      <c r="M437" s="2"/>
      <c r="N437" s="2"/>
      <c r="O437" s="2"/>
    </row>
    <row r="438" spans="8:15" ht="15.75" customHeight="1">
      <c r="H438" s="2"/>
      <c r="I438" s="2"/>
      <c r="J438" s="2"/>
      <c r="K438" s="2"/>
      <c r="L438" s="2"/>
      <c r="M438" s="2"/>
      <c r="N438" s="2"/>
      <c r="O438" s="2"/>
    </row>
    <row r="439" spans="8:15" ht="15.75" customHeight="1">
      <c r="H439" s="2"/>
      <c r="I439" s="2"/>
      <c r="J439" s="2"/>
      <c r="K439" s="2"/>
      <c r="L439" s="2"/>
      <c r="M439" s="2"/>
      <c r="N439" s="2"/>
      <c r="O439" s="2"/>
    </row>
    <row r="440" spans="8:15" ht="15.75" customHeight="1">
      <c r="H440" s="2"/>
      <c r="I440" s="2"/>
      <c r="J440" s="2"/>
      <c r="K440" s="2"/>
      <c r="L440" s="2"/>
      <c r="M440" s="2"/>
      <c r="N440" s="2"/>
      <c r="O440" s="2"/>
    </row>
    <row r="441" spans="8:15" ht="15.75" customHeight="1">
      <c r="H441" s="2"/>
      <c r="I441" s="2"/>
      <c r="J441" s="2"/>
      <c r="K441" s="2"/>
      <c r="L441" s="2"/>
      <c r="M441" s="2"/>
      <c r="N441" s="2"/>
      <c r="O441" s="2"/>
    </row>
    <row r="442" spans="8:15" ht="15.75" customHeight="1">
      <c r="H442" s="2"/>
      <c r="I442" s="2"/>
      <c r="J442" s="2"/>
      <c r="K442" s="2"/>
      <c r="L442" s="2"/>
      <c r="M442" s="2"/>
      <c r="N442" s="2"/>
      <c r="O442" s="2"/>
    </row>
    <row r="443" spans="8:15" ht="15.75" customHeight="1">
      <c r="H443" s="2"/>
      <c r="I443" s="2"/>
      <c r="J443" s="2"/>
      <c r="K443" s="2"/>
      <c r="L443" s="2"/>
      <c r="M443" s="2"/>
      <c r="N443" s="2"/>
      <c r="O443" s="2"/>
    </row>
    <row r="444" spans="8:15" ht="15.75" customHeight="1">
      <c r="H444" s="2"/>
      <c r="I444" s="2"/>
      <c r="J444" s="2"/>
      <c r="K444" s="2"/>
      <c r="L444" s="2"/>
      <c r="M444" s="2"/>
      <c r="N444" s="2"/>
      <c r="O444" s="2"/>
    </row>
    <row r="445" spans="8:15" ht="15.75" customHeight="1">
      <c r="H445" s="2"/>
      <c r="I445" s="2"/>
      <c r="J445" s="2"/>
      <c r="K445" s="2"/>
      <c r="L445" s="2"/>
      <c r="M445" s="2"/>
      <c r="N445" s="2"/>
      <c r="O445" s="2"/>
    </row>
    <row r="446" spans="8:15" ht="15.75" customHeight="1">
      <c r="H446" s="2"/>
      <c r="I446" s="2"/>
      <c r="J446" s="2"/>
      <c r="K446" s="2"/>
      <c r="L446" s="2"/>
      <c r="M446" s="2"/>
      <c r="N446" s="2"/>
      <c r="O446" s="2"/>
    </row>
    <row r="447" spans="8:15" ht="15.75" customHeight="1">
      <c r="H447" s="2"/>
      <c r="I447" s="2"/>
      <c r="J447" s="2"/>
      <c r="K447" s="2"/>
      <c r="L447" s="2"/>
      <c r="M447" s="2"/>
      <c r="N447" s="2"/>
      <c r="O447" s="2"/>
    </row>
    <row r="448" spans="8:15" ht="15.75" customHeight="1">
      <c r="H448" s="2"/>
      <c r="I448" s="2"/>
      <c r="J448" s="2"/>
      <c r="K448" s="2"/>
      <c r="L448" s="2"/>
      <c r="M448" s="2"/>
      <c r="N448" s="2"/>
      <c r="O448" s="2"/>
    </row>
    <row r="449" spans="8:15" ht="15.75" customHeight="1">
      <c r="H449" s="2"/>
      <c r="I449" s="2"/>
      <c r="J449" s="2"/>
      <c r="K449" s="2"/>
      <c r="L449" s="2"/>
      <c r="M449" s="2"/>
      <c r="N449" s="2"/>
      <c r="O449" s="2"/>
    </row>
    <row r="450" spans="8:15" ht="15.75" customHeight="1">
      <c r="H450" s="2"/>
      <c r="I450" s="2"/>
      <c r="J450" s="2"/>
      <c r="K450" s="2"/>
      <c r="L450" s="2"/>
      <c r="M450" s="2"/>
      <c r="N450" s="2"/>
      <c r="O450" s="2"/>
    </row>
    <row r="451" spans="8:15" ht="15.75" customHeight="1">
      <c r="H451" s="2"/>
      <c r="I451" s="2"/>
      <c r="J451" s="2"/>
      <c r="K451" s="2"/>
      <c r="L451" s="2"/>
      <c r="M451" s="2"/>
      <c r="N451" s="2"/>
      <c r="O451" s="2"/>
    </row>
    <row r="452" spans="8:15" ht="15.75" customHeight="1">
      <c r="H452" s="2"/>
      <c r="I452" s="2"/>
      <c r="J452" s="2"/>
      <c r="K452" s="2"/>
      <c r="L452" s="2"/>
      <c r="M452" s="2"/>
      <c r="N452" s="2"/>
      <c r="O452" s="2"/>
    </row>
    <row r="453" spans="8:15" ht="15.75" customHeight="1">
      <c r="H453" s="2"/>
      <c r="I453" s="2"/>
      <c r="J453" s="2"/>
      <c r="K453" s="2"/>
      <c r="L453" s="2"/>
      <c r="M453" s="2"/>
      <c r="N453" s="2"/>
      <c r="O453" s="2"/>
    </row>
    <row r="454" spans="8:15" ht="15.75" customHeight="1">
      <c r="H454" s="2"/>
      <c r="I454" s="2"/>
      <c r="J454" s="2"/>
      <c r="K454" s="2"/>
      <c r="L454" s="2"/>
      <c r="M454" s="2"/>
      <c r="N454" s="2"/>
      <c r="O454" s="2"/>
    </row>
    <row r="455" spans="8:15" ht="15.75" customHeight="1">
      <c r="H455" s="2"/>
      <c r="I455" s="2"/>
      <c r="J455" s="2"/>
      <c r="K455" s="2"/>
      <c r="L455" s="2"/>
      <c r="M455" s="2"/>
      <c r="N455" s="2"/>
      <c r="O455" s="2"/>
    </row>
    <row r="456" spans="8:15" ht="15.75" customHeight="1">
      <c r="H456" s="2"/>
      <c r="I456" s="2"/>
      <c r="J456" s="2"/>
      <c r="K456" s="2"/>
      <c r="L456" s="2"/>
      <c r="M456" s="2"/>
      <c r="N456" s="2"/>
      <c r="O456" s="2"/>
    </row>
    <row r="457" spans="8:15" ht="15.75" customHeight="1">
      <c r="H457" s="2"/>
      <c r="I457" s="2"/>
      <c r="J457" s="2"/>
      <c r="K457" s="2"/>
      <c r="L457" s="2"/>
      <c r="M457" s="2"/>
      <c r="N457" s="2"/>
      <c r="O457" s="2"/>
    </row>
    <row r="458" spans="8:15" ht="15.75" customHeight="1">
      <c r="H458" s="2"/>
      <c r="I458" s="2"/>
      <c r="J458" s="2"/>
      <c r="K458" s="2"/>
      <c r="L458" s="2"/>
      <c r="M458" s="2"/>
      <c r="N458" s="2"/>
      <c r="O458" s="2"/>
    </row>
    <row r="459" spans="8:15" ht="15.75" customHeight="1">
      <c r="H459" s="2"/>
      <c r="I459" s="2"/>
      <c r="J459" s="2"/>
      <c r="K459" s="2"/>
      <c r="L459" s="2"/>
      <c r="M459" s="2"/>
      <c r="N459" s="2"/>
      <c r="O459" s="2"/>
    </row>
    <row r="460" spans="8:15" ht="15.75" customHeight="1">
      <c r="H460" s="2"/>
      <c r="I460" s="2"/>
      <c r="J460" s="2"/>
      <c r="K460" s="2"/>
      <c r="L460" s="2"/>
      <c r="M460" s="2"/>
      <c r="N460" s="2"/>
      <c r="O460" s="2"/>
    </row>
    <row r="461" spans="8:15" ht="15.75" customHeight="1">
      <c r="H461" s="2"/>
      <c r="I461" s="2"/>
      <c r="J461" s="2"/>
      <c r="K461" s="2"/>
      <c r="L461" s="2"/>
      <c r="M461" s="2"/>
      <c r="N461" s="2"/>
      <c r="O461" s="2"/>
    </row>
    <row r="462" spans="8:15" ht="15.75" customHeight="1">
      <c r="H462" s="2"/>
      <c r="I462" s="2"/>
      <c r="J462" s="2"/>
      <c r="K462" s="2"/>
      <c r="L462" s="2"/>
      <c r="M462" s="2"/>
      <c r="N462" s="2"/>
      <c r="O462" s="2"/>
    </row>
    <row r="463" spans="8:15" ht="15.75" customHeight="1">
      <c r="H463" s="2"/>
      <c r="I463" s="2"/>
      <c r="J463" s="2"/>
      <c r="K463" s="2"/>
      <c r="L463" s="2"/>
      <c r="M463" s="2"/>
      <c r="N463" s="2"/>
      <c r="O463" s="2"/>
    </row>
    <row r="464" spans="8:15" ht="15.75" customHeight="1">
      <c r="H464" s="2"/>
      <c r="I464" s="2"/>
      <c r="J464" s="2"/>
      <c r="K464" s="2"/>
      <c r="L464" s="2"/>
      <c r="M464" s="2"/>
      <c r="N464" s="2"/>
      <c r="O464" s="2"/>
    </row>
    <row r="465" spans="8:15" ht="15.75" customHeight="1">
      <c r="H465" s="2"/>
      <c r="I465" s="2"/>
      <c r="J465" s="2"/>
      <c r="K465" s="2"/>
      <c r="L465" s="2"/>
      <c r="M465" s="2"/>
      <c r="N465" s="2"/>
      <c r="O465" s="2"/>
    </row>
    <row r="466" spans="8:15" ht="15.75" customHeight="1">
      <c r="H466" s="2"/>
      <c r="I466" s="2"/>
      <c r="J466" s="2"/>
      <c r="K466" s="2"/>
      <c r="L466" s="2"/>
      <c r="M466" s="2"/>
      <c r="N466" s="2"/>
      <c r="O466" s="2"/>
    </row>
    <row r="467" spans="8:15" ht="15.75" customHeight="1">
      <c r="H467" s="2"/>
      <c r="I467" s="2"/>
      <c r="J467" s="2"/>
      <c r="K467" s="2"/>
      <c r="L467" s="2"/>
      <c r="M467" s="2"/>
      <c r="N467" s="2"/>
      <c r="O467" s="2"/>
    </row>
    <row r="468" spans="8:15" ht="15.75" customHeight="1">
      <c r="H468" s="2"/>
      <c r="I468" s="2"/>
      <c r="J468" s="2"/>
      <c r="K468" s="2"/>
      <c r="L468" s="2"/>
      <c r="M468" s="2"/>
      <c r="N468" s="2"/>
      <c r="O468" s="2"/>
    </row>
    <row r="469" spans="8:15" ht="15.75" customHeight="1">
      <c r="H469" s="2"/>
      <c r="I469" s="2"/>
      <c r="J469" s="2"/>
      <c r="K469" s="2"/>
      <c r="L469" s="2"/>
      <c r="M469" s="2"/>
      <c r="N469" s="2"/>
      <c r="O469" s="2"/>
    </row>
    <row r="470" spans="8:15" ht="15.75" customHeight="1">
      <c r="H470" s="2"/>
      <c r="I470" s="2"/>
      <c r="J470" s="2"/>
      <c r="K470" s="2"/>
      <c r="L470" s="2"/>
      <c r="M470" s="2"/>
      <c r="N470" s="2"/>
      <c r="O470" s="2"/>
    </row>
    <row r="471" spans="8:15" ht="15.75" customHeight="1">
      <c r="H471" s="2"/>
      <c r="I471" s="2"/>
      <c r="J471" s="2"/>
      <c r="K471" s="2"/>
      <c r="L471" s="2"/>
      <c r="M471" s="2"/>
      <c r="N471" s="2"/>
      <c r="O471" s="2"/>
    </row>
    <row r="472" spans="8:15" ht="15.75" customHeight="1">
      <c r="H472" s="2"/>
      <c r="I472" s="2"/>
      <c r="J472" s="2"/>
      <c r="K472" s="2"/>
      <c r="L472" s="2"/>
      <c r="M472" s="2"/>
      <c r="N472" s="2"/>
      <c r="O472" s="2"/>
    </row>
    <row r="473" spans="8:15" ht="15.75" customHeight="1">
      <c r="H473" s="2"/>
      <c r="I473" s="2"/>
      <c r="J473" s="2"/>
      <c r="K473" s="2"/>
      <c r="L473" s="2"/>
      <c r="M473" s="2"/>
      <c r="N473" s="2"/>
      <c r="O473" s="2"/>
    </row>
    <row r="474" spans="8:15" ht="15.75" customHeight="1">
      <c r="H474" s="2"/>
      <c r="I474" s="2"/>
      <c r="J474" s="2"/>
      <c r="K474" s="2"/>
      <c r="L474" s="2"/>
      <c r="M474" s="2"/>
      <c r="N474" s="2"/>
      <c r="O474" s="2"/>
    </row>
    <row r="475" spans="8:15" ht="15.75" customHeight="1">
      <c r="H475" s="2"/>
      <c r="I475" s="2"/>
      <c r="J475" s="2"/>
      <c r="K475" s="2"/>
      <c r="L475" s="2"/>
      <c r="M475" s="2"/>
      <c r="N475" s="2"/>
      <c r="O475" s="2"/>
    </row>
    <row r="476" spans="8:15" ht="15.75" customHeight="1">
      <c r="H476" s="2"/>
      <c r="I476" s="2"/>
      <c r="J476" s="2"/>
      <c r="K476" s="2"/>
      <c r="L476" s="2"/>
      <c r="M476" s="2"/>
      <c r="N476" s="2"/>
      <c r="O476" s="2"/>
    </row>
    <row r="477" spans="8:15" ht="15.75" customHeight="1">
      <c r="H477" s="2"/>
      <c r="I477" s="2"/>
      <c r="J477" s="2"/>
      <c r="K477" s="2"/>
      <c r="L477" s="2"/>
      <c r="M477" s="2"/>
      <c r="N477" s="2"/>
      <c r="O477" s="2"/>
    </row>
    <row r="478" spans="8:15" ht="15.75" customHeight="1">
      <c r="H478" s="2"/>
      <c r="I478" s="2"/>
      <c r="J478" s="2"/>
      <c r="K478" s="2"/>
      <c r="L478" s="2"/>
      <c r="M478" s="2"/>
      <c r="N478" s="2"/>
      <c r="O478" s="2"/>
    </row>
    <row r="479" spans="8:15" ht="15.75" customHeight="1">
      <c r="H479" s="2"/>
      <c r="I479" s="2"/>
      <c r="J479" s="2"/>
      <c r="K479" s="2"/>
      <c r="L479" s="2"/>
      <c r="M479" s="2"/>
      <c r="N479" s="2"/>
      <c r="O479" s="2"/>
    </row>
    <row r="480" spans="8:15" ht="15.75" customHeight="1">
      <c r="H480" s="2"/>
      <c r="I480" s="2"/>
      <c r="J480" s="2"/>
      <c r="K480" s="2"/>
      <c r="L480" s="2"/>
      <c r="M480" s="2"/>
      <c r="N480" s="2"/>
      <c r="O480" s="2"/>
    </row>
    <row r="481" spans="8:15" ht="15.75" customHeight="1">
      <c r="H481" s="2"/>
      <c r="I481" s="2"/>
      <c r="J481" s="2"/>
      <c r="K481" s="2"/>
      <c r="L481" s="2"/>
      <c r="M481" s="2"/>
      <c r="N481" s="2"/>
      <c r="O481" s="2"/>
    </row>
    <row r="482" spans="8:15" ht="15.75" customHeight="1">
      <c r="H482" s="2"/>
      <c r="I482" s="2"/>
      <c r="J482" s="2"/>
      <c r="K482" s="2"/>
      <c r="L482" s="2"/>
      <c r="M482" s="2"/>
      <c r="N482" s="2"/>
      <c r="O482" s="2"/>
    </row>
    <row r="483" spans="8:15" ht="15.75" customHeight="1">
      <c r="H483" s="2"/>
      <c r="I483" s="2"/>
      <c r="J483" s="2"/>
      <c r="K483" s="2"/>
      <c r="L483" s="2"/>
      <c r="M483" s="2"/>
      <c r="N483" s="2"/>
      <c r="O483" s="2"/>
    </row>
    <row r="484" spans="8:15" ht="15.75" customHeight="1">
      <c r="H484" s="2"/>
      <c r="I484" s="2"/>
      <c r="J484" s="2"/>
      <c r="K484" s="2"/>
      <c r="L484" s="2"/>
      <c r="M484" s="2"/>
      <c r="N484" s="2"/>
      <c r="O484" s="2"/>
    </row>
    <row r="485" spans="8:15" ht="15.75" customHeight="1">
      <c r="H485" s="2"/>
      <c r="I485" s="2"/>
      <c r="J485" s="2"/>
      <c r="K485" s="2"/>
      <c r="L485" s="2"/>
      <c r="M485" s="2"/>
      <c r="N485" s="2"/>
      <c r="O485" s="2"/>
    </row>
    <row r="486" spans="8:15" ht="15.75" customHeight="1">
      <c r="H486" s="2"/>
      <c r="I486" s="2"/>
      <c r="J486" s="2"/>
      <c r="K486" s="2"/>
      <c r="L486" s="2"/>
      <c r="M486" s="2"/>
      <c r="N486" s="2"/>
      <c r="O486" s="2"/>
    </row>
    <row r="487" spans="8:15" ht="15.75" customHeight="1">
      <c r="H487" s="2"/>
      <c r="I487" s="2"/>
      <c r="J487" s="2"/>
      <c r="K487" s="2"/>
      <c r="L487" s="2"/>
      <c r="M487" s="2"/>
      <c r="N487" s="2"/>
      <c r="O487" s="2"/>
    </row>
    <row r="488" spans="8:15" ht="15.75" customHeight="1">
      <c r="H488" s="2"/>
      <c r="I488" s="2"/>
      <c r="J488" s="2"/>
      <c r="K488" s="2"/>
      <c r="L488" s="2"/>
      <c r="M488" s="2"/>
      <c r="N488" s="2"/>
      <c r="O488" s="2"/>
    </row>
    <row r="489" spans="8:15" ht="15.75" customHeight="1">
      <c r="H489" s="2"/>
      <c r="I489" s="2"/>
      <c r="J489" s="2"/>
      <c r="K489" s="2"/>
      <c r="L489" s="2"/>
      <c r="M489" s="2"/>
      <c r="N489" s="2"/>
      <c r="O489" s="2"/>
    </row>
    <row r="490" spans="8:15" ht="15.75" customHeight="1">
      <c r="H490" s="2"/>
      <c r="I490" s="2"/>
      <c r="J490" s="2"/>
      <c r="K490" s="2"/>
      <c r="L490" s="2"/>
      <c r="M490" s="2"/>
      <c r="N490" s="2"/>
      <c r="O490" s="2"/>
    </row>
    <row r="491" spans="8:15" ht="15.75" customHeight="1">
      <c r="H491" s="2"/>
      <c r="I491" s="2"/>
      <c r="J491" s="2"/>
      <c r="K491" s="2"/>
      <c r="L491" s="2"/>
      <c r="M491" s="2"/>
      <c r="N491" s="2"/>
      <c r="O491" s="2"/>
    </row>
    <row r="492" spans="8:15" ht="15.75" customHeight="1">
      <c r="H492" s="2"/>
      <c r="I492" s="2"/>
      <c r="J492" s="2"/>
      <c r="K492" s="2"/>
      <c r="L492" s="2"/>
      <c r="M492" s="2"/>
      <c r="N492" s="2"/>
      <c r="O492" s="2"/>
    </row>
    <row r="493" spans="8:15" ht="15.75" customHeight="1">
      <c r="H493" s="2"/>
      <c r="I493" s="2"/>
      <c r="J493" s="2"/>
      <c r="K493" s="2"/>
      <c r="L493" s="2"/>
      <c r="M493" s="2"/>
      <c r="N493" s="2"/>
      <c r="O493" s="2"/>
    </row>
    <row r="494" spans="8:15" ht="15.75" customHeight="1">
      <c r="H494" s="2"/>
      <c r="I494" s="2"/>
      <c r="J494" s="2"/>
      <c r="K494" s="2"/>
      <c r="L494" s="2"/>
      <c r="M494" s="2"/>
      <c r="N494" s="2"/>
      <c r="O494" s="2"/>
    </row>
    <row r="495" spans="8:15" ht="15.75" customHeight="1">
      <c r="H495" s="2"/>
      <c r="I495" s="2"/>
      <c r="J495" s="2"/>
      <c r="K495" s="2"/>
      <c r="L495" s="2"/>
      <c r="M495" s="2"/>
      <c r="N495" s="2"/>
      <c r="O495" s="2"/>
    </row>
    <row r="496" spans="8:15" ht="15.75" customHeight="1">
      <c r="H496" s="2"/>
      <c r="I496" s="2"/>
      <c r="J496" s="2"/>
      <c r="K496" s="2"/>
      <c r="L496" s="2"/>
      <c r="M496" s="2"/>
      <c r="N496" s="2"/>
      <c r="O496" s="2"/>
    </row>
    <row r="497" spans="8:15" ht="15.75" customHeight="1">
      <c r="H497" s="2"/>
      <c r="I497" s="2"/>
      <c r="J497" s="2"/>
      <c r="K497" s="2"/>
      <c r="L497" s="2"/>
      <c r="M497" s="2"/>
      <c r="N497" s="2"/>
      <c r="O497" s="2"/>
    </row>
    <row r="498" spans="8:15" ht="15.75" customHeight="1">
      <c r="H498" s="2"/>
      <c r="I498" s="2"/>
      <c r="J498" s="2"/>
      <c r="K498" s="2"/>
      <c r="L498" s="2"/>
      <c r="M498" s="2"/>
      <c r="N498" s="2"/>
      <c r="O498" s="2"/>
    </row>
    <row r="499" spans="8:15" ht="15.75" customHeight="1">
      <c r="H499" s="2"/>
      <c r="I499" s="2"/>
      <c r="J499" s="2"/>
      <c r="K499" s="2"/>
      <c r="L499" s="2"/>
      <c r="M499" s="2"/>
      <c r="N499" s="2"/>
      <c r="O499" s="2"/>
    </row>
    <row r="500" spans="8:15" ht="15.75" customHeight="1">
      <c r="H500" s="2"/>
      <c r="I500" s="2"/>
      <c r="J500" s="2"/>
      <c r="K500" s="2"/>
      <c r="L500" s="2"/>
      <c r="M500" s="2"/>
      <c r="N500" s="2"/>
      <c r="O500" s="2"/>
    </row>
    <row r="501" spans="8:15" ht="15.75" customHeight="1">
      <c r="H501" s="2"/>
      <c r="I501" s="2"/>
      <c r="J501" s="2"/>
      <c r="K501" s="2"/>
      <c r="L501" s="2"/>
      <c r="M501" s="2"/>
      <c r="N501" s="2"/>
      <c r="O501" s="2"/>
    </row>
    <row r="502" spans="8:15" ht="15.75" customHeight="1">
      <c r="H502" s="2"/>
      <c r="I502" s="2"/>
      <c r="J502" s="2"/>
      <c r="K502" s="2"/>
      <c r="L502" s="2"/>
      <c r="M502" s="2"/>
      <c r="N502" s="2"/>
      <c r="O502" s="2"/>
    </row>
    <row r="503" spans="8:15" ht="15.75" customHeight="1">
      <c r="H503" s="2"/>
      <c r="I503" s="2"/>
      <c r="J503" s="2"/>
      <c r="K503" s="2"/>
      <c r="L503" s="2"/>
      <c r="M503" s="2"/>
      <c r="N503" s="2"/>
      <c r="O503" s="2"/>
    </row>
    <row r="504" spans="8:15" ht="15.75" customHeight="1">
      <c r="H504" s="2"/>
      <c r="I504" s="2"/>
      <c r="J504" s="2"/>
      <c r="K504" s="2"/>
      <c r="L504" s="2"/>
      <c r="M504" s="2"/>
      <c r="N504" s="2"/>
      <c r="O504" s="2"/>
    </row>
    <row r="505" spans="8:15" ht="15.75" customHeight="1">
      <c r="H505" s="2"/>
      <c r="I505" s="2"/>
      <c r="J505" s="2"/>
      <c r="K505" s="2"/>
      <c r="L505" s="2"/>
      <c r="M505" s="2"/>
      <c r="N505" s="2"/>
      <c r="O505" s="2"/>
    </row>
    <row r="506" spans="8:15" ht="15.75" customHeight="1">
      <c r="H506" s="2"/>
      <c r="I506" s="2"/>
      <c r="J506" s="2"/>
      <c r="K506" s="2"/>
      <c r="L506" s="2"/>
      <c r="M506" s="2"/>
      <c r="N506" s="2"/>
      <c r="O506" s="2"/>
    </row>
    <row r="507" spans="8:15" ht="15.75" customHeight="1">
      <c r="H507" s="2"/>
      <c r="I507" s="2"/>
      <c r="J507" s="2"/>
      <c r="K507" s="2"/>
      <c r="L507" s="2"/>
      <c r="M507" s="2"/>
      <c r="N507" s="2"/>
      <c r="O507" s="2"/>
    </row>
    <row r="508" spans="8:15" ht="15.75" customHeight="1">
      <c r="H508" s="2"/>
      <c r="I508" s="2"/>
      <c r="J508" s="2"/>
      <c r="K508" s="2"/>
      <c r="L508" s="2"/>
      <c r="M508" s="2"/>
      <c r="N508" s="2"/>
      <c r="O508" s="2"/>
    </row>
    <row r="509" spans="8:15" ht="15.75" customHeight="1">
      <c r="H509" s="2"/>
      <c r="I509" s="2"/>
      <c r="J509" s="2"/>
      <c r="K509" s="2"/>
      <c r="L509" s="2"/>
      <c r="M509" s="2"/>
      <c r="N509" s="2"/>
      <c r="O509" s="2"/>
    </row>
    <row r="510" spans="8:15" ht="15.75" customHeight="1">
      <c r="H510" s="2"/>
      <c r="I510" s="2"/>
      <c r="J510" s="2"/>
      <c r="K510" s="2"/>
      <c r="L510" s="2"/>
      <c r="M510" s="2"/>
      <c r="N510" s="2"/>
      <c r="O510" s="2"/>
    </row>
    <row r="511" spans="8:15" ht="15.75" customHeight="1">
      <c r="H511" s="2"/>
      <c r="I511" s="2"/>
      <c r="J511" s="2"/>
      <c r="K511" s="2"/>
      <c r="L511" s="2"/>
      <c r="M511" s="2"/>
      <c r="N511" s="2"/>
      <c r="O511" s="2"/>
    </row>
    <row r="512" spans="8:15" ht="15.75" customHeight="1">
      <c r="H512" s="2"/>
      <c r="I512" s="2"/>
      <c r="J512" s="2"/>
      <c r="K512" s="2"/>
      <c r="L512" s="2"/>
      <c r="M512" s="2"/>
      <c r="N512" s="2"/>
      <c r="O512" s="2"/>
    </row>
    <row r="513" spans="8:15" ht="15.75" customHeight="1">
      <c r="H513" s="2"/>
      <c r="I513" s="2"/>
      <c r="J513" s="2"/>
      <c r="K513" s="2"/>
      <c r="L513" s="2"/>
      <c r="M513" s="2"/>
      <c r="N513" s="2"/>
      <c r="O513" s="2"/>
    </row>
    <row r="514" spans="8:15" ht="15.75" customHeight="1">
      <c r="H514" s="2"/>
      <c r="I514" s="2"/>
      <c r="J514" s="2"/>
      <c r="K514" s="2"/>
      <c r="L514" s="2"/>
      <c r="M514" s="2"/>
      <c r="N514" s="2"/>
      <c r="O514" s="2"/>
    </row>
    <row r="515" spans="8:15" ht="15.75" customHeight="1">
      <c r="H515" s="2"/>
      <c r="I515" s="2"/>
      <c r="J515" s="2"/>
      <c r="K515" s="2"/>
      <c r="L515" s="2"/>
      <c r="M515" s="2"/>
      <c r="N515" s="2"/>
      <c r="O515" s="2"/>
    </row>
    <row r="516" spans="8:15" ht="15.75" customHeight="1">
      <c r="H516" s="2"/>
      <c r="I516" s="2"/>
      <c r="J516" s="2"/>
      <c r="K516" s="2"/>
      <c r="L516" s="2"/>
      <c r="M516" s="2"/>
      <c r="N516" s="2"/>
      <c r="O516" s="2"/>
    </row>
    <row r="517" spans="8:15" ht="15.75" customHeight="1">
      <c r="H517" s="2"/>
      <c r="I517" s="2"/>
      <c r="J517" s="2"/>
      <c r="K517" s="2"/>
      <c r="L517" s="2"/>
      <c r="M517" s="2"/>
      <c r="N517" s="2"/>
      <c r="O517" s="2"/>
    </row>
    <row r="518" spans="8:15" ht="15.75" customHeight="1">
      <c r="H518" s="2"/>
      <c r="I518" s="2"/>
      <c r="J518" s="2"/>
      <c r="K518" s="2"/>
      <c r="L518" s="2"/>
      <c r="M518" s="2"/>
      <c r="N518" s="2"/>
      <c r="O518" s="2"/>
    </row>
    <row r="519" spans="8:15" ht="15.75" customHeight="1">
      <c r="H519" s="2"/>
      <c r="I519" s="2"/>
      <c r="J519" s="2"/>
      <c r="K519" s="2"/>
      <c r="L519" s="2"/>
      <c r="M519" s="2"/>
      <c r="N519" s="2"/>
      <c r="O519" s="2"/>
    </row>
    <row r="520" spans="8:15" ht="15.75" customHeight="1">
      <c r="H520" s="2"/>
      <c r="I520" s="2"/>
      <c r="J520" s="2"/>
      <c r="K520" s="2"/>
      <c r="L520" s="2"/>
      <c r="M520" s="2"/>
      <c r="N520" s="2"/>
      <c r="O520" s="2"/>
    </row>
    <row r="521" spans="8:15" ht="15.75" customHeight="1">
      <c r="H521" s="2"/>
      <c r="I521" s="2"/>
      <c r="J521" s="2"/>
      <c r="K521" s="2"/>
      <c r="L521" s="2"/>
      <c r="M521" s="2"/>
      <c r="N521" s="2"/>
      <c r="O521" s="2"/>
    </row>
    <row r="522" spans="8:15" ht="15.75" customHeight="1">
      <c r="H522" s="2"/>
      <c r="I522" s="2"/>
      <c r="J522" s="2"/>
      <c r="K522" s="2"/>
      <c r="L522" s="2"/>
      <c r="M522" s="2"/>
      <c r="N522" s="2"/>
      <c r="O522" s="2"/>
    </row>
    <row r="523" spans="8:15" ht="15.75" customHeight="1">
      <c r="H523" s="2"/>
      <c r="I523" s="2"/>
      <c r="J523" s="2"/>
      <c r="K523" s="2"/>
      <c r="L523" s="2"/>
      <c r="M523" s="2"/>
      <c r="N523" s="2"/>
      <c r="O523" s="2"/>
    </row>
    <row r="524" spans="8:15" ht="15.75" customHeight="1">
      <c r="H524" s="2"/>
      <c r="I524" s="2"/>
      <c r="J524" s="2"/>
      <c r="K524" s="2"/>
      <c r="L524" s="2"/>
      <c r="M524" s="2"/>
      <c r="N524" s="2"/>
      <c r="O524" s="2"/>
    </row>
    <row r="525" spans="8:15" ht="15.75" customHeight="1">
      <c r="H525" s="2"/>
      <c r="I525" s="2"/>
      <c r="J525" s="2"/>
      <c r="K525" s="2"/>
      <c r="L525" s="2"/>
      <c r="M525" s="2"/>
      <c r="N525" s="2"/>
      <c r="O525" s="2"/>
    </row>
    <row r="526" spans="8:15" ht="15.75" customHeight="1">
      <c r="H526" s="2"/>
      <c r="I526" s="2"/>
      <c r="J526" s="2"/>
      <c r="K526" s="2"/>
      <c r="L526" s="2"/>
      <c r="M526" s="2"/>
      <c r="N526" s="2"/>
      <c r="O526" s="2"/>
    </row>
    <row r="527" spans="8:15" ht="15.75" customHeight="1">
      <c r="H527" s="2"/>
      <c r="I527" s="2"/>
      <c r="J527" s="2"/>
      <c r="K527" s="2"/>
      <c r="L527" s="2"/>
      <c r="M527" s="2"/>
      <c r="N527" s="2"/>
      <c r="O527" s="2"/>
    </row>
    <row r="528" spans="8:15" ht="15.75" customHeight="1">
      <c r="H528" s="2"/>
      <c r="I528" s="2"/>
      <c r="J528" s="2"/>
      <c r="K528" s="2"/>
      <c r="L528" s="2"/>
      <c r="M528" s="2"/>
      <c r="N528" s="2"/>
      <c r="O528" s="2"/>
    </row>
    <row r="529" spans="8:15" ht="15.75" customHeight="1">
      <c r="H529" s="2"/>
      <c r="I529" s="2"/>
      <c r="J529" s="2"/>
      <c r="K529" s="2"/>
      <c r="L529" s="2"/>
      <c r="M529" s="2"/>
      <c r="N529" s="2"/>
      <c r="O529" s="2"/>
    </row>
    <row r="530" spans="8:15" ht="15.75" customHeight="1">
      <c r="H530" s="2"/>
      <c r="I530" s="2"/>
      <c r="J530" s="2"/>
      <c r="K530" s="2"/>
      <c r="L530" s="2"/>
      <c r="M530" s="2"/>
      <c r="N530" s="2"/>
      <c r="O530" s="2"/>
    </row>
    <row r="531" spans="8:15" ht="15.75" customHeight="1">
      <c r="H531" s="2"/>
      <c r="I531" s="2"/>
      <c r="J531" s="2"/>
      <c r="K531" s="2"/>
      <c r="L531" s="2"/>
      <c r="M531" s="2"/>
      <c r="N531" s="2"/>
      <c r="O531" s="2"/>
    </row>
    <row r="532" spans="8:15" ht="15.75" customHeight="1">
      <c r="H532" s="2"/>
      <c r="I532" s="2"/>
      <c r="J532" s="2"/>
      <c r="K532" s="2"/>
      <c r="L532" s="2"/>
      <c r="M532" s="2"/>
      <c r="N532" s="2"/>
      <c r="O532" s="2"/>
    </row>
    <row r="533" spans="8:15" ht="15.75" customHeight="1">
      <c r="H533" s="2"/>
      <c r="I533" s="2"/>
      <c r="J533" s="2"/>
      <c r="K533" s="2"/>
      <c r="L533" s="2"/>
      <c r="M533" s="2"/>
      <c r="N533" s="2"/>
      <c r="O533" s="2"/>
    </row>
    <row r="534" spans="8:15" ht="15.75" customHeight="1">
      <c r="H534" s="2"/>
      <c r="I534" s="2"/>
      <c r="J534" s="2"/>
      <c r="K534" s="2"/>
      <c r="L534" s="2"/>
      <c r="M534" s="2"/>
      <c r="N534" s="2"/>
      <c r="O534" s="2"/>
    </row>
    <row r="535" spans="8:15" ht="15.75" customHeight="1">
      <c r="H535" s="2"/>
      <c r="I535" s="2"/>
      <c r="J535" s="2"/>
      <c r="K535" s="2"/>
      <c r="L535" s="2"/>
      <c r="M535" s="2"/>
      <c r="N535" s="2"/>
      <c r="O535" s="2"/>
    </row>
    <row r="536" spans="8:15" ht="15.75" customHeight="1">
      <c r="H536" s="2"/>
      <c r="I536" s="2"/>
      <c r="J536" s="2"/>
      <c r="K536" s="2"/>
      <c r="L536" s="2"/>
      <c r="M536" s="2"/>
      <c r="N536" s="2"/>
      <c r="O536" s="2"/>
    </row>
    <row r="537" spans="8:15" ht="15.75" customHeight="1">
      <c r="H537" s="2"/>
      <c r="I537" s="2"/>
      <c r="J537" s="2"/>
      <c r="K537" s="2"/>
      <c r="L537" s="2"/>
      <c r="M537" s="2"/>
      <c r="N537" s="2"/>
      <c r="O537" s="2"/>
    </row>
    <row r="538" spans="8:15" ht="15.75" customHeight="1">
      <c r="H538" s="2"/>
      <c r="I538" s="2"/>
      <c r="J538" s="2"/>
      <c r="K538" s="2"/>
      <c r="L538" s="2"/>
      <c r="M538" s="2"/>
      <c r="N538" s="2"/>
      <c r="O538" s="2"/>
    </row>
    <row r="539" spans="8:15" ht="15.75" customHeight="1">
      <c r="H539" s="2"/>
      <c r="I539" s="2"/>
      <c r="J539" s="2"/>
      <c r="K539" s="2"/>
      <c r="L539" s="2"/>
      <c r="M539" s="2"/>
      <c r="N539" s="2"/>
      <c r="O539" s="2"/>
    </row>
    <row r="540" spans="8:15" ht="15.75" customHeight="1">
      <c r="H540" s="2"/>
      <c r="I540" s="2"/>
      <c r="J540" s="2"/>
      <c r="K540" s="2"/>
      <c r="L540" s="2"/>
      <c r="M540" s="2"/>
      <c r="N540" s="2"/>
      <c r="O540" s="2"/>
    </row>
    <row r="541" spans="8:15" ht="15.75" customHeight="1">
      <c r="H541" s="2"/>
      <c r="I541" s="2"/>
      <c r="J541" s="2"/>
      <c r="K541" s="2"/>
      <c r="L541" s="2"/>
      <c r="M541" s="2"/>
      <c r="N541" s="2"/>
      <c r="O541" s="2"/>
    </row>
    <row r="542" spans="8:15" ht="15.75" customHeight="1">
      <c r="H542" s="2"/>
      <c r="I542" s="2"/>
      <c r="J542" s="2"/>
      <c r="K542" s="2"/>
      <c r="L542" s="2"/>
      <c r="M542" s="2"/>
      <c r="N542" s="2"/>
      <c r="O542" s="2"/>
    </row>
    <row r="543" spans="8:15" ht="15.75" customHeight="1">
      <c r="H543" s="2"/>
      <c r="I543" s="2"/>
      <c r="J543" s="2"/>
      <c r="K543" s="2"/>
      <c r="L543" s="2"/>
      <c r="M543" s="2"/>
      <c r="N543" s="2"/>
      <c r="O543" s="2"/>
    </row>
    <row r="544" spans="8:15" ht="15.75" customHeight="1">
      <c r="H544" s="2"/>
      <c r="I544" s="2"/>
      <c r="J544" s="2"/>
      <c r="K544" s="2"/>
      <c r="L544" s="2"/>
      <c r="M544" s="2"/>
      <c r="N544" s="2"/>
      <c r="O544" s="2"/>
    </row>
    <row r="545" spans="8:15" ht="15.75" customHeight="1">
      <c r="H545" s="2"/>
      <c r="I545" s="2"/>
      <c r="J545" s="2"/>
      <c r="K545" s="2"/>
      <c r="L545" s="2"/>
      <c r="M545" s="2"/>
      <c r="N545" s="2"/>
      <c r="O545" s="2"/>
    </row>
    <row r="546" spans="8:15" ht="15.75" customHeight="1">
      <c r="H546" s="2"/>
      <c r="I546" s="2"/>
      <c r="J546" s="2"/>
      <c r="K546" s="2"/>
      <c r="L546" s="2"/>
      <c r="M546" s="2"/>
      <c r="N546" s="2"/>
      <c r="O546" s="2"/>
    </row>
    <row r="547" spans="8:15" ht="15.75" customHeight="1">
      <c r="H547" s="2"/>
      <c r="I547" s="2"/>
      <c r="J547" s="2"/>
      <c r="K547" s="2"/>
      <c r="L547" s="2"/>
      <c r="M547" s="2"/>
      <c r="N547" s="2"/>
      <c r="O547" s="2"/>
    </row>
    <row r="548" spans="8:15" ht="15.75" customHeight="1">
      <c r="H548" s="2"/>
      <c r="I548" s="2"/>
      <c r="J548" s="2"/>
      <c r="K548" s="2"/>
      <c r="L548" s="2"/>
      <c r="M548" s="2"/>
      <c r="N548" s="2"/>
      <c r="O548" s="2"/>
    </row>
    <row r="549" spans="8:15" ht="15.75" customHeight="1">
      <c r="H549" s="2"/>
      <c r="I549" s="2"/>
      <c r="J549" s="2"/>
      <c r="K549" s="2"/>
      <c r="L549" s="2"/>
      <c r="M549" s="2"/>
      <c r="N549" s="2"/>
      <c r="O549" s="2"/>
    </row>
    <row r="550" spans="8:15" ht="15.75" customHeight="1">
      <c r="H550" s="2"/>
      <c r="I550" s="2"/>
      <c r="J550" s="2"/>
      <c r="K550" s="2"/>
      <c r="L550" s="2"/>
      <c r="M550" s="2"/>
      <c r="N550" s="2"/>
      <c r="O550" s="2"/>
    </row>
    <row r="551" spans="8:15" ht="15.75" customHeight="1">
      <c r="H551" s="2"/>
      <c r="I551" s="2"/>
      <c r="J551" s="2"/>
      <c r="K551" s="2"/>
      <c r="L551" s="2"/>
      <c r="M551" s="2"/>
      <c r="N551" s="2"/>
      <c r="O551" s="2"/>
    </row>
    <row r="552" spans="8:15" ht="15.75" customHeight="1">
      <c r="H552" s="2"/>
      <c r="I552" s="2"/>
      <c r="J552" s="2"/>
      <c r="K552" s="2"/>
      <c r="L552" s="2"/>
      <c r="M552" s="2"/>
      <c r="N552" s="2"/>
      <c r="O552" s="2"/>
    </row>
    <row r="553" spans="8:15" ht="15.75" customHeight="1">
      <c r="H553" s="2"/>
      <c r="I553" s="2"/>
      <c r="J553" s="2"/>
      <c r="K553" s="2"/>
      <c r="L553" s="2"/>
      <c r="M553" s="2"/>
      <c r="N553" s="2"/>
      <c r="O553" s="2"/>
    </row>
    <row r="554" spans="8:15" ht="15.75" customHeight="1">
      <c r="H554" s="2"/>
      <c r="I554" s="2"/>
      <c r="J554" s="2"/>
      <c r="K554" s="2"/>
      <c r="L554" s="2"/>
      <c r="M554" s="2"/>
      <c r="N554" s="2"/>
      <c r="O554" s="2"/>
    </row>
    <row r="555" spans="8:15" ht="15.75" customHeight="1">
      <c r="H555" s="2"/>
      <c r="I555" s="2"/>
      <c r="J555" s="2"/>
      <c r="K555" s="2"/>
      <c r="L555" s="2"/>
      <c r="M555" s="2"/>
      <c r="N555" s="2"/>
      <c r="O555" s="2"/>
    </row>
    <row r="556" spans="8:15" ht="15.75" customHeight="1">
      <c r="H556" s="2"/>
      <c r="I556" s="2"/>
      <c r="J556" s="2"/>
      <c r="K556" s="2"/>
      <c r="L556" s="2"/>
      <c r="M556" s="2"/>
      <c r="N556" s="2"/>
      <c r="O556" s="2"/>
    </row>
    <row r="557" spans="8:15" ht="15.75" customHeight="1">
      <c r="H557" s="2"/>
      <c r="I557" s="2"/>
      <c r="J557" s="2"/>
      <c r="K557" s="2"/>
      <c r="L557" s="2"/>
      <c r="M557" s="2"/>
      <c r="N557" s="2"/>
      <c r="O557" s="2"/>
    </row>
    <row r="558" spans="8:15" ht="15.75" customHeight="1">
      <c r="H558" s="2"/>
      <c r="I558" s="2"/>
      <c r="J558" s="2"/>
      <c r="K558" s="2"/>
      <c r="L558" s="2"/>
      <c r="M558" s="2"/>
      <c r="N558" s="2"/>
      <c r="O558" s="2"/>
    </row>
    <row r="559" spans="8:15" ht="15.75" customHeight="1">
      <c r="H559" s="2"/>
      <c r="I559" s="2"/>
      <c r="J559" s="2"/>
      <c r="K559" s="2"/>
      <c r="L559" s="2"/>
      <c r="M559" s="2"/>
      <c r="N559" s="2"/>
      <c r="O559" s="2"/>
    </row>
    <row r="560" spans="8:15" ht="15.75" customHeight="1">
      <c r="H560" s="2"/>
      <c r="I560" s="2"/>
      <c r="J560" s="2"/>
      <c r="K560" s="2"/>
      <c r="L560" s="2"/>
      <c r="M560" s="2"/>
      <c r="N560" s="2"/>
      <c r="O560" s="2"/>
    </row>
    <row r="561" spans="8:15" ht="15.75" customHeight="1">
      <c r="H561" s="2"/>
      <c r="I561" s="2"/>
      <c r="J561" s="2"/>
      <c r="K561" s="2"/>
      <c r="L561" s="2"/>
      <c r="M561" s="2"/>
      <c r="N561" s="2"/>
      <c r="O561" s="2"/>
    </row>
    <row r="562" spans="8:15" ht="15.75" customHeight="1">
      <c r="H562" s="2"/>
      <c r="I562" s="2"/>
      <c r="J562" s="2"/>
      <c r="K562" s="2"/>
      <c r="L562" s="2"/>
      <c r="M562" s="2"/>
      <c r="N562" s="2"/>
      <c r="O562" s="2"/>
    </row>
    <row r="563" spans="8:15" ht="15.75" customHeight="1">
      <c r="H563" s="2"/>
      <c r="I563" s="2"/>
      <c r="J563" s="2"/>
      <c r="K563" s="2"/>
      <c r="L563" s="2"/>
      <c r="M563" s="2"/>
      <c r="N563" s="2"/>
      <c r="O563" s="2"/>
    </row>
    <row r="564" spans="8:15" ht="15.75" customHeight="1">
      <c r="H564" s="2"/>
      <c r="I564" s="2"/>
      <c r="J564" s="2"/>
      <c r="K564" s="2"/>
      <c r="L564" s="2"/>
      <c r="M564" s="2"/>
      <c r="N564" s="2"/>
      <c r="O564" s="2"/>
    </row>
    <row r="565" spans="8:15" ht="15.75" customHeight="1">
      <c r="H565" s="2"/>
      <c r="I565" s="2"/>
      <c r="J565" s="2"/>
      <c r="K565" s="2"/>
      <c r="L565" s="2"/>
      <c r="M565" s="2"/>
      <c r="N565" s="2"/>
      <c r="O565" s="2"/>
    </row>
    <row r="566" spans="8:15" ht="15.75" customHeight="1">
      <c r="H566" s="2"/>
      <c r="I566" s="2"/>
      <c r="J566" s="2"/>
      <c r="K566" s="2"/>
      <c r="L566" s="2"/>
      <c r="M566" s="2"/>
      <c r="N566" s="2"/>
      <c r="O566" s="2"/>
    </row>
    <row r="567" spans="8:15" ht="15.75" customHeight="1">
      <c r="H567" s="2"/>
      <c r="I567" s="2"/>
      <c r="J567" s="2"/>
      <c r="K567" s="2"/>
      <c r="L567" s="2"/>
      <c r="M567" s="2"/>
      <c r="N567" s="2"/>
      <c r="O567" s="2"/>
    </row>
    <row r="568" spans="8:15" ht="15.75" customHeight="1">
      <c r="H568" s="2"/>
      <c r="I568" s="2"/>
      <c r="J568" s="2"/>
      <c r="K568" s="2"/>
      <c r="L568" s="2"/>
      <c r="M568" s="2"/>
      <c r="N568" s="2"/>
      <c r="O568" s="2"/>
    </row>
    <row r="569" spans="8:15" ht="15.75" customHeight="1">
      <c r="H569" s="2"/>
      <c r="I569" s="2"/>
      <c r="J569" s="2"/>
      <c r="K569" s="2"/>
      <c r="L569" s="2"/>
      <c r="M569" s="2"/>
      <c r="N569" s="2"/>
      <c r="O569" s="2"/>
    </row>
    <row r="570" spans="8:15" ht="15.75" customHeight="1">
      <c r="H570" s="2"/>
      <c r="I570" s="2"/>
      <c r="J570" s="2"/>
      <c r="K570" s="2"/>
      <c r="L570" s="2"/>
      <c r="M570" s="2"/>
      <c r="N570" s="2"/>
      <c r="O570" s="2"/>
    </row>
    <row r="571" spans="8:15" ht="15.75" customHeight="1">
      <c r="H571" s="2"/>
      <c r="I571" s="2"/>
      <c r="J571" s="2"/>
      <c r="K571" s="2"/>
      <c r="L571" s="2"/>
      <c r="M571" s="2"/>
      <c r="N571" s="2"/>
      <c r="O571" s="2"/>
    </row>
    <row r="572" spans="8:15" ht="15.75" customHeight="1">
      <c r="H572" s="2"/>
      <c r="I572" s="2"/>
      <c r="J572" s="2"/>
      <c r="K572" s="2"/>
      <c r="L572" s="2"/>
      <c r="M572" s="2"/>
      <c r="N572" s="2"/>
      <c r="O572" s="2"/>
    </row>
    <row r="573" spans="8:15" ht="15.75" customHeight="1">
      <c r="H573" s="2"/>
      <c r="I573" s="2"/>
      <c r="J573" s="2"/>
      <c r="K573" s="2"/>
      <c r="L573" s="2"/>
      <c r="M573" s="2"/>
      <c r="N573" s="2"/>
      <c r="O573" s="2"/>
    </row>
    <row r="574" spans="8:15" ht="15.75" customHeight="1">
      <c r="H574" s="2"/>
      <c r="I574" s="2"/>
      <c r="J574" s="2"/>
      <c r="K574" s="2"/>
      <c r="L574" s="2"/>
      <c r="M574" s="2"/>
      <c r="N574" s="2"/>
      <c r="O574" s="2"/>
    </row>
    <row r="575" spans="8:15" ht="15.75" customHeight="1">
      <c r="H575" s="2"/>
      <c r="I575" s="2"/>
      <c r="J575" s="2"/>
      <c r="K575" s="2"/>
      <c r="L575" s="2"/>
      <c r="M575" s="2"/>
      <c r="N575" s="2"/>
      <c r="O575" s="2"/>
    </row>
    <row r="576" spans="8:15" ht="15.75" customHeight="1">
      <c r="H576" s="2"/>
      <c r="I576" s="2"/>
      <c r="J576" s="2"/>
      <c r="K576" s="2"/>
      <c r="L576" s="2"/>
      <c r="M576" s="2"/>
      <c r="N576" s="2"/>
      <c r="O576" s="2"/>
    </row>
    <row r="577" spans="8:15" ht="15.75" customHeight="1">
      <c r="H577" s="2"/>
      <c r="I577" s="2"/>
      <c r="J577" s="2"/>
      <c r="K577" s="2"/>
      <c r="L577" s="2"/>
      <c r="M577" s="2"/>
      <c r="N577" s="2"/>
      <c r="O577" s="2"/>
    </row>
    <row r="578" spans="8:15" ht="15.75" customHeight="1">
      <c r="H578" s="2"/>
      <c r="I578" s="2"/>
      <c r="J578" s="2"/>
      <c r="K578" s="2"/>
      <c r="L578" s="2"/>
      <c r="M578" s="2"/>
      <c r="N578" s="2"/>
      <c r="O578" s="2"/>
    </row>
    <row r="579" spans="8:15" ht="15.75" customHeight="1">
      <c r="H579" s="2"/>
      <c r="I579" s="2"/>
      <c r="J579" s="2"/>
      <c r="K579" s="2"/>
      <c r="L579" s="2"/>
      <c r="M579" s="2"/>
      <c r="N579" s="2"/>
      <c r="O579" s="2"/>
    </row>
    <row r="580" spans="8:15" ht="15.75" customHeight="1">
      <c r="H580" s="2"/>
      <c r="I580" s="2"/>
      <c r="J580" s="2"/>
      <c r="K580" s="2"/>
      <c r="L580" s="2"/>
      <c r="M580" s="2"/>
      <c r="N580" s="2"/>
      <c r="O580" s="2"/>
    </row>
    <row r="581" spans="8:15" ht="15.75" customHeight="1">
      <c r="H581" s="2"/>
      <c r="I581" s="2"/>
      <c r="J581" s="2"/>
      <c r="K581" s="2"/>
      <c r="L581" s="2"/>
      <c r="M581" s="2"/>
      <c r="N581" s="2"/>
      <c r="O581" s="2"/>
    </row>
    <row r="582" spans="8:15" ht="15.75" customHeight="1">
      <c r="H582" s="2"/>
      <c r="I582" s="2"/>
      <c r="J582" s="2"/>
      <c r="K582" s="2"/>
      <c r="L582" s="2"/>
      <c r="M582" s="2"/>
      <c r="N582" s="2"/>
      <c r="O582" s="2"/>
    </row>
    <row r="583" spans="8:15" ht="15.75" customHeight="1">
      <c r="H583" s="2"/>
      <c r="I583" s="2"/>
      <c r="J583" s="2"/>
      <c r="K583" s="2"/>
      <c r="L583" s="2"/>
      <c r="M583" s="2"/>
      <c r="N583" s="2"/>
      <c r="O583" s="2"/>
    </row>
    <row r="584" spans="8:15" ht="15.75" customHeight="1">
      <c r="H584" s="2"/>
      <c r="I584" s="2"/>
      <c r="J584" s="2"/>
      <c r="K584" s="2"/>
      <c r="L584" s="2"/>
      <c r="M584" s="2"/>
      <c r="N584" s="2"/>
      <c r="O584" s="2"/>
    </row>
    <row r="585" spans="8:15" ht="15.75" customHeight="1">
      <c r="H585" s="2"/>
      <c r="I585" s="2"/>
      <c r="J585" s="2"/>
      <c r="K585" s="2"/>
      <c r="L585" s="2"/>
      <c r="M585" s="2"/>
      <c r="N585" s="2"/>
      <c r="O585" s="2"/>
    </row>
    <row r="586" spans="8:15" ht="15.75" customHeight="1">
      <c r="H586" s="2"/>
      <c r="I586" s="2"/>
      <c r="J586" s="2"/>
      <c r="K586" s="2"/>
      <c r="L586" s="2"/>
      <c r="M586" s="2"/>
      <c r="N586" s="2"/>
      <c r="O586" s="2"/>
    </row>
    <row r="587" spans="8:15" ht="15.75" customHeight="1">
      <c r="H587" s="2"/>
      <c r="I587" s="2"/>
      <c r="J587" s="2"/>
      <c r="K587" s="2"/>
      <c r="L587" s="2"/>
      <c r="M587" s="2"/>
      <c r="N587" s="2"/>
      <c r="O587" s="2"/>
    </row>
    <row r="588" spans="8:15" ht="15.75" customHeight="1">
      <c r="H588" s="2"/>
      <c r="I588" s="2"/>
      <c r="J588" s="2"/>
      <c r="K588" s="2"/>
      <c r="L588" s="2"/>
      <c r="M588" s="2"/>
      <c r="N588" s="2"/>
      <c r="O588" s="2"/>
    </row>
    <row r="589" spans="8:15" ht="15.75" customHeight="1">
      <c r="H589" s="2"/>
      <c r="I589" s="2"/>
      <c r="J589" s="2"/>
      <c r="K589" s="2"/>
      <c r="L589" s="2"/>
      <c r="M589" s="2"/>
      <c r="N589" s="2"/>
      <c r="O589" s="2"/>
    </row>
    <row r="590" spans="8:15" ht="15.75" customHeight="1">
      <c r="H590" s="2"/>
      <c r="I590" s="2"/>
      <c r="J590" s="2"/>
      <c r="K590" s="2"/>
      <c r="L590" s="2"/>
      <c r="M590" s="2"/>
      <c r="N590" s="2"/>
      <c r="O590" s="2"/>
    </row>
    <row r="591" spans="8:15" ht="15.75" customHeight="1">
      <c r="H591" s="2"/>
      <c r="I591" s="2"/>
      <c r="J591" s="2"/>
      <c r="K591" s="2"/>
      <c r="L591" s="2"/>
      <c r="M591" s="2"/>
      <c r="N591" s="2"/>
      <c r="O591" s="2"/>
    </row>
    <row r="592" spans="8:15" ht="15.75" customHeight="1">
      <c r="H592" s="2"/>
      <c r="I592" s="2"/>
      <c r="J592" s="2"/>
      <c r="K592" s="2"/>
      <c r="L592" s="2"/>
      <c r="M592" s="2"/>
      <c r="N592" s="2"/>
      <c r="O592" s="2"/>
    </row>
    <row r="593" spans="8:15" ht="15.75" customHeight="1">
      <c r="H593" s="2"/>
      <c r="I593" s="2"/>
      <c r="J593" s="2"/>
      <c r="K593" s="2"/>
      <c r="L593" s="2"/>
      <c r="M593" s="2"/>
      <c r="N593" s="2"/>
      <c r="O593" s="2"/>
    </row>
    <row r="594" spans="8:15" ht="15.75" customHeight="1">
      <c r="H594" s="2"/>
      <c r="I594" s="2"/>
      <c r="J594" s="2"/>
      <c r="K594" s="2"/>
      <c r="L594" s="2"/>
      <c r="M594" s="2"/>
      <c r="N594" s="2"/>
      <c r="O594" s="2"/>
    </row>
    <row r="595" spans="8:15" ht="15.75" customHeight="1">
      <c r="H595" s="2"/>
      <c r="I595" s="2"/>
      <c r="J595" s="2"/>
      <c r="K595" s="2"/>
      <c r="L595" s="2"/>
      <c r="M595" s="2"/>
      <c r="N595" s="2"/>
      <c r="O595" s="2"/>
    </row>
    <row r="596" spans="8:15" ht="15.75" customHeight="1">
      <c r="H596" s="2"/>
      <c r="I596" s="2"/>
      <c r="J596" s="2"/>
      <c r="K596" s="2"/>
      <c r="L596" s="2"/>
      <c r="M596" s="2"/>
      <c r="N596" s="2"/>
      <c r="O596" s="2"/>
    </row>
    <row r="597" spans="8:15" ht="15.75" customHeight="1">
      <c r="H597" s="2"/>
      <c r="I597" s="2"/>
      <c r="J597" s="2"/>
      <c r="K597" s="2"/>
      <c r="L597" s="2"/>
      <c r="M597" s="2"/>
      <c r="N597" s="2"/>
      <c r="O597" s="2"/>
    </row>
    <row r="598" spans="8:15" ht="15.75" customHeight="1">
      <c r="H598" s="2"/>
      <c r="I598" s="2"/>
      <c r="J598" s="2"/>
      <c r="K598" s="2"/>
      <c r="L598" s="2"/>
      <c r="M598" s="2"/>
      <c r="N598" s="2"/>
      <c r="O598" s="2"/>
    </row>
    <row r="599" spans="8:15" ht="15.75" customHeight="1">
      <c r="H599" s="2"/>
      <c r="I599" s="2"/>
      <c r="J599" s="2"/>
      <c r="K599" s="2"/>
      <c r="L599" s="2"/>
      <c r="M599" s="2"/>
      <c r="N599" s="2"/>
      <c r="O599" s="2"/>
    </row>
    <row r="600" spans="8:15" ht="15.75" customHeight="1">
      <c r="H600" s="2"/>
      <c r="I600" s="2"/>
      <c r="J600" s="2"/>
      <c r="K600" s="2"/>
      <c r="L600" s="2"/>
      <c r="M600" s="2"/>
      <c r="N600" s="2"/>
      <c r="O600" s="2"/>
    </row>
    <row r="601" spans="8:15" ht="15.75" customHeight="1">
      <c r="H601" s="2"/>
      <c r="I601" s="2"/>
      <c r="J601" s="2"/>
      <c r="K601" s="2"/>
      <c r="L601" s="2"/>
      <c r="M601" s="2"/>
      <c r="N601" s="2"/>
      <c r="O601" s="2"/>
    </row>
    <row r="602" spans="8:15" ht="15.75" customHeight="1">
      <c r="H602" s="2"/>
      <c r="I602" s="2"/>
      <c r="J602" s="2"/>
      <c r="K602" s="2"/>
      <c r="L602" s="2"/>
      <c r="M602" s="2"/>
      <c r="N602" s="2"/>
      <c r="O602" s="2"/>
    </row>
    <row r="603" spans="8:15" ht="15.75" customHeight="1">
      <c r="H603" s="2"/>
      <c r="I603" s="2"/>
      <c r="J603" s="2"/>
      <c r="K603" s="2"/>
      <c r="L603" s="2"/>
      <c r="M603" s="2"/>
      <c r="N603" s="2"/>
      <c r="O603" s="2"/>
    </row>
    <row r="604" spans="8:15" ht="15.75" customHeight="1">
      <c r="H604" s="2"/>
      <c r="I604" s="2"/>
      <c r="J604" s="2"/>
      <c r="K604" s="2"/>
      <c r="L604" s="2"/>
      <c r="M604" s="2"/>
      <c r="N604" s="2"/>
      <c r="O604" s="2"/>
    </row>
    <row r="605" spans="8:15" ht="15.75" customHeight="1">
      <c r="H605" s="2"/>
      <c r="I605" s="2"/>
      <c r="J605" s="2"/>
      <c r="K605" s="2"/>
      <c r="L605" s="2"/>
      <c r="M605" s="2"/>
      <c r="N605" s="2"/>
      <c r="O605" s="2"/>
    </row>
    <row r="606" spans="8:15" ht="15.75" customHeight="1">
      <c r="H606" s="2"/>
      <c r="I606" s="2"/>
      <c r="J606" s="2"/>
      <c r="K606" s="2"/>
      <c r="L606" s="2"/>
      <c r="M606" s="2"/>
      <c r="N606" s="2"/>
      <c r="O606" s="2"/>
    </row>
    <row r="607" spans="8:15" ht="15.75" customHeight="1">
      <c r="H607" s="2"/>
      <c r="I607" s="2"/>
      <c r="J607" s="2"/>
      <c r="K607" s="2"/>
      <c r="L607" s="2"/>
      <c r="M607" s="2"/>
      <c r="N607" s="2"/>
      <c r="O607" s="2"/>
    </row>
    <row r="608" spans="8:15" ht="15.75" customHeight="1">
      <c r="H608" s="2"/>
      <c r="I608" s="2"/>
      <c r="J608" s="2"/>
      <c r="K608" s="2"/>
      <c r="L608" s="2"/>
      <c r="M608" s="2"/>
      <c r="N608" s="2"/>
      <c r="O608" s="2"/>
    </row>
    <row r="609" spans="8:15" ht="15.75" customHeight="1">
      <c r="H609" s="2"/>
      <c r="I609" s="2"/>
      <c r="J609" s="2"/>
      <c r="K609" s="2"/>
      <c r="L609" s="2"/>
      <c r="M609" s="2"/>
      <c r="N609" s="2"/>
      <c r="O609" s="2"/>
    </row>
    <row r="610" spans="8:15" ht="15.75" customHeight="1">
      <c r="H610" s="2"/>
      <c r="I610" s="2"/>
      <c r="J610" s="2"/>
      <c r="K610" s="2"/>
      <c r="L610" s="2"/>
      <c r="M610" s="2"/>
      <c r="N610" s="2"/>
      <c r="O610" s="2"/>
    </row>
    <row r="611" spans="8:15" ht="15.75" customHeight="1">
      <c r="H611" s="2"/>
      <c r="I611" s="2"/>
      <c r="J611" s="2"/>
      <c r="K611" s="2"/>
      <c r="L611" s="2"/>
      <c r="M611" s="2"/>
      <c r="N611" s="2"/>
      <c r="O611" s="2"/>
    </row>
    <row r="612" spans="8:15" ht="15.75" customHeight="1">
      <c r="H612" s="2"/>
      <c r="I612" s="2"/>
      <c r="J612" s="2"/>
      <c r="K612" s="2"/>
      <c r="L612" s="2"/>
      <c r="M612" s="2"/>
      <c r="N612" s="2"/>
      <c r="O612" s="2"/>
    </row>
    <row r="613" spans="8:15" ht="15.75" customHeight="1">
      <c r="H613" s="2"/>
      <c r="I613" s="2"/>
      <c r="J613" s="2"/>
      <c r="K613" s="2"/>
      <c r="L613" s="2"/>
      <c r="M613" s="2"/>
      <c r="N613" s="2"/>
      <c r="O613" s="2"/>
    </row>
    <row r="614" spans="8:15" ht="15.75" customHeight="1">
      <c r="H614" s="2"/>
      <c r="I614" s="2"/>
      <c r="J614" s="2"/>
      <c r="K614" s="2"/>
      <c r="L614" s="2"/>
      <c r="M614" s="2"/>
      <c r="N614" s="2"/>
      <c r="O614" s="2"/>
    </row>
    <row r="615" spans="8:15" ht="15.75" customHeight="1">
      <c r="H615" s="2"/>
      <c r="I615" s="2"/>
      <c r="J615" s="2"/>
      <c r="K615" s="2"/>
      <c r="L615" s="2"/>
      <c r="M615" s="2"/>
      <c r="N615" s="2"/>
      <c r="O615" s="2"/>
    </row>
    <row r="616" spans="8:15" ht="15.75" customHeight="1">
      <c r="H616" s="2"/>
      <c r="I616" s="2"/>
      <c r="J616" s="2"/>
      <c r="K616" s="2"/>
      <c r="L616" s="2"/>
      <c r="M616" s="2"/>
      <c r="N616" s="2"/>
      <c r="O616" s="2"/>
    </row>
    <row r="617" spans="8:15" ht="15.75" customHeight="1">
      <c r="H617" s="2"/>
      <c r="I617" s="2"/>
      <c r="J617" s="2"/>
      <c r="K617" s="2"/>
      <c r="L617" s="2"/>
      <c r="M617" s="2"/>
      <c r="N617" s="2"/>
      <c r="O617" s="2"/>
    </row>
    <row r="618" spans="8:15" ht="15.75" customHeight="1">
      <c r="H618" s="2"/>
      <c r="I618" s="2"/>
      <c r="J618" s="2"/>
      <c r="K618" s="2"/>
      <c r="L618" s="2"/>
      <c r="M618" s="2"/>
      <c r="N618" s="2"/>
      <c r="O618" s="2"/>
    </row>
    <row r="619" spans="8:15" ht="15.75" customHeight="1">
      <c r="H619" s="2"/>
      <c r="I619" s="2"/>
      <c r="J619" s="2"/>
      <c r="K619" s="2"/>
      <c r="L619" s="2"/>
      <c r="M619" s="2"/>
      <c r="N619" s="2"/>
      <c r="O619" s="2"/>
    </row>
    <row r="620" spans="8:15" ht="15.75" customHeight="1">
      <c r="H620" s="2"/>
      <c r="I620" s="2"/>
      <c r="J620" s="2"/>
      <c r="K620" s="2"/>
      <c r="L620" s="2"/>
      <c r="M620" s="2"/>
      <c r="N620" s="2"/>
      <c r="O620" s="2"/>
    </row>
    <row r="621" spans="8:15" ht="15.75" customHeight="1">
      <c r="H621" s="2"/>
      <c r="I621" s="2"/>
      <c r="J621" s="2"/>
      <c r="K621" s="2"/>
      <c r="L621" s="2"/>
      <c r="M621" s="2"/>
      <c r="N621" s="2"/>
      <c r="O621" s="2"/>
    </row>
    <row r="622" spans="8:15" ht="15.75" customHeight="1">
      <c r="H622" s="2"/>
      <c r="I622" s="2"/>
      <c r="J622" s="2"/>
      <c r="K622" s="2"/>
      <c r="L622" s="2"/>
      <c r="M622" s="2"/>
      <c r="N622" s="2"/>
      <c r="O622" s="2"/>
    </row>
    <row r="623" spans="8:15" ht="15.75" customHeight="1">
      <c r="H623" s="2"/>
      <c r="I623" s="2"/>
      <c r="J623" s="2"/>
      <c r="K623" s="2"/>
      <c r="L623" s="2"/>
      <c r="M623" s="2"/>
      <c r="N623" s="2"/>
      <c r="O623" s="2"/>
    </row>
    <row r="624" spans="8:15" ht="15.75" customHeight="1">
      <c r="H624" s="2"/>
      <c r="I624" s="2"/>
      <c r="J624" s="2"/>
      <c r="K624" s="2"/>
      <c r="L624" s="2"/>
      <c r="M624" s="2"/>
      <c r="N624" s="2"/>
      <c r="O624" s="2"/>
    </row>
    <row r="625" spans="8:15" ht="15.75" customHeight="1">
      <c r="H625" s="2"/>
      <c r="I625" s="2"/>
      <c r="J625" s="2"/>
      <c r="K625" s="2"/>
      <c r="L625" s="2"/>
      <c r="M625" s="2"/>
      <c r="N625" s="2"/>
      <c r="O625" s="2"/>
    </row>
    <row r="626" spans="8:15" ht="15.75" customHeight="1">
      <c r="H626" s="2"/>
      <c r="I626" s="2"/>
      <c r="J626" s="2"/>
      <c r="K626" s="2"/>
      <c r="L626" s="2"/>
      <c r="M626" s="2"/>
      <c r="N626" s="2"/>
      <c r="O626" s="2"/>
    </row>
    <row r="627" spans="8:15" ht="15.75" customHeight="1">
      <c r="H627" s="2"/>
      <c r="I627" s="2"/>
      <c r="J627" s="2"/>
      <c r="K627" s="2"/>
      <c r="L627" s="2"/>
      <c r="M627" s="2"/>
      <c r="N627" s="2"/>
      <c r="O627" s="2"/>
    </row>
    <row r="628" spans="8:15" ht="15.75" customHeight="1">
      <c r="H628" s="2"/>
      <c r="I628" s="2"/>
      <c r="J628" s="2"/>
      <c r="K628" s="2"/>
      <c r="L628" s="2"/>
      <c r="M628" s="2"/>
      <c r="N628" s="2"/>
      <c r="O628" s="2"/>
    </row>
    <row r="629" spans="8:15" ht="15.75" customHeight="1">
      <c r="H629" s="2"/>
      <c r="I629" s="2"/>
      <c r="J629" s="2"/>
      <c r="K629" s="2"/>
      <c r="L629" s="2"/>
      <c r="M629" s="2"/>
      <c r="N629" s="2"/>
      <c r="O629" s="2"/>
    </row>
    <row r="630" spans="8:15" ht="15.75" customHeight="1">
      <c r="H630" s="2"/>
      <c r="I630" s="2"/>
      <c r="J630" s="2"/>
      <c r="K630" s="2"/>
      <c r="L630" s="2"/>
      <c r="M630" s="2"/>
      <c r="N630" s="2"/>
      <c r="O630" s="2"/>
    </row>
    <row r="631" spans="8:15" ht="15.75" customHeight="1">
      <c r="H631" s="2"/>
      <c r="I631" s="2"/>
      <c r="J631" s="2"/>
      <c r="K631" s="2"/>
      <c r="L631" s="2"/>
      <c r="M631" s="2"/>
      <c r="N631" s="2"/>
      <c r="O631" s="2"/>
    </row>
    <row r="632" spans="8:15" ht="15.75" customHeight="1">
      <c r="H632" s="2"/>
      <c r="I632" s="2"/>
      <c r="J632" s="2"/>
      <c r="K632" s="2"/>
      <c r="L632" s="2"/>
      <c r="M632" s="2"/>
      <c r="N632" s="2"/>
      <c r="O632" s="2"/>
    </row>
    <row r="633" spans="8:15" ht="15.75" customHeight="1">
      <c r="H633" s="2"/>
      <c r="I633" s="2"/>
      <c r="J633" s="2"/>
      <c r="K633" s="2"/>
      <c r="L633" s="2"/>
      <c r="M633" s="2"/>
      <c r="N633" s="2"/>
      <c r="O633" s="2"/>
    </row>
    <row r="634" spans="8:15" ht="15.75" customHeight="1">
      <c r="H634" s="2"/>
      <c r="I634" s="2"/>
      <c r="J634" s="2"/>
      <c r="K634" s="2"/>
      <c r="L634" s="2"/>
      <c r="M634" s="2"/>
      <c r="N634" s="2"/>
      <c r="O634" s="2"/>
    </row>
    <row r="635" spans="8:15" ht="15.75" customHeight="1">
      <c r="H635" s="2"/>
      <c r="I635" s="2"/>
      <c r="J635" s="2"/>
      <c r="K635" s="2"/>
      <c r="L635" s="2"/>
      <c r="M635" s="2"/>
      <c r="N635" s="2"/>
      <c r="O635" s="2"/>
    </row>
    <row r="636" spans="8:15" ht="15.75" customHeight="1">
      <c r="H636" s="2"/>
      <c r="I636" s="2"/>
      <c r="J636" s="2"/>
      <c r="K636" s="2"/>
      <c r="L636" s="2"/>
      <c r="M636" s="2"/>
      <c r="N636" s="2"/>
      <c r="O636" s="2"/>
    </row>
    <row r="637" spans="8:15" ht="15.75" customHeight="1">
      <c r="H637" s="2"/>
      <c r="I637" s="2"/>
      <c r="J637" s="2"/>
      <c r="K637" s="2"/>
      <c r="L637" s="2"/>
      <c r="M637" s="2"/>
      <c r="N637" s="2"/>
      <c r="O637" s="2"/>
    </row>
    <row r="638" spans="8:15" ht="15.75" customHeight="1">
      <c r="H638" s="2"/>
      <c r="I638" s="2"/>
      <c r="J638" s="2"/>
      <c r="K638" s="2"/>
      <c r="L638" s="2"/>
      <c r="M638" s="2"/>
      <c r="N638" s="2"/>
      <c r="O638" s="2"/>
    </row>
    <row r="639" spans="8:15" ht="15.75" customHeight="1">
      <c r="H639" s="2"/>
      <c r="I639" s="2"/>
      <c r="J639" s="2"/>
      <c r="K639" s="2"/>
      <c r="L639" s="2"/>
      <c r="M639" s="2"/>
      <c r="N639" s="2"/>
      <c r="O639" s="2"/>
    </row>
    <row r="640" spans="8:15" ht="15.75" customHeight="1">
      <c r="H640" s="2"/>
      <c r="I640" s="2"/>
      <c r="J640" s="2"/>
      <c r="K640" s="2"/>
      <c r="L640" s="2"/>
      <c r="M640" s="2"/>
      <c r="N640" s="2"/>
      <c r="O640" s="2"/>
    </row>
    <row r="641" spans="8:15" ht="15.75" customHeight="1">
      <c r="H641" s="2"/>
      <c r="I641" s="2"/>
      <c r="J641" s="2"/>
      <c r="K641" s="2"/>
      <c r="L641" s="2"/>
      <c r="M641" s="2"/>
      <c r="N641" s="2"/>
      <c r="O641" s="2"/>
    </row>
    <row r="642" spans="8:15" ht="15.75" customHeight="1">
      <c r="H642" s="2"/>
      <c r="I642" s="2"/>
      <c r="J642" s="2"/>
      <c r="K642" s="2"/>
      <c r="L642" s="2"/>
      <c r="M642" s="2"/>
      <c r="N642" s="2"/>
      <c r="O642" s="2"/>
    </row>
    <row r="643" spans="8:15" ht="15.75" customHeight="1">
      <c r="H643" s="2"/>
      <c r="I643" s="2"/>
      <c r="J643" s="2"/>
      <c r="K643" s="2"/>
      <c r="L643" s="2"/>
      <c r="M643" s="2"/>
      <c r="N643" s="2"/>
      <c r="O643" s="2"/>
    </row>
    <row r="644" spans="8:15" ht="15.75" customHeight="1">
      <c r="H644" s="2"/>
      <c r="I644" s="2"/>
      <c r="J644" s="2"/>
      <c r="K644" s="2"/>
      <c r="L644" s="2"/>
      <c r="M644" s="2"/>
      <c r="N644" s="2"/>
      <c r="O644" s="2"/>
    </row>
    <row r="645" spans="8:15" ht="15.75" customHeight="1">
      <c r="H645" s="2"/>
      <c r="I645" s="2"/>
      <c r="J645" s="2"/>
      <c r="K645" s="2"/>
      <c r="L645" s="2"/>
      <c r="M645" s="2"/>
      <c r="N645" s="2"/>
      <c r="O645" s="2"/>
    </row>
    <row r="646" spans="8:15" ht="15.75" customHeight="1">
      <c r="H646" s="2"/>
      <c r="I646" s="2"/>
      <c r="J646" s="2"/>
      <c r="K646" s="2"/>
      <c r="L646" s="2"/>
      <c r="M646" s="2"/>
      <c r="N646" s="2"/>
      <c r="O646" s="2"/>
    </row>
    <row r="647" spans="8:15" ht="15.75" customHeight="1">
      <c r="H647" s="2"/>
      <c r="I647" s="2"/>
      <c r="J647" s="2"/>
      <c r="K647" s="2"/>
      <c r="L647" s="2"/>
      <c r="M647" s="2"/>
      <c r="N647" s="2"/>
      <c r="O647" s="2"/>
    </row>
    <row r="648" spans="8:15" ht="15.75" customHeight="1">
      <c r="H648" s="2"/>
      <c r="I648" s="2"/>
      <c r="J648" s="2"/>
      <c r="K648" s="2"/>
      <c r="L648" s="2"/>
      <c r="M648" s="2"/>
      <c r="N648" s="2"/>
      <c r="O648" s="2"/>
    </row>
    <row r="649" spans="8:15" ht="15.75" customHeight="1">
      <c r="H649" s="2"/>
      <c r="I649" s="2"/>
      <c r="J649" s="2"/>
      <c r="K649" s="2"/>
      <c r="L649" s="2"/>
      <c r="M649" s="2"/>
      <c r="N649" s="2"/>
      <c r="O649" s="2"/>
    </row>
    <row r="650" spans="8:15" ht="15.75" customHeight="1">
      <c r="H650" s="2"/>
      <c r="I650" s="2"/>
      <c r="J650" s="2"/>
      <c r="K650" s="2"/>
      <c r="L650" s="2"/>
      <c r="M650" s="2"/>
      <c r="N650" s="2"/>
      <c r="O650" s="2"/>
    </row>
    <row r="651" spans="8:15" ht="15.75" customHeight="1">
      <c r="H651" s="2"/>
      <c r="I651" s="2"/>
      <c r="J651" s="2"/>
      <c r="K651" s="2"/>
      <c r="L651" s="2"/>
      <c r="M651" s="2"/>
      <c r="N651" s="2"/>
      <c r="O651" s="2"/>
    </row>
    <row r="652" spans="8:15" ht="15.75" customHeight="1">
      <c r="H652" s="2"/>
      <c r="I652" s="2"/>
      <c r="J652" s="2"/>
      <c r="K652" s="2"/>
      <c r="L652" s="2"/>
      <c r="M652" s="2"/>
      <c r="N652" s="2"/>
      <c r="O652" s="2"/>
    </row>
    <row r="653" spans="8:15" ht="15.75" customHeight="1">
      <c r="H653" s="2"/>
      <c r="I653" s="2"/>
      <c r="J653" s="2"/>
      <c r="K653" s="2"/>
      <c r="L653" s="2"/>
      <c r="M653" s="2"/>
      <c r="N653" s="2"/>
      <c r="O653" s="2"/>
    </row>
    <row r="654" spans="8:15" ht="15.75" customHeight="1">
      <c r="H654" s="2"/>
      <c r="I654" s="2"/>
      <c r="J654" s="2"/>
      <c r="K654" s="2"/>
      <c r="L654" s="2"/>
      <c r="M654" s="2"/>
      <c r="N654" s="2"/>
      <c r="O654" s="2"/>
    </row>
    <row r="655" spans="8:15" ht="15.75" customHeight="1">
      <c r="H655" s="2"/>
      <c r="I655" s="2"/>
      <c r="J655" s="2"/>
      <c r="K655" s="2"/>
      <c r="L655" s="2"/>
      <c r="M655" s="2"/>
      <c r="N655" s="2"/>
      <c r="O655" s="2"/>
    </row>
    <row r="656" spans="8:15" ht="15.75" customHeight="1">
      <c r="H656" s="2"/>
      <c r="I656" s="2"/>
      <c r="J656" s="2"/>
      <c r="K656" s="2"/>
      <c r="L656" s="2"/>
      <c r="M656" s="2"/>
      <c r="N656" s="2"/>
      <c r="O656" s="2"/>
    </row>
    <row r="657" spans="8:15" ht="15.75" customHeight="1">
      <c r="H657" s="2"/>
      <c r="I657" s="2"/>
      <c r="J657" s="2"/>
      <c r="K657" s="2"/>
      <c r="L657" s="2"/>
      <c r="M657" s="2"/>
      <c r="N657" s="2"/>
      <c r="O657" s="2"/>
    </row>
    <row r="658" spans="8:15" ht="15.75" customHeight="1">
      <c r="H658" s="2"/>
      <c r="I658" s="2"/>
      <c r="J658" s="2"/>
      <c r="K658" s="2"/>
      <c r="L658" s="2"/>
      <c r="M658" s="2"/>
      <c r="N658" s="2"/>
      <c r="O658" s="2"/>
    </row>
    <row r="659" spans="8:15" ht="15.75" customHeight="1">
      <c r="H659" s="2"/>
      <c r="I659" s="2"/>
      <c r="J659" s="2"/>
      <c r="K659" s="2"/>
      <c r="L659" s="2"/>
      <c r="M659" s="2"/>
      <c r="N659" s="2"/>
      <c r="O659" s="2"/>
    </row>
    <row r="660" spans="8:15" ht="15.75" customHeight="1">
      <c r="H660" s="2"/>
      <c r="I660" s="2"/>
      <c r="J660" s="2"/>
      <c r="K660" s="2"/>
      <c r="L660" s="2"/>
      <c r="M660" s="2"/>
      <c r="N660" s="2"/>
      <c r="O660" s="2"/>
    </row>
    <row r="661" spans="8:15" ht="15.75" customHeight="1">
      <c r="H661" s="2"/>
      <c r="I661" s="2"/>
      <c r="J661" s="2"/>
      <c r="K661" s="2"/>
      <c r="L661" s="2"/>
      <c r="M661" s="2"/>
      <c r="N661" s="2"/>
      <c r="O661" s="2"/>
    </row>
    <row r="662" spans="8:15" ht="15.75" customHeight="1">
      <c r="H662" s="2"/>
      <c r="I662" s="2"/>
      <c r="J662" s="2"/>
      <c r="K662" s="2"/>
      <c r="L662" s="2"/>
      <c r="M662" s="2"/>
      <c r="N662" s="2"/>
      <c r="O662" s="2"/>
    </row>
    <row r="663" spans="8:15" ht="15.75" customHeight="1">
      <c r="H663" s="2"/>
      <c r="I663" s="2"/>
      <c r="J663" s="2"/>
      <c r="K663" s="2"/>
      <c r="L663" s="2"/>
      <c r="M663" s="2"/>
      <c r="N663" s="2"/>
      <c r="O663" s="2"/>
    </row>
    <row r="664" spans="8:15" ht="15.75" customHeight="1">
      <c r="H664" s="2"/>
      <c r="I664" s="2"/>
      <c r="J664" s="2"/>
      <c r="K664" s="2"/>
      <c r="L664" s="2"/>
      <c r="M664" s="2"/>
      <c r="N664" s="2"/>
      <c r="O664" s="2"/>
    </row>
    <row r="665" spans="8:15" ht="15.75" customHeight="1">
      <c r="H665" s="2"/>
      <c r="I665" s="2"/>
      <c r="J665" s="2"/>
      <c r="K665" s="2"/>
      <c r="L665" s="2"/>
      <c r="M665" s="2"/>
      <c r="N665" s="2"/>
      <c r="O665" s="2"/>
    </row>
    <row r="666" spans="8:15" ht="15.75" customHeight="1">
      <c r="H666" s="2"/>
      <c r="I666" s="2"/>
      <c r="J666" s="2"/>
      <c r="K666" s="2"/>
      <c r="L666" s="2"/>
      <c r="M666" s="2"/>
      <c r="N666" s="2"/>
      <c r="O666" s="2"/>
    </row>
    <row r="667" spans="8:15" ht="15.75" customHeight="1">
      <c r="H667" s="2"/>
      <c r="I667" s="2"/>
      <c r="J667" s="2"/>
      <c r="K667" s="2"/>
      <c r="L667" s="2"/>
      <c r="M667" s="2"/>
      <c r="N667" s="2"/>
      <c r="O667" s="2"/>
    </row>
    <row r="668" spans="8:15" ht="15.75" customHeight="1">
      <c r="H668" s="2"/>
      <c r="I668" s="2"/>
      <c r="J668" s="2"/>
      <c r="K668" s="2"/>
      <c r="L668" s="2"/>
      <c r="M668" s="2"/>
      <c r="N668" s="2"/>
      <c r="O668" s="2"/>
    </row>
    <row r="669" spans="8:15" ht="15.75" customHeight="1">
      <c r="H669" s="2"/>
      <c r="I669" s="2"/>
      <c r="J669" s="2"/>
      <c r="K669" s="2"/>
      <c r="L669" s="2"/>
      <c r="M669" s="2"/>
      <c r="N669" s="2"/>
      <c r="O669" s="2"/>
    </row>
    <row r="670" spans="8:15" ht="15.75" customHeight="1">
      <c r="H670" s="2"/>
      <c r="I670" s="2"/>
      <c r="J670" s="2"/>
      <c r="K670" s="2"/>
      <c r="L670" s="2"/>
      <c r="M670" s="2"/>
      <c r="N670" s="2"/>
      <c r="O670" s="2"/>
    </row>
    <row r="671" spans="8:15" ht="15.75" customHeight="1">
      <c r="H671" s="2"/>
      <c r="I671" s="2"/>
      <c r="J671" s="2"/>
      <c r="K671" s="2"/>
      <c r="L671" s="2"/>
      <c r="M671" s="2"/>
      <c r="N671" s="2"/>
      <c r="O671" s="2"/>
    </row>
    <row r="672" spans="8:15" ht="15.75" customHeight="1">
      <c r="H672" s="2"/>
      <c r="I672" s="2"/>
      <c r="J672" s="2"/>
      <c r="K672" s="2"/>
      <c r="L672" s="2"/>
      <c r="M672" s="2"/>
      <c r="N672" s="2"/>
      <c r="O672" s="2"/>
    </row>
    <row r="673" spans="8:15" ht="15.75" customHeight="1">
      <c r="H673" s="2"/>
      <c r="I673" s="2"/>
      <c r="J673" s="2"/>
      <c r="K673" s="2"/>
      <c r="L673" s="2"/>
      <c r="M673" s="2"/>
      <c r="N673" s="2"/>
      <c r="O673" s="2"/>
    </row>
    <row r="674" spans="8:15" ht="15.75" customHeight="1">
      <c r="H674" s="2"/>
      <c r="I674" s="2"/>
      <c r="J674" s="2"/>
      <c r="K674" s="2"/>
      <c r="L674" s="2"/>
      <c r="M674" s="2"/>
      <c r="N674" s="2"/>
      <c r="O674" s="2"/>
    </row>
    <row r="675" spans="8:15" ht="15.75" customHeight="1">
      <c r="H675" s="2"/>
      <c r="I675" s="2"/>
      <c r="J675" s="2"/>
      <c r="K675" s="2"/>
      <c r="L675" s="2"/>
      <c r="M675" s="2"/>
      <c r="N675" s="2"/>
      <c r="O675" s="2"/>
    </row>
    <row r="676" spans="8:15" ht="15.75" customHeight="1">
      <c r="H676" s="2"/>
      <c r="I676" s="2"/>
      <c r="J676" s="2"/>
      <c r="K676" s="2"/>
      <c r="L676" s="2"/>
      <c r="M676" s="2"/>
      <c r="N676" s="2"/>
      <c r="O676" s="2"/>
    </row>
    <row r="677" spans="8:15" ht="15.75" customHeight="1">
      <c r="H677" s="2"/>
      <c r="I677" s="2"/>
      <c r="J677" s="2"/>
      <c r="K677" s="2"/>
      <c r="L677" s="2"/>
      <c r="M677" s="2"/>
      <c r="N677" s="2"/>
      <c r="O677" s="2"/>
    </row>
    <row r="678" spans="8:15" ht="15.75" customHeight="1">
      <c r="H678" s="2"/>
      <c r="I678" s="2"/>
      <c r="J678" s="2"/>
      <c r="K678" s="2"/>
      <c r="L678" s="2"/>
      <c r="M678" s="2"/>
      <c r="N678" s="2"/>
      <c r="O678" s="2"/>
    </row>
    <row r="679" spans="8:15" ht="15.75" customHeight="1">
      <c r="H679" s="2"/>
      <c r="I679" s="2"/>
      <c r="J679" s="2"/>
      <c r="K679" s="2"/>
      <c r="L679" s="2"/>
      <c r="M679" s="2"/>
      <c r="N679" s="2"/>
      <c r="O679" s="2"/>
    </row>
    <row r="680" spans="8:15" ht="15.75" customHeight="1">
      <c r="H680" s="2"/>
      <c r="I680" s="2"/>
      <c r="J680" s="2"/>
      <c r="K680" s="2"/>
      <c r="L680" s="2"/>
      <c r="M680" s="2"/>
      <c r="N680" s="2"/>
      <c r="O680" s="2"/>
    </row>
    <row r="681" spans="8:15" ht="15.75" customHeight="1">
      <c r="H681" s="2"/>
      <c r="I681" s="2"/>
      <c r="J681" s="2"/>
      <c r="K681" s="2"/>
      <c r="L681" s="2"/>
      <c r="M681" s="2"/>
      <c r="N681" s="2"/>
      <c r="O681" s="2"/>
    </row>
    <row r="682" spans="8:15" ht="15.75" customHeight="1">
      <c r="H682" s="2"/>
      <c r="I682" s="2"/>
      <c r="J682" s="2"/>
      <c r="K682" s="2"/>
      <c r="L682" s="2"/>
      <c r="M682" s="2"/>
      <c r="N682" s="2"/>
      <c r="O682" s="2"/>
    </row>
    <row r="683" spans="8:15" ht="15.75" customHeight="1">
      <c r="H683" s="2"/>
      <c r="I683" s="2"/>
      <c r="J683" s="2"/>
      <c r="K683" s="2"/>
      <c r="L683" s="2"/>
      <c r="M683" s="2"/>
      <c r="N683" s="2"/>
      <c r="O683" s="2"/>
    </row>
    <row r="684" spans="8:15" ht="15.75" customHeight="1">
      <c r="H684" s="2"/>
      <c r="I684" s="2"/>
      <c r="J684" s="2"/>
      <c r="K684" s="2"/>
      <c r="L684" s="2"/>
      <c r="M684" s="2"/>
      <c r="N684" s="2"/>
      <c r="O684" s="2"/>
    </row>
    <row r="685" spans="8:15" ht="15.75" customHeight="1">
      <c r="H685" s="2"/>
      <c r="I685" s="2"/>
      <c r="J685" s="2"/>
      <c r="K685" s="2"/>
      <c r="L685" s="2"/>
      <c r="M685" s="2"/>
      <c r="N685" s="2"/>
      <c r="O685" s="2"/>
    </row>
    <row r="686" spans="8:15" ht="15.75" customHeight="1">
      <c r="H686" s="2"/>
      <c r="I686" s="2"/>
      <c r="J686" s="2"/>
      <c r="K686" s="2"/>
      <c r="L686" s="2"/>
      <c r="M686" s="2"/>
      <c r="N686" s="2"/>
      <c r="O686" s="2"/>
    </row>
    <row r="687" spans="8:15" ht="15.75" customHeight="1">
      <c r="H687" s="2"/>
      <c r="I687" s="2"/>
      <c r="J687" s="2"/>
      <c r="K687" s="2"/>
      <c r="L687" s="2"/>
      <c r="M687" s="2"/>
      <c r="N687" s="2"/>
      <c r="O687" s="2"/>
    </row>
    <row r="688" spans="8:15" ht="15.75" customHeight="1">
      <c r="H688" s="2"/>
      <c r="I688" s="2"/>
      <c r="J688" s="2"/>
      <c r="K688" s="2"/>
      <c r="L688" s="2"/>
      <c r="M688" s="2"/>
      <c r="N688" s="2"/>
      <c r="O688" s="2"/>
    </row>
    <row r="689" spans="8:15" ht="15.75" customHeight="1">
      <c r="H689" s="2"/>
      <c r="I689" s="2"/>
      <c r="J689" s="2"/>
      <c r="K689" s="2"/>
      <c r="L689" s="2"/>
      <c r="M689" s="2"/>
      <c r="N689" s="2"/>
      <c r="O689" s="2"/>
    </row>
    <row r="690" spans="8:15" ht="15.75" customHeight="1">
      <c r="H690" s="2"/>
      <c r="I690" s="2"/>
      <c r="J690" s="2"/>
      <c r="K690" s="2"/>
      <c r="L690" s="2"/>
      <c r="M690" s="2"/>
      <c r="N690" s="2"/>
      <c r="O690" s="2"/>
    </row>
    <row r="691" spans="8:15" ht="15.75" customHeight="1">
      <c r="H691" s="2"/>
      <c r="I691" s="2"/>
      <c r="J691" s="2"/>
      <c r="K691" s="2"/>
      <c r="L691" s="2"/>
      <c r="M691" s="2"/>
      <c r="N691" s="2"/>
      <c r="O691" s="2"/>
    </row>
    <row r="692" spans="8:15" ht="15.75" customHeight="1">
      <c r="H692" s="2"/>
      <c r="I692" s="2"/>
      <c r="J692" s="2"/>
      <c r="K692" s="2"/>
      <c r="L692" s="2"/>
      <c r="M692" s="2"/>
      <c r="N692" s="2"/>
      <c r="O692" s="2"/>
    </row>
    <row r="693" spans="8:15" ht="15.75" customHeight="1">
      <c r="H693" s="2"/>
      <c r="I693" s="2"/>
      <c r="J693" s="2"/>
      <c r="K693" s="2"/>
      <c r="L693" s="2"/>
      <c r="M693" s="2"/>
      <c r="N693" s="2"/>
      <c r="O693" s="2"/>
    </row>
    <row r="694" spans="8:15" ht="15.75" customHeight="1">
      <c r="H694" s="2"/>
      <c r="I694" s="2"/>
      <c r="J694" s="2"/>
      <c r="K694" s="2"/>
      <c r="L694" s="2"/>
      <c r="M694" s="2"/>
      <c r="N694" s="2"/>
      <c r="O694" s="2"/>
    </row>
    <row r="695" spans="8:15" ht="15.75" customHeight="1">
      <c r="H695" s="2"/>
      <c r="I695" s="2"/>
      <c r="J695" s="2"/>
      <c r="K695" s="2"/>
      <c r="L695" s="2"/>
      <c r="M695" s="2"/>
      <c r="N695" s="2"/>
      <c r="O695" s="2"/>
    </row>
    <row r="696" spans="8:15" ht="15.75" customHeight="1">
      <c r="H696" s="2"/>
      <c r="I696" s="2"/>
      <c r="J696" s="2"/>
      <c r="K696" s="2"/>
      <c r="L696" s="2"/>
      <c r="M696" s="2"/>
      <c r="N696" s="2"/>
      <c r="O696" s="2"/>
    </row>
    <row r="697" spans="8:15" ht="15.75" customHeight="1">
      <c r="H697" s="2"/>
      <c r="I697" s="2"/>
      <c r="J697" s="2"/>
      <c r="K697" s="2"/>
      <c r="L697" s="2"/>
      <c r="M697" s="2"/>
      <c r="N697" s="2"/>
      <c r="O697" s="2"/>
    </row>
    <row r="698" spans="8:15" ht="15.75" customHeight="1">
      <c r="H698" s="2"/>
      <c r="I698" s="2"/>
      <c r="J698" s="2"/>
      <c r="K698" s="2"/>
      <c r="L698" s="2"/>
      <c r="M698" s="2"/>
      <c r="N698" s="2"/>
      <c r="O698" s="2"/>
    </row>
    <row r="699" spans="8:15" ht="15.75" customHeight="1">
      <c r="H699" s="2"/>
      <c r="I699" s="2"/>
      <c r="J699" s="2"/>
      <c r="K699" s="2"/>
      <c r="L699" s="2"/>
      <c r="M699" s="2"/>
      <c r="N699" s="2"/>
      <c r="O699" s="2"/>
    </row>
    <row r="700" spans="8:15" ht="15.75" customHeight="1">
      <c r="H700" s="2"/>
      <c r="I700" s="2"/>
      <c r="J700" s="2"/>
      <c r="K700" s="2"/>
      <c r="L700" s="2"/>
      <c r="M700" s="2"/>
      <c r="N700" s="2"/>
      <c r="O700" s="2"/>
    </row>
    <row r="701" spans="8:15" ht="15.75" customHeight="1">
      <c r="H701" s="2"/>
      <c r="I701" s="2"/>
      <c r="J701" s="2"/>
      <c r="K701" s="2"/>
      <c r="L701" s="2"/>
      <c r="M701" s="2"/>
      <c r="N701" s="2"/>
      <c r="O701" s="2"/>
    </row>
    <row r="702" spans="8:15" ht="15.75" customHeight="1">
      <c r="H702" s="2"/>
      <c r="I702" s="2"/>
      <c r="J702" s="2"/>
      <c r="K702" s="2"/>
      <c r="L702" s="2"/>
      <c r="M702" s="2"/>
      <c r="N702" s="2"/>
      <c r="O702" s="2"/>
    </row>
    <row r="703" spans="8:15" ht="15.75" customHeight="1">
      <c r="H703" s="2"/>
      <c r="I703" s="2"/>
      <c r="J703" s="2"/>
      <c r="K703" s="2"/>
      <c r="L703" s="2"/>
      <c r="M703" s="2"/>
      <c r="N703" s="2"/>
      <c r="O703" s="2"/>
    </row>
    <row r="704" spans="8:15" ht="15.75" customHeight="1">
      <c r="H704" s="2"/>
      <c r="I704" s="2"/>
      <c r="J704" s="2"/>
      <c r="K704" s="2"/>
      <c r="L704" s="2"/>
      <c r="M704" s="2"/>
      <c r="N704" s="2"/>
      <c r="O704" s="2"/>
    </row>
    <row r="705" spans="8:15" ht="15.75" customHeight="1">
      <c r="H705" s="2"/>
      <c r="I705" s="2"/>
      <c r="J705" s="2"/>
      <c r="K705" s="2"/>
      <c r="L705" s="2"/>
      <c r="M705" s="2"/>
      <c r="N705" s="2"/>
      <c r="O705" s="2"/>
    </row>
    <row r="706" spans="8:15" ht="15.75" customHeight="1">
      <c r="H706" s="2"/>
      <c r="I706" s="2"/>
      <c r="J706" s="2"/>
      <c r="K706" s="2"/>
      <c r="L706" s="2"/>
      <c r="M706" s="2"/>
      <c r="N706" s="2"/>
      <c r="O706" s="2"/>
    </row>
    <row r="707" spans="8:15" ht="15.75" customHeight="1">
      <c r="H707" s="2"/>
      <c r="I707" s="2"/>
      <c r="J707" s="2"/>
      <c r="K707" s="2"/>
      <c r="L707" s="2"/>
      <c r="M707" s="2"/>
      <c r="N707" s="2"/>
      <c r="O707" s="2"/>
    </row>
    <row r="708" spans="8:15" ht="15.75" customHeight="1">
      <c r="H708" s="2"/>
      <c r="I708" s="2"/>
      <c r="J708" s="2"/>
      <c r="K708" s="2"/>
      <c r="L708" s="2"/>
      <c r="M708" s="2"/>
      <c r="N708" s="2"/>
      <c r="O708" s="2"/>
    </row>
    <row r="709" spans="8:15" ht="15.75" customHeight="1">
      <c r="H709" s="2"/>
      <c r="I709" s="2"/>
      <c r="J709" s="2"/>
      <c r="K709" s="2"/>
      <c r="L709" s="2"/>
      <c r="M709" s="2"/>
      <c r="N709" s="2"/>
      <c r="O709" s="2"/>
    </row>
    <row r="710" spans="8:15" ht="15.75" customHeight="1">
      <c r="H710" s="2"/>
      <c r="I710" s="2"/>
      <c r="J710" s="2"/>
      <c r="K710" s="2"/>
      <c r="L710" s="2"/>
      <c r="M710" s="2"/>
      <c r="N710" s="2"/>
      <c r="O710" s="2"/>
    </row>
    <row r="711" spans="8:15" ht="15.75" customHeight="1">
      <c r="H711" s="2"/>
      <c r="I711" s="2"/>
      <c r="J711" s="2"/>
      <c r="K711" s="2"/>
      <c r="L711" s="2"/>
      <c r="M711" s="2"/>
      <c r="N711" s="2"/>
      <c r="O711" s="2"/>
    </row>
    <row r="712" spans="8:15" ht="15.75" customHeight="1">
      <c r="H712" s="2"/>
      <c r="I712" s="2"/>
      <c r="J712" s="2"/>
      <c r="K712" s="2"/>
      <c r="L712" s="2"/>
      <c r="M712" s="2"/>
      <c r="N712" s="2"/>
      <c r="O712" s="2"/>
    </row>
    <row r="713" spans="8:15" ht="15.75" customHeight="1">
      <c r="H713" s="2"/>
      <c r="I713" s="2"/>
      <c r="J713" s="2"/>
      <c r="K713" s="2"/>
      <c r="L713" s="2"/>
      <c r="M713" s="2"/>
      <c r="N713" s="2"/>
      <c r="O713" s="2"/>
    </row>
    <row r="714" spans="8:15" ht="15.75" customHeight="1">
      <c r="H714" s="2"/>
      <c r="I714" s="2"/>
      <c r="J714" s="2"/>
      <c r="K714" s="2"/>
      <c r="L714" s="2"/>
      <c r="M714" s="2"/>
      <c r="N714" s="2"/>
      <c r="O714" s="2"/>
    </row>
    <row r="715" spans="8:15" ht="15.75" customHeight="1">
      <c r="H715" s="2"/>
      <c r="I715" s="2"/>
      <c r="J715" s="2"/>
      <c r="K715" s="2"/>
      <c r="L715" s="2"/>
      <c r="M715" s="2"/>
      <c r="N715" s="2"/>
      <c r="O715" s="2"/>
    </row>
    <row r="716" spans="8:15" ht="15.75" customHeight="1">
      <c r="H716" s="2"/>
      <c r="I716" s="2"/>
      <c r="J716" s="2"/>
      <c r="K716" s="2"/>
      <c r="L716" s="2"/>
      <c r="M716" s="2"/>
      <c r="N716" s="2"/>
      <c r="O716" s="2"/>
    </row>
    <row r="717" spans="8:15" ht="15.75" customHeight="1">
      <c r="H717" s="2"/>
      <c r="I717" s="2"/>
      <c r="J717" s="2"/>
      <c r="K717" s="2"/>
      <c r="L717" s="2"/>
      <c r="M717" s="2"/>
      <c r="N717" s="2"/>
      <c r="O717" s="2"/>
    </row>
    <row r="718" spans="8:15" ht="15.75" customHeight="1">
      <c r="H718" s="2"/>
      <c r="I718" s="2"/>
      <c r="J718" s="2"/>
      <c r="K718" s="2"/>
      <c r="L718" s="2"/>
      <c r="M718" s="2"/>
      <c r="N718" s="2"/>
      <c r="O718" s="2"/>
    </row>
    <row r="719" spans="8:15" ht="15.75" customHeight="1">
      <c r="H719" s="2"/>
      <c r="I719" s="2"/>
      <c r="J719" s="2"/>
      <c r="K719" s="2"/>
      <c r="L719" s="2"/>
      <c r="M719" s="2"/>
      <c r="N719" s="2"/>
      <c r="O719" s="2"/>
    </row>
    <row r="720" spans="8:15" ht="15.75" customHeight="1">
      <c r="H720" s="2"/>
      <c r="I720" s="2"/>
      <c r="J720" s="2"/>
      <c r="K720" s="2"/>
      <c r="L720" s="2"/>
      <c r="M720" s="2"/>
      <c r="N720" s="2"/>
      <c r="O720" s="2"/>
    </row>
    <row r="721" spans="8:15" ht="15.75" customHeight="1">
      <c r="H721" s="2"/>
      <c r="I721" s="2"/>
      <c r="J721" s="2"/>
      <c r="K721" s="2"/>
      <c r="L721" s="2"/>
      <c r="M721" s="2"/>
      <c r="N721" s="2"/>
      <c r="O721" s="2"/>
    </row>
    <row r="722" spans="8:15" ht="15.75" customHeight="1">
      <c r="H722" s="2"/>
      <c r="I722" s="2"/>
      <c r="J722" s="2"/>
      <c r="K722" s="2"/>
      <c r="L722" s="2"/>
      <c r="M722" s="2"/>
      <c r="N722" s="2"/>
      <c r="O722" s="2"/>
    </row>
    <row r="723" spans="8:15" ht="15.75" customHeight="1">
      <c r="H723" s="2"/>
      <c r="I723" s="2"/>
      <c r="J723" s="2"/>
      <c r="K723" s="2"/>
      <c r="L723" s="2"/>
      <c r="M723" s="2"/>
      <c r="N723" s="2"/>
      <c r="O723" s="2"/>
    </row>
    <row r="724" spans="8:15" ht="15.75" customHeight="1">
      <c r="H724" s="2"/>
      <c r="I724" s="2"/>
      <c r="J724" s="2"/>
      <c r="K724" s="2"/>
      <c r="L724" s="2"/>
      <c r="M724" s="2"/>
      <c r="N724" s="2"/>
      <c r="O724" s="2"/>
    </row>
    <row r="725" spans="8:15" ht="15.75" customHeight="1">
      <c r="H725" s="2"/>
      <c r="I725" s="2"/>
      <c r="J725" s="2"/>
      <c r="K725" s="2"/>
      <c r="L725" s="2"/>
      <c r="M725" s="2"/>
      <c r="N725" s="2"/>
      <c r="O725" s="2"/>
    </row>
    <row r="726" spans="8:15" ht="15.75" customHeight="1">
      <c r="H726" s="2"/>
      <c r="I726" s="2"/>
      <c r="J726" s="2"/>
      <c r="K726" s="2"/>
      <c r="L726" s="2"/>
      <c r="M726" s="2"/>
      <c r="N726" s="2"/>
      <c r="O726" s="2"/>
    </row>
    <row r="727" spans="8:15" ht="15.75" customHeight="1">
      <c r="H727" s="2"/>
      <c r="I727" s="2"/>
      <c r="J727" s="2"/>
      <c r="K727" s="2"/>
      <c r="L727" s="2"/>
      <c r="M727" s="2"/>
      <c r="N727" s="2"/>
      <c r="O727" s="2"/>
    </row>
    <row r="728" spans="8:15" ht="15.75" customHeight="1">
      <c r="H728" s="2"/>
      <c r="I728" s="2"/>
      <c r="J728" s="2"/>
      <c r="K728" s="2"/>
      <c r="L728" s="2"/>
      <c r="M728" s="2"/>
      <c r="N728" s="2"/>
      <c r="O728" s="2"/>
    </row>
    <row r="729" spans="8:15" ht="15.75" customHeight="1">
      <c r="H729" s="2"/>
      <c r="I729" s="2"/>
      <c r="J729" s="2"/>
      <c r="K729" s="2"/>
      <c r="L729" s="2"/>
      <c r="M729" s="2"/>
      <c r="N729" s="2"/>
      <c r="O729" s="2"/>
    </row>
    <row r="730" spans="8:15" ht="15.75" customHeight="1">
      <c r="H730" s="2"/>
      <c r="I730" s="2"/>
      <c r="J730" s="2"/>
      <c r="K730" s="2"/>
      <c r="L730" s="2"/>
      <c r="M730" s="2"/>
      <c r="N730" s="2"/>
      <c r="O730" s="2"/>
    </row>
    <row r="731" spans="8:15" ht="15.75" customHeight="1">
      <c r="H731" s="2"/>
      <c r="I731" s="2"/>
      <c r="J731" s="2"/>
      <c r="K731" s="2"/>
      <c r="L731" s="2"/>
      <c r="M731" s="2"/>
      <c r="N731" s="2"/>
      <c r="O731" s="2"/>
    </row>
    <row r="732" spans="8:15" ht="15.75" customHeight="1">
      <c r="H732" s="2"/>
      <c r="I732" s="2"/>
      <c r="J732" s="2"/>
      <c r="K732" s="2"/>
      <c r="L732" s="2"/>
      <c r="M732" s="2"/>
      <c r="N732" s="2"/>
      <c r="O732" s="2"/>
    </row>
    <row r="733" spans="8:15" ht="15.75" customHeight="1">
      <c r="H733" s="2"/>
      <c r="I733" s="2"/>
      <c r="J733" s="2"/>
      <c r="K733" s="2"/>
      <c r="L733" s="2"/>
      <c r="M733" s="2"/>
      <c r="N733" s="2"/>
      <c r="O733" s="2"/>
    </row>
    <row r="734" spans="8:15" ht="15.75" customHeight="1">
      <c r="H734" s="2"/>
      <c r="I734" s="2"/>
      <c r="J734" s="2"/>
      <c r="K734" s="2"/>
      <c r="L734" s="2"/>
      <c r="M734" s="2"/>
      <c r="N734" s="2"/>
      <c r="O734" s="2"/>
    </row>
    <row r="735" spans="8:15" ht="15.75" customHeight="1">
      <c r="H735" s="2"/>
      <c r="I735" s="2"/>
      <c r="J735" s="2"/>
      <c r="K735" s="2"/>
      <c r="L735" s="2"/>
      <c r="M735" s="2"/>
      <c r="N735" s="2"/>
      <c r="O735" s="2"/>
    </row>
    <row r="736" spans="8:15" ht="15.75" customHeight="1">
      <c r="H736" s="2"/>
      <c r="I736" s="2"/>
      <c r="J736" s="2"/>
      <c r="K736" s="2"/>
      <c r="L736" s="2"/>
      <c r="M736" s="2"/>
      <c r="N736" s="2"/>
      <c r="O736" s="2"/>
    </row>
    <row r="737" spans="8:15" ht="15.75" customHeight="1">
      <c r="H737" s="2"/>
      <c r="I737" s="2"/>
      <c r="J737" s="2"/>
      <c r="K737" s="2"/>
      <c r="L737" s="2"/>
      <c r="M737" s="2"/>
      <c r="N737" s="2"/>
      <c r="O737" s="2"/>
    </row>
    <row r="738" spans="8:15" ht="15.75" customHeight="1">
      <c r="H738" s="2"/>
      <c r="I738" s="2"/>
      <c r="J738" s="2"/>
      <c r="K738" s="2"/>
      <c r="L738" s="2"/>
      <c r="M738" s="2"/>
      <c r="N738" s="2"/>
      <c r="O738" s="2"/>
    </row>
    <row r="739" spans="8:15" ht="15.75" customHeight="1">
      <c r="H739" s="2"/>
      <c r="I739" s="2"/>
      <c r="J739" s="2"/>
      <c r="K739" s="2"/>
      <c r="L739" s="2"/>
      <c r="M739" s="2"/>
      <c r="N739" s="2"/>
      <c r="O739" s="2"/>
    </row>
    <row r="740" spans="8:15" ht="15.75" customHeight="1">
      <c r="H740" s="2"/>
      <c r="I740" s="2"/>
      <c r="J740" s="2"/>
      <c r="K740" s="2"/>
      <c r="L740" s="2"/>
      <c r="M740" s="2"/>
      <c r="N740" s="2"/>
      <c r="O740" s="2"/>
    </row>
    <row r="741" spans="8:15" ht="15.75" customHeight="1">
      <c r="H741" s="2"/>
      <c r="I741" s="2"/>
      <c r="J741" s="2"/>
      <c r="K741" s="2"/>
      <c r="L741" s="2"/>
      <c r="M741" s="2"/>
      <c r="N741" s="2"/>
      <c r="O741" s="2"/>
    </row>
    <row r="742" spans="8:15" ht="15.75" customHeight="1">
      <c r="H742" s="2"/>
      <c r="I742" s="2"/>
      <c r="J742" s="2"/>
      <c r="K742" s="2"/>
      <c r="L742" s="2"/>
      <c r="M742" s="2"/>
      <c r="N742" s="2"/>
      <c r="O742" s="2"/>
    </row>
    <row r="743" spans="8:15" ht="15.75" customHeight="1">
      <c r="H743" s="2"/>
      <c r="I743" s="2"/>
      <c r="J743" s="2"/>
      <c r="K743" s="2"/>
      <c r="L743" s="2"/>
      <c r="M743" s="2"/>
      <c r="N743" s="2"/>
      <c r="O743" s="2"/>
    </row>
    <row r="744" spans="8:15" ht="15.75" customHeight="1">
      <c r="H744" s="2"/>
      <c r="I744" s="2"/>
      <c r="J744" s="2"/>
      <c r="K744" s="2"/>
      <c r="L744" s="2"/>
      <c r="M744" s="2"/>
      <c r="N744" s="2"/>
      <c r="O744" s="2"/>
    </row>
    <row r="745" spans="8:15" ht="15.75" customHeight="1">
      <c r="H745" s="2"/>
      <c r="I745" s="2"/>
      <c r="J745" s="2"/>
      <c r="K745" s="2"/>
      <c r="L745" s="2"/>
      <c r="M745" s="2"/>
      <c r="N745" s="2"/>
      <c r="O745" s="2"/>
    </row>
    <row r="746" spans="8:15" ht="15.75" customHeight="1">
      <c r="H746" s="2"/>
      <c r="I746" s="2"/>
      <c r="J746" s="2"/>
      <c r="K746" s="2"/>
      <c r="L746" s="2"/>
      <c r="M746" s="2"/>
      <c r="N746" s="2"/>
      <c r="O746" s="2"/>
    </row>
    <row r="747" spans="8:15" ht="15.75" customHeight="1">
      <c r="H747" s="2"/>
      <c r="I747" s="2"/>
      <c r="J747" s="2"/>
      <c r="K747" s="2"/>
      <c r="L747" s="2"/>
      <c r="M747" s="2"/>
      <c r="N747" s="2"/>
      <c r="O747" s="2"/>
    </row>
    <row r="748" spans="8:15" ht="15.75" customHeight="1">
      <c r="H748" s="2"/>
      <c r="I748" s="2"/>
      <c r="J748" s="2"/>
      <c r="K748" s="2"/>
      <c r="L748" s="2"/>
      <c r="M748" s="2"/>
      <c r="N748" s="2"/>
      <c r="O748" s="2"/>
    </row>
    <row r="749" spans="8:15" ht="15.75" customHeight="1">
      <c r="H749" s="2"/>
      <c r="I749" s="2"/>
      <c r="J749" s="2"/>
      <c r="K749" s="2"/>
      <c r="L749" s="2"/>
      <c r="M749" s="2"/>
      <c r="N749" s="2"/>
      <c r="O749" s="2"/>
    </row>
    <row r="750" spans="8:15" ht="15.75" customHeight="1">
      <c r="H750" s="2"/>
      <c r="I750" s="2"/>
      <c r="J750" s="2"/>
      <c r="K750" s="2"/>
      <c r="L750" s="2"/>
      <c r="M750" s="2"/>
      <c r="N750" s="2"/>
      <c r="O750" s="2"/>
    </row>
    <row r="751" spans="8:15" ht="15.75" customHeight="1">
      <c r="H751" s="2"/>
      <c r="I751" s="2"/>
      <c r="J751" s="2"/>
      <c r="K751" s="2"/>
      <c r="L751" s="2"/>
      <c r="M751" s="2"/>
      <c r="N751" s="2"/>
      <c r="O751" s="2"/>
    </row>
    <row r="752" spans="8:15" ht="15.75" customHeight="1">
      <c r="H752" s="2"/>
      <c r="I752" s="2"/>
      <c r="J752" s="2"/>
      <c r="K752" s="2"/>
      <c r="L752" s="2"/>
      <c r="M752" s="2"/>
      <c r="N752" s="2"/>
      <c r="O752" s="2"/>
    </row>
    <row r="753" spans="8:15" ht="15.75" customHeight="1">
      <c r="H753" s="2"/>
      <c r="I753" s="2"/>
      <c r="J753" s="2"/>
      <c r="K753" s="2"/>
      <c r="L753" s="2"/>
      <c r="M753" s="2"/>
      <c r="N753" s="2"/>
      <c r="O753" s="2"/>
    </row>
    <row r="754" spans="8:15" ht="15.75" customHeight="1">
      <c r="H754" s="2"/>
      <c r="I754" s="2"/>
      <c r="J754" s="2"/>
      <c r="K754" s="2"/>
      <c r="L754" s="2"/>
      <c r="M754" s="2"/>
      <c r="N754" s="2"/>
      <c r="O754" s="2"/>
    </row>
    <row r="755" spans="8:15" ht="15.75" customHeight="1">
      <c r="H755" s="2"/>
      <c r="I755" s="2"/>
      <c r="J755" s="2"/>
      <c r="K755" s="2"/>
      <c r="L755" s="2"/>
      <c r="M755" s="2"/>
      <c r="N755" s="2"/>
      <c r="O755" s="2"/>
    </row>
    <row r="756" spans="8:15" ht="15.75" customHeight="1">
      <c r="H756" s="2"/>
      <c r="I756" s="2"/>
      <c r="J756" s="2"/>
      <c r="K756" s="2"/>
      <c r="L756" s="2"/>
      <c r="M756" s="2"/>
      <c r="N756" s="2"/>
      <c r="O756" s="2"/>
    </row>
    <row r="757" spans="8:15" ht="15.75" customHeight="1">
      <c r="H757" s="2"/>
      <c r="I757" s="2"/>
      <c r="J757" s="2"/>
      <c r="K757" s="2"/>
      <c r="L757" s="2"/>
      <c r="M757" s="2"/>
      <c r="N757" s="2"/>
      <c r="O757" s="2"/>
    </row>
    <row r="758" spans="8:15" ht="15.75" customHeight="1">
      <c r="H758" s="2"/>
      <c r="I758" s="2"/>
      <c r="J758" s="2"/>
      <c r="K758" s="2"/>
      <c r="L758" s="2"/>
      <c r="M758" s="2"/>
      <c r="N758" s="2"/>
      <c r="O758" s="2"/>
    </row>
    <row r="759" spans="8:15" ht="15.75" customHeight="1">
      <c r="H759" s="2"/>
      <c r="I759" s="2"/>
      <c r="J759" s="2"/>
      <c r="K759" s="2"/>
      <c r="L759" s="2"/>
      <c r="M759" s="2"/>
      <c r="N759" s="2"/>
      <c r="O759" s="2"/>
    </row>
    <row r="760" spans="8:15" ht="15.75" customHeight="1">
      <c r="H760" s="2"/>
      <c r="I760" s="2"/>
      <c r="J760" s="2"/>
      <c r="K760" s="2"/>
      <c r="L760" s="2"/>
      <c r="M760" s="2"/>
      <c r="N760" s="2"/>
      <c r="O760" s="2"/>
    </row>
    <row r="761" spans="8:15" ht="15.75" customHeight="1">
      <c r="H761" s="2"/>
      <c r="I761" s="2"/>
      <c r="J761" s="2"/>
      <c r="K761" s="2"/>
      <c r="L761" s="2"/>
      <c r="M761" s="2"/>
      <c r="N761" s="2"/>
      <c r="O761" s="2"/>
    </row>
    <row r="762" spans="8:15" ht="15.75" customHeight="1">
      <c r="H762" s="2"/>
      <c r="I762" s="2"/>
      <c r="J762" s="2"/>
      <c r="K762" s="2"/>
      <c r="L762" s="2"/>
      <c r="M762" s="2"/>
      <c r="N762" s="2"/>
      <c r="O762" s="2"/>
    </row>
    <row r="763" spans="8:15" ht="15.75" customHeight="1">
      <c r="H763" s="2"/>
      <c r="I763" s="2"/>
      <c r="J763" s="2"/>
      <c r="K763" s="2"/>
      <c r="L763" s="2"/>
      <c r="M763" s="2"/>
      <c r="N763" s="2"/>
      <c r="O763" s="2"/>
    </row>
    <row r="764" spans="8:15" ht="15.75" customHeight="1">
      <c r="H764" s="2"/>
      <c r="I764" s="2"/>
      <c r="J764" s="2"/>
      <c r="K764" s="2"/>
      <c r="L764" s="2"/>
      <c r="M764" s="2"/>
      <c r="N764" s="2"/>
      <c r="O764" s="2"/>
    </row>
    <row r="765" spans="8:15" ht="15.75" customHeight="1">
      <c r="H765" s="2"/>
      <c r="I765" s="2"/>
      <c r="J765" s="2"/>
      <c r="K765" s="2"/>
      <c r="L765" s="2"/>
      <c r="M765" s="2"/>
      <c r="N765" s="2"/>
      <c r="O765" s="2"/>
    </row>
    <row r="766" spans="8:15" ht="15.75" customHeight="1">
      <c r="H766" s="2"/>
      <c r="I766" s="2"/>
      <c r="J766" s="2"/>
      <c r="K766" s="2"/>
      <c r="L766" s="2"/>
      <c r="M766" s="2"/>
      <c r="N766" s="2"/>
      <c r="O766" s="2"/>
    </row>
    <row r="767" spans="8:15" ht="15.75" customHeight="1">
      <c r="H767" s="2"/>
      <c r="I767" s="2"/>
      <c r="J767" s="2"/>
      <c r="K767" s="2"/>
      <c r="L767" s="2"/>
      <c r="M767" s="2"/>
      <c r="N767" s="2"/>
      <c r="O767" s="2"/>
    </row>
    <row r="768" spans="8:15" ht="15.75" customHeight="1">
      <c r="H768" s="2"/>
      <c r="I768" s="2"/>
      <c r="J768" s="2"/>
      <c r="K768" s="2"/>
      <c r="L768" s="2"/>
      <c r="M768" s="2"/>
      <c r="N768" s="2"/>
      <c r="O768" s="2"/>
    </row>
    <row r="769" spans="8:15" ht="15.75" customHeight="1">
      <c r="H769" s="2"/>
      <c r="I769" s="2"/>
      <c r="J769" s="2"/>
      <c r="K769" s="2"/>
      <c r="L769" s="2"/>
      <c r="M769" s="2"/>
      <c r="N769" s="2"/>
      <c r="O769" s="2"/>
    </row>
    <row r="770" spans="8:15" ht="15.75" customHeight="1">
      <c r="H770" s="2"/>
      <c r="I770" s="2"/>
      <c r="J770" s="2"/>
      <c r="K770" s="2"/>
      <c r="L770" s="2"/>
      <c r="M770" s="2"/>
      <c r="N770" s="2"/>
      <c r="O770" s="2"/>
    </row>
    <row r="771" spans="8:15" ht="15.75" customHeight="1">
      <c r="H771" s="2"/>
      <c r="I771" s="2"/>
      <c r="J771" s="2"/>
      <c r="K771" s="2"/>
      <c r="L771" s="2"/>
      <c r="M771" s="2"/>
      <c r="N771" s="2"/>
      <c r="O771" s="2"/>
    </row>
    <row r="772" spans="8:15" ht="15.75" customHeight="1">
      <c r="H772" s="2"/>
      <c r="I772" s="2"/>
      <c r="J772" s="2"/>
      <c r="K772" s="2"/>
      <c r="L772" s="2"/>
      <c r="M772" s="2"/>
      <c r="N772" s="2"/>
      <c r="O772" s="2"/>
    </row>
    <row r="773" spans="8:15" ht="15.75" customHeight="1">
      <c r="H773" s="2"/>
      <c r="I773" s="2"/>
      <c r="J773" s="2"/>
      <c r="K773" s="2"/>
      <c r="L773" s="2"/>
      <c r="M773" s="2"/>
      <c r="N773" s="2"/>
      <c r="O773" s="2"/>
    </row>
    <row r="774" spans="8:15" ht="15.75" customHeight="1">
      <c r="H774" s="2"/>
      <c r="I774" s="2"/>
      <c r="J774" s="2"/>
      <c r="K774" s="2"/>
      <c r="L774" s="2"/>
      <c r="M774" s="2"/>
      <c r="N774" s="2"/>
      <c r="O774" s="2"/>
    </row>
    <row r="775" spans="8:15" ht="15.75" customHeight="1">
      <c r="H775" s="2"/>
      <c r="I775" s="2"/>
      <c r="J775" s="2"/>
      <c r="K775" s="2"/>
      <c r="L775" s="2"/>
      <c r="M775" s="2"/>
      <c r="N775" s="2"/>
      <c r="O775" s="2"/>
    </row>
    <row r="776" spans="8:15" ht="15.75" customHeight="1">
      <c r="H776" s="2"/>
      <c r="I776" s="2"/>
      <c r="J776" s="2"/>
      <c r="K776" s="2"/>
      <c r="L776" s="2"/>
      <c r="M776" s="2"/>
      <c r="N776" s="2"/>
      <c r="O776" s="2"/>
    </row>
    <row r="777" spans="8:15" ht="15.75" customHeight="1">
      <c r="H777" s="2"/>
      <c r="I777" s="2"/>
      <c r="J777" s="2"/>
      <c r="K777" s="2"/>
      <c r="L777" s="2"/>
      <c r="M777" s="2"/>
      <c r="N777" s="2"/>
      <c r="O777" s="2"/>
    </row>
    <row r="778" spans="8:15" ht="15.75" customHeight="1">
      <c r="H778" s="2"/>
      <c r="I778" s="2"/>
      <c r="J778" s="2"/>
      <c r="K778" s="2"/>
      <c r="L778" s="2"/>
      <c r="M778" s="2"/>
      <c r="N778" s="2"/>
      <c r="O778" s="2"/>
    </row>
    <row r="779" spans="8:15" ht="15.75" customHeight="1">
      <c r="H779" s="2"/>
      <c r="I779" s="2"/>
      <c r="J779" s="2"/>
      <c r="K779" s="2"/>
      <c r="L779" s="2"/>
      <c r="M779" s="2"/>
      <c r="N779" s="2"/>
      <c r="O779" s="2"/>
    </row>
    <row r="780" spans="8:15" ht="15.75" customHeight="1">
      <c r="H780" s="2"/>
      <c r="I780" s="2"/>
      <c r="J780" s="2"/>
      <c r="K780" s="2"/>
      <c r="L780" s="2"/>
      <c r="M780" s="2"/>
      <c r="N780" s="2"/>
      <c r="O780" s="2"/>
    </row>
    <row r="781" spans="8:15" ht="15.75" customHeight="1">
      <c r="H781" s="2"/>
      <c r="I781" s="2"/>
      <c r="J781" s="2"/>
      <c r="K781" s="2"/>
      <c r="L781" s="2"/>
      <c r="M781" s="2"/>
      <c r="N781" s="2"/>
      <c r="O781" s="2"/>
    </row>
    <row r="782" spans="8:15" ht="15.75" customHeight="1">
      <c r="H782" s="2"/>
      <c r="I782" s="2"/>
      <c r="J782" s="2"/>
      <c r="K782" s="2"/>
      <c r="L782" s="2"/>
      <c r="M782" s="2"/>
      <c r="N782" s="2"/>
      <c r="O782" s="2"/>
    </row>
    <row r="783" spans="8:15" ht="15.75" customHeight="1">
      <c r="H783" s="2"/>
      <c r="I783" s="2"/>
      <c r="J783" s="2"/>
      <c r="K783" s="2"/>
      <c r="L783" s="2"/>
      <c r="M783" s="2"/>
      <c r="N783" s="2"/>
      <c r="O783" s="2"/>
    </row>
    <row r="784" spans="8:15" ht="15.75" customHeight="1">
      <c r="H784" s="2"/>
      <c r="I784" s="2"/>
      <c r="J784" s="2"/>
      <c r="K784" s="2"/>
      <c r="L784" s="2"/>
      <c r="M784" s="2"/>
      <c r="N784" s="2"/>
      <c r="O784" s="2"/>
    </row>
    <row r="785" spans="8:15" ht="15.75" customHeight="1">
      <c r="H785" s="2"/>
      <c r="I785" s="2"/>
      <c r="J785" s="2"/>
      <c r="K785" s="2"/>
      <c r="L785" s="2"/>
      <c r="M785" s="2"/>
      <c r="N785" s="2"/>
      <c r="O785" s="2"/>
    </row>
    <row r="786" spans="8:15" ht="15.75" customHeight="1">
      <c r="H786" s="2"/>
      <c r="I786" s="2"/>
      <c r="J786" s="2"/>
      <c r="K786" s="2"/>
      <c r="L786" s="2"/>
      <c r="M786" s="2"/>
      <c r="N786" s="2"/>
      <c r="O786" s="2"/>
    </row>
    <row r="787" spans="8:15" ht="15.75" customHeight="1">
      <c r="H787" s="2"/>
      <c r="I787" s="2"/>
      <c r="J787" s="2"/>
      <c r="K787" s="2"/>
      <c r="L787" s="2"/>
      <c r="M787" s="2"/>
      <c r="N787" s="2"/>
      <c r="O787" s="2"/>
    </row>
    <row r="788" spans="8:15" ht="15.75" customHeight="1">
      <c r="H788" s="2"/>
      <c r="I788" s="2"/>
      <c r="J788" s="2"/>
      <c r="K788" s="2"/>
      <c r="L788" s="2"/>
      <c r="M788" s="2"/>
      <c r="N788" s="2"/>
      <c r="O788" s="2"/>
    </row>
    <row r="789" spans="8:15" ht="15.75" customHeight="1">
      <c r="H789" s="2"/>
      <c r="I789" s="2"/>
      <c r="J789" s="2"/>
      <c r="K789" s="2"/>
      <c r="L789" s="2"/>
      <c r="M789" s="2"/>
      <c r="N789" s="2"/>
      <c r="O789" s="2"/>
    </row>
    <row r="790" spans="8:15" ht="15.75" customHeight="1">
      <c r="H790" s="2"/>
      <c r="I790" s="2"/>
      <c r="J790" s="2"/>
      <c r="K790" s="2"/>
      <c r="L790" s="2"/>
      <c r="M790" s="2"/>
      <c r="N790" s="2"/>
      <c r="O790" s="2"/>
    </row>
    <row r="791" spans="8:15" ht="15.75" customHeight="1">
      <c r="H791" s="2"/>
      <c r="I791" s="2"/>
      <c r="J791" s="2"/>
      <c r="K791" s="2"/>
      <c r="L791" s="2"/>
      <c r="M791" s="2"/>
      <c r="N791" s="2"/>
      <c r="O791" s="2"/>
    </row>
    <row r="792" spans="8:15" ht="15.75" customHeight="1">
      <c r="H792" s="2"/>
      <c r="I792" s="2"/>
      <c r="J792" s="2"/>
      <c r="K792" s="2"/>
      <c r="L792" s="2"/>
      <c r="M792" s="2"/>
      <c r="N792" s="2"/>
      <c r="O792" s="2"/>
    </row>
    <row r="793" spans="8:15" ht="15.75" customHeight="1">
      <c r="H793" s="2"/>
      <c r="I793" s="2"/>
      <c r="J793" s="2"/>
      <c r="K793" s="2"/>
      <c r="L793" s="2"/>
      <c r="M793" s="2"/>
      <c r="N793" s="2"/>
      <c r="O793" s="2"/>
    </row>
    <row r="794" spans="8:15" ht="15.75" customHeight="1">
      <c r="H794" s="2"/>
      <c r="I794" s="2"/>
      <c r="J794" s="2"/>
      <c r="K794" s="2"/>
      <c r="L794" s="2"/>
      <c r="M794" s="2"/>
      <c r="N794" s="2"/>
      <c r="O794" s="2"/>
    </row>
    <row r="795" spans="8:15" ht="15.75" customHeight="1">
      <c r="H795" s="2"/>
      <c r="I795" s="2"/>
      <c r="J795" s="2"/>
      <c r="K795" s="2"/>
      <c r="L795" s="2"/>
      <c r="M795" s="2"/>
      <c r="N795" s="2"/>
      <c r="O795" s="2"/>
    </row>
    <row r="796" spans="8:15" ht="15.75" customHeight="1">
      <c r="H796" s="2"/>
      <c r="I796" s="2"/>
      <c r="J796" s="2"/>
      <c r="K796" s="2"/>
      <c r="L796" s="2"/>
      <c r="M796" s="2"/>
      <c r="N796" s="2"/>
      <c r="O796" s="2"/>
    </row>
    <row r="797" spans="8:15" ht="15.75" customHeight="1">
      <c r="H797" s="2"/>
      <c r="I797" s="2"/>
      <c r="J797" s="2"/>
      <c r="K797" s="2"/>
      <c r="L797" s="2"/>
      <c r="M797" s="2"/>
      <c r="N797" s="2"/>
      <c r="O797" s="2"/>
    </row>
    <row r="798" spans="8:15" ht="15.75" customHeight="1">
      <c r="H798" s="2"/>
      <c r="I798" s="2"/>
      <c r="J798" s="2"/>
      <c r="K798" s="2"/>
      <c r="L798" s="2"/>
      <c r="M798" s="2"/>
      <c r="N798" s="2"/>
      <c r="O798" s="2"/>
    </row>
    <row r="799" spans="8:15" ht="15.75" customHeight="1">
      <c r="H799" s="2"/>
      <c r="I799" s="2"/>
      <c r="J799" s="2"/>
      <c r="K799" s="2"/>
      <c r="L799" s="2"/>
      <c r="M799" s="2"/>
      <c r="N799" s="2"/>
      <c r="O799" s="2"/>
    </row>
    <row r="800" spans="8:15" ht="15.75" customHeight="1">
      <c r="H800" s="2"/>
      <c r="I800" s="2"/>
      <c r="J800" s="2"/>
      <c r="K800" s="2"/>
      <c r="L800" s="2"/>
      <c r="M800" s="2"/>
      <c r="N800" s="2"/>
      <c r="O800" s="2"/>
    </row>
    <row r="801" spans="8:15" ht="15.75" customHeight="1">
      <c r="H801" s="2"/>
      <c r="I801" s="2"/>
      <c r="J801" s="2"/>
      <c r="K801" s="2"/>
      <c r="L801" s="2"/>
      <c r="M801" s="2"/>
      <c r="N801" s="2"/>
      <c r="O801" s="2"/>
    </row>
    <row r="802" spans="8:15" ht="15.75" customHeight="1">
      <c r="H802" s="2"/>
      <c r="I802" s="2"/>
      <c r="J802" s="2"/>
      <c r="K802" s="2"/>
      <c r="L802" s="2"/>
      <c r="M802" s="2"/>
      <c r="N802" s="2"/>
      <c r="O802" s="2"/>
    </row>
    <row r="803" spans="8:15" ht="15.75" customHeight="1">
      <c r="H803" s="2"/>
      <c r="I803" s="2"/>
      <c r="J803" s="2"/>
      <c r="K803" s="2"/>
      <c r="L803" s="2"/>
      <c r="M803" s="2"/>
      <c r="N803" s="2"/>
      <c r="O803" s="2"/>
    </row>
    <row r="804" spans="8:15" ht="15.75" customHeight="1">
      <c r="H804" s="2"/>
      <c r="I804" s="2"/>
      <c r="J804" s="2"/>
      <c r="K804" s="2"/>
      <c r="L804" s="2"/>
      <c r="M804" s="2"/>
      <c r="N804" s="2"/>
      <c r="O804" s="2"/>
    </row>
    <row r="805" spans="8:15" ht="15.75" customHeight="1">
      <c r="H805" s="2"/>
      <c r="I805" s="2"/>
      <c r="J805" s="2"/>
      <c r="K805" s="2"/>
      <c r="L805" s="2"/>
      <c r="M805" s="2"/>
      <c r="N805" s="2"/>
      <c r="O805" s="2"/>
    </row>
    <row r="806" spans="8:15" ht="15.75" customHeight="1">
      <c r="H806" s="2"/>
      <c r="I806" s="2"/>
      <c r="J806" s="2"/>
      <c r="K806" s="2"/>
      <c r="L806" s="2"/>
      <c r="M806" s="2"/>
      <c r="N806" s="2"/>
      <c r="O806" s="2"/>
    </row>
    <row r="807" spans="8:15" ht="15.75" customHeight="1">
      <c r="H807" s="2"/>
      <c r="I807" s="2"/>
      <c r="J807" s="2"/>
      <c r="K807" s="2"/>
      <c r="L807" s="2"/>
      <c r="M807" s="2"/>
      <c r="N807" s="2"/>
      <c r="O807" s="2"/>
    </row>
    <row r="808" spans="8:15" ht="15.75" customHeight="1">
      <c r="H808" s="2"/>
      <c r="I808" s="2"/>
      <c r="J808" s="2"/>
      <c r="K808" s="2"/>
      <c r="L808" s="2"/>
      <c r="M808" s="2"/>
      <c r="N808" s="2"/>
      <c r="O808" s="2"/>
    </row>
    <row r="809" spans="8:15" ht="15.75" customHeight="1">
      <c r="H809" s="2"/>
      <c r="I809" s="2"/>
      <c r="J809" s="2"/>
      <c r="K809" s="2"/>
      <c r="L809" s="2"/>
      <c r="M809" s="2"/>
      <c r="N809" s="2"/>
      <c r="O809" s="2"/>
    </row>
    <row r="810" spans="8:15" ht="15.75" customHeight="1">
      <c r="H810" s="2"/>
      <c r="I810" s="2"/>
      <c r="J810" s="2"/>
      <c r="K810" s="2"/>
      <c r="L810" s="2"/>
      <c r="M810" s="2"/>
      <c r="N810" s="2"/>
      <c r="O810" s="2"/>
    </row>
    <row r="811" spans="8:15" ht="15.75" customHeight="1">
      <c r="H811" s="2"/>
      <c r="I811" s="2"/>
      <c r="J811" s="2"/>
      <c r="K811" s="2"/>
      <c r="L811" s="2"/>
      <c r="M811" s="2"/>
      <c r="N811" s="2"/>
      <c r="O811" s="2"/>
    </row>
    <row r="812" spans="8:15" ht="15.75" customHeight="1">
      <c r="H812" s="2"/>
      <c r="I812" s="2"/>
      <c r="J812" s="2"/>
      <c r="K812" s="2"/>
      <c r="L812" s="2"/>
      <c r="M812" s="2"/>
      <c r="N812" s="2"/>
      <c r="O812" s="2"/>
    </row>
    <row r="813" spans="8:15" ht="15.75" customHeight="1">
      <c r="H813" s="2"/>
      <c r="I813" s="2"/>
      <c r="J813" s="2"/>
      <c r="K813" s="2"/>
      <c r="L813" s="2"/>
      <c r="M813" s="2"/>
      <c r="N813" s="2"/>
      <c r="O813" s="2"/>
    </row>
    <row r="814" spans="8:15" ht="15.75" customHeight="1">
      <c r="H814" s="2"/>
      <c r="I814" s="2"/>
      <c r="J814" s="2"/>
      <c r="K814" s="2"/>
      <c r="L814" s="2"/>
      <c r="M814" s="2"/>
      <c r="N814" s="2"/>
      <c r="O814" s="2"/>
    </row>
    <row r="815" spans="8:15" ht="15.75" customHeight="1">
      <c r="H815" s="2"/>
      <c r="I815" s="2"/>
      <c r="J815" s="2"/>
      <c r="K815" s="2"/>
      <c r="L815" s="2"/>
      <c r="M815" s="2"/>
      <c r="N815" s="2"/>
      <c r="O815" s="2"/>
    </row>
    <row r="816" spans="8:15" ht="15.75" customHeight="1">
      <c r="H816" s="2"/>
      <c r="I816" s="2"/>
      <c r="J816" s="2"/>
      <c r="K816" s="2"/>
      <c r="L816" s="2"/>
      <c r="M816" s="2"/>
      <c r="N816" s="2"/>
      <c r="O816" s="2"/>
    </row>
    <row r="817" spans="8:15" ht="15.75" customHeight="1">
      <c r="H817" s="2"/>
      <c r="I817" s="2"/>
      <c r="J817" s="2"/>
      <c r="K817" s="2"/>
      <c r="L817" s="2"/>
      <c r="M817" s="2"/>
      <c r="N817" s="2"/>
      <c r="O817" s="2"/>
    </row>
    <row r="818" spans="8:15" ht="15.75" customHeight="1">
      <c r="H818" s="2"/>
      <c r="I818" s="2"/>
      <c r="J818" s="2"/>
      <c r="K818" s="2"/>
      <c r="L818" s="2"/>
      <c r="M818" s="2"/>
      <c r="N818" s="2"/>
      <c r="O818" s="2"/>
    </row>
    <row r="819" spans="8:15" ht="15.75" customHeight="1">
      <c r="H819" s="2"/>
      <c r="I819" s="2"/>
      <c r="J819" s="2"/>
      <c r="K819" s="2"/>
      <c r="L819" s="2"/>
      <c r="M819" s="2"/>
      <c r="N819" s="2"/>
      <c r="O819" s="2"/>
    </row>
    <row r="820" spans="8:15" ht="15.75" customHeight="1">
      <c r="H820" s="2"/>
      <c r="I820" s="2"/>
      <c r="J820" s="2"/>
      <c r="K820" s="2"/>
      <c r="L820" s="2"/>
      <c r="M820" s="2"/>
      <c r="N820" s="2"/>
      <c r="O820" s="2"/>
    </row>
    <row r="821" spans="8:15" ht="15.75" customHeight="1">
      <c r="H821" s="2"/>
      <c r="I821" s="2"/>
      <c r="J821" s="2"/>
      <c r="K821" s="2"/>
      <c r="L821" s="2"/>
      <c r="M821" s="2"/>
      <c r="N821" s="2"/>
      <c r="O821" s="2"/>
    </row>
    <row r="822" spans="8:15" ht="15.75" customHeight="1">
      <c r="H822" s="2"/>
      <c r="I822" s="2"/>
      <c r="J822" s="2"/>
      <c r="K822" s="2"/>
      <c r="L822" s="2"/>
      <c r="M822" s="2"/>
      <c r="N822" s="2"/>
      <c r="O822" s="2"/>
    </row>
    <row r="823" spans="8:15" ht="15.75" customHeight="1">
      <c r="H823" s="2"/>
      <c r="I823" s="2"/>
      <c r="J823" s="2"/>
      <c r="K823" s="2"/>
      <c r="L823" s="2"/>
      <c r="M823" s="2"/>
      <c r="N823" s="2"/>
      <c r="O823" s="2"/>
    </row>
    <row r="824" spans="8:15" ht="15.75" customHeight="1">
      <c r="H824" s="2"/>
      <c r="I824" s="2"/>
      <c r="J824" s="2"/>
      <c r="K824" s="2"/>
      <c r="L824" s="2"/>
      <c r="M824" s="2"/>
      <c r="N824" s="2"/>
      <c r="O824" s="2"/>
    </row>
    <row r="825" spans="8:15" ht="15.75" customHeight="1">
      <c r="H825" s="2"/>
      <c r="I825" s="2"/>
      <c r="J825" s="2"/>
      <c r="K825" s="2"/>
      <c r="L825" s="2"/>
      <c r="M825" s="2"/>
      <c r="N825" s="2"/>
      <c r="O825" s="2"/>
    </row>
    <row r="826" spans="8:15" ht="15.75" customHeight="1">
      <c r="H826" s="2"/>
      <c r="I826" s="2"/>
      <c r="J826" s="2"/>
      <c r="K826" s="2"/>
      <c r="L826" s="2"/>
      <c r="M826" s="2"/>
      <c r="N826" s="2"/>
      <c r="O826" s="2"/>
    </row>
    <row r="827" spans="8:15" ht="15.75" customHeight="1">
      <c r="H827" s="2"/>
      <c r="I827" s="2"/>
      <c r="J827" s="2"/>
      <c r="K827" s="2"/>
      <c r="L827" s="2"/>
      <c r="M827" s="2"/>
      <c r="N827" s="2"/>
      <c r="O827" s="2"/>
    </row>
    <row r="828" spans="8:15" ht="15.75" customHeight="1">
      <c r="H828" s="2"/>
      <c r="I828" s="2"/>
      <c r="J828" s="2"/>
      <c r="K828" s="2"/>
      <c r="L828" s="2"/>
      <c r="M828" s="2"/>
      <c r="N828" s="2"/>
      <c r="O828" s="2"/>
    </row>
    <row r="829" spans="8:15" ht="15.75" customHeight="1">
      <c r="H829" s="2"/>
      <c r="I829" s="2"/>
      <c r="J829" s="2"/>
      <c r="K829" s="2"/>
      <c r="L829" s="2"/>
      <c r="M829" s="2"/>
      <c r="N829" s="2"/>
      <c r="O829" s="2"/>
    </row>
    <row r="830" spans="8:15" ht="15.75" customHeight="1">
      <c r="H830" s="2"/>
      <c r="I830" s="2"/>
      <c r="J830" s="2"/>
      <c r="K830" s="2"/>
      <c r="L830" s="2"/>
      <c r="M830" s="2"/>
      <c r="N830" s="2"/>
      <c r="O830" s="2"/>
    </row>
    <row r="831" spans="8:15" ht="15.75" customHeight="1">
      <c r="H831" s="2"/>
      <c r="I831" s="2"/>
      <c r="J831" s="2"/>
      <c r="K831" s="2"/>
      <c r="L831" s="2"/>
      <c r="M831" s="2"/>
      <c r="N831" s="2"/>
      <c r="O831" s="2"/>
    </row>
    <row r="832" spans="8:15" ht="15.75" customHeight="1">
      <c r="H832" s="2"/>
      <c r="I832" s="2"/>
      <c r="J832" s="2"/>
      <c r="K832" s="2"/>
      <c r="L832" s="2"/>
      <c r="M832" s="2"/>
      <c r="N832" s="2"/>
      <c r="O832" s="2"/>
    </row>
    <row r="833" spans="8:15" ht="15.75" customHeight="1">
      <c r="H833" s="2"/>
      <c r="I833" s="2"/>
      <c r="J833" s="2"/>
      <c r="K833" s="2"/>
      <c r="L833" s="2"/>
      <c r="M833" s="2"/>
      <c r="N833" s="2"/>
      <c r="O833" s="2"/>
    </row>
    <row r="834" spans="8:15" ht="15.75" customHeight="1">
      <c r="H834" s="2"/>
      <c r="I834" s="2"/>
      <c r="J834" s="2"/>
      <c r="K834" s="2"/>
      <c r="L834" s="2"/>
      <c r="M834" s="2"/>
      <c r="N834" s="2"/>
      <c r="O834" s="2"/>
    </row>
    <row r="835" spans="8:15" ht="15.75" customHeight="1">
      <c r="H835" s="2"/>
      <c r="I835" s="2"/>
      <c r="J835" s="2"/>
      <c r="K835" s="2"/>
      <c r="L835" s="2"/>
      <c r="M835" s="2"/>
      <c r="N835" s="2"/>
      <c r="O835" s="2"/>
    </row>
    <row r="836" spans="8:15" ht="15.75" customHeight="1">
      <c r="H836" s="2"/>
      <c r="I836" s="2"/>
      <c r="J836" s="2"/>
      <c r="K836" s="2"/>
      <c r="L836" s="2"/>
      <c r="M836" s="2"/>
      <c r="N836" s="2"/>
      <c r="O836" s="2"/>
    </row>
    <row r="837" spans="8:15" ht="15.75" customHeight="1">
      <c r="H837" s="2"/>
      <c r="I837" s="2"/>
      <c r="J837" s="2"/>
      <c r="K837" s="2"/>
      <c r="L837" s="2"/>
      <c r="M837" s="2"/>
      <c r="N837" s="2"/>
      <c r="O837" s="2"/>
    </row>
    <row r="838" spans="8:15" ht="15.75" customHeight="1">
      <c r="H838" s="2"/>
      <c r="I838" s="2"/>
      <c r="J838" s="2"/>
      <c r="K838" s="2"/>
      <c r="L838" s="2"/>
      <c r="M838" s="2"/>
      <c r="N838" s="2"/>
      <c r="O838" s="2"/>
    </row>
    <row r="839" spans="8:15" ht="15.75" customHeight="1">
      <c r="H839" s="2"/>
      <c r="I839" s="2"/>
      <c r="J839" s="2"/>
      <c r="K839" s="2"/>
      <c r="L839" s="2"/>
      <c r="M839" s="2"/>
      <c r="N839" s="2"/>
      <c r="O839" s="2"/>
    </row>
    <row r="840" spans="8:15" ht="15.75" customHeight="1">
      <c r="H840" s="2"/>
      <c r="I840" s="2"/>
      <c r="J840" s="2"/>
      <c r="K840" s="2"/>
      <c r="L840" s="2"/>
      <c r="M840" s="2"/>
      <c r="N840" s="2"/>
      <c r="O840" s="2"/>
    </row>
    <row r="841" spans="8:15" ht="15.75" customHeight="1">
      <c r="H841" s="2"/>
      <c r="I841" s="2"/>
      <c r="J841" s="2"/>
      <c r="K841" s="2"/>
      <c r="L841" s="2"/>
      <c r="M841" s="2"/>
      <c r="N841" s="2"/>
      <c r="O841" s="2"/>
    </row>
    <row r="842" spans="8:15" ht="15.75" customHeight="1">
      <c r="H842" s="2"/>
      <c r="I842" s="2"/>
      <c r="J842" s="2"/>
      <c r="K842" s="2"/>
      <c r="L842" s="2"/>
      <c r="M842" s="2"/>
      <c r="N842" s="2"/>
      <c r="O842" s="2"/>
    </row>
    <row r="843" spans="8:15" ht="15.75" customHeight="1">
      <c r="H843" s="2"/>
      <c r="I843" s="2"/>
      <c r="J843" s="2"/>
      <c r="K843" s="2"/>
      <c r="L843" s="2"/>
      <c r="M843" s="2"/>
      <c r="N843" s="2"/>
      <c r="O843" s="2"/>
    </row>
    <row r="844" spans="8:15" ht="15.75" customHeight="1">
      <c r="H844" s="2"/>
      <c r="I844" s="2"/>
      <c r="J844" s="2"/>
      <c r="K844" s="2"/>
      <c r="L844" s="2"/>
      <c r="M844" s="2"/>
      <c r="N844" s="2"/>
      <c r="O844" s="2"/>
    </row>
    <row r="845" spans="8:15" ht="15.75" customHeight="1">
      <c r="H845" s="2"/>
      <c r="I845" s="2"/>
      <c r="J845" s="2"/>
      <c r="K845" s="2"/>
      <c r="L845" s="2"/>
      <c r="M845" s="2"/>
      <c r="N845" s="2"/>
      <c r="O845" s="2"/>
    </row>
    <row r="846" spans="8:15" ht="15.75" customHeight="1">
      <c r="H846" s="2"/>
      <c r="I846" s="2"/>
      <c r="J846" s="2"/>
      <c r="K846" s="2"/>
      <c r="L846" s="2"/>
      <c r="M846" s="2"/>
      <c r="N846" s="2"/>
      <c r="O846" s="2"/>
    </row>
    <row r="847" spans="8:15" ht="15.75" customHeight="1">
      <c r="H847" s="2"/>
      <c r="I847" s="2"/>
      <c r="J847" s="2"/>
      <c r="K847" s="2"/>
      <c r="L847" s="2"/>
      <c r="M847" s="2"/>
      <c r="N847" s="2"/>
      <c r="O847" s="2"/>
    </row>
    <row r="848" spans="8:15" ht="15.75" customHeight="1">
      <c r="H848" s="2"/>
      <c r="I848" s="2"/>
      <c r="J848" s="2"/>
      <c r="K848" s="2"/>
      <c r="L848" s="2"/>
      <c r="M848" s="2"/>
      <c r="N848" s="2"/>
      <c r="O848" s="2"/>
    </row>
    <row r="849" spans="8:15" ht="15.75" customHeight="1">
      <c r="H849" s="2"/>
      <c r="I849" s="2"/>
      <c r="J849" s="2"/>
      <c r="K849" s="2"/>
      <c r="L849" s="2"/>
      <c r="M849" s="2"/>
      <c r="N849" s="2"/>
      <c r="O849" s="2"/>
    </row>
    <row r="850" spans="8:15" ht="15.75" customHeight="1">
      <c r="H850" s="2"/>
      <c r="I850" s="2"/>
      <c r="J850" s="2"/>
      <c r="K850" s="2"/>
      <c r="L850" s="2"/>
      <c r="M850" s="2"/>
      <c r="N850" s="2"/>
      <c r="O850" s="2"/>
    </row>
    <row r="851" spans="8:15" ht="15.75" customHeight="1">
      <c r="H851" s="2"/>
      <c r="I851" s="2"/>
      <c r="J851" s="2"/>
      <c r="K851" s="2"/>
      <c r="L851" s="2"/>
      <c r="M851" s="2"/>
      <c r="N851" s="2"/>
      <c r="O851" s="2"/>
    </row>
    <row r="852" spans="8:15" ht="15.75" customHeight="1">
      <c r="H852" s="2"/>
      <c r="I852" s="2"/>
      <c r="J852" s="2"/>
      <c r="K852" s="2"/>
      <c r="L852" s="2"/>
      <c r="M852" s="2"/>
      <c r="N852" s="2"/>
      <c r="O852" s="2"/>
    </row>
    <row r="853" spans="8:15" ht="15.75" customHeight="1">
      <c r="H853" s="2"/>
      <c r="I853" s="2"/>
      <c r="J853" s="2"/>
      <c r="K853" s="2"/>
      <c r="L853" s="2"/>
      <c r="M853" s="2"/>
      <c r="N853" s="2"/>
      <c r="O853" s="2"/>
    </row>
    <row r="854" spans="8:15" ht="15.75" customHeight="1">
      <c r="H854" s="2"/>
      <c r="I854" s="2"/>
      <c r="J854" s="2"/>
      <c r="K854" s="2"/>
      <c r="L854" s="2"/>
      <c r="M854" s="2"/>
      <c r="N854" s="2"/>
      <c r="O854" s="2"/>
    </row>
    <row r="855" spans="8:15" ht="15.75" customHeight="1">
      <c r="H855" s="2"/>
      <c r="I855" s="2"/>
      <c r="J855" s="2"/>
      <c r="K855" s="2"/>
      <c r="L855" s="2"/>
      <c r="M855" s="2"/>
      <c r="N855" s="2"/>
      <c r="O855" s="2"/>
    </row>
    <row r="856" spans="8:15" ht="15.75" customHeight="1">
      <c r="H856" s="2"/>
      <c r="I856" s="2"/>
      <c r="J856" s="2"/>
      <c r="K856" s="2"/>
      <c r="L856" s="2"/>
      <c r="M856" s="2"/>
      <c r="N856" s="2"/>
      <c r="O856" s="2"/>
    </row>
    <row r="857" spans="8:15" ht="15.75" customHeight="1">
      <c r="H857" s="2"/>
      <c r="I857" s="2"/>
      <c r="J857" s="2"/>
      <c r="K857" s="2"/>
      <c r="L857" s="2"/>
      <c r="M857" s="2"/>
      <c r="N857" s="2"/>
      <c r="O857" s="2"/>
    </row>
    <row r="858" spans="8:15" ht="15.75" customHeight="1">
      <c r="H858" s="2"/>
      <c r="I858" s="2"/>
      <c r="J858" s="2"/>
      <c r="K858" s="2"/>
      <c r="L858" s="2"/>
      <c r="M858" s="2"/>
      <c r="N858" s="2"/>
      <c r="O858" s="2"/>
    </row>
    <row r="859" spans="8:15" ht="15.75" customHeight="1">
      <c r="H859" s="2"/>
      <c r="I859" s="2"/>
      <c r="J859" s="2"/>
      <c r="K859" s="2"/>
      <c r="L859" s="2"/>
      <c r="M859" s="2"/>
      <c r="N859" s="2"/>
      <c r="O859" s="2"/>
    </row>
    <row r="860" spans="8:15" ht="15.75" customHeight="1">
      <c r="H860" s="2"/>
      <c r="I860" s="2"/>
      <c r="J860" s="2"/>
      <c r="K860" s="2"/>
      <c r="L860" s="2"/>
      <c r="M860" s="2"/>
      <c r="N860" s="2"/>
      <c r="O860" s="2"/>
    </row>
    <row r="861" spans="8:15" ht="15.75" customHeight="1">
      <c r="H861" s="2"/>
      <c r="I861" s="2"/>
      <c r="J861" s="2"/>
      <c r="K861" s="2"/>
      <c r="L861" s="2"/>
      <c r="M861" s="2"/>
      <c r="N861" s="2"/>
      <c r="O861" s="2"/>
    </row>
    <row r="862" spans="8:15" ht="15.75" customHeight="1">
      <c r="H862" s="2"/>
      <c r="I862" s="2"/>
      <c r="J862" s="2"/>
      <c r="K862" s="2"/>
      <c r="L862" s="2"/>
      <c r="M862" s="2"/>
      <c r="N862" s="2"/>
      <c r="O862" s="2"/>
    </row>
    <row r="863" spans="8:15" ht="15.75" customHeight="1">
      <c r="H863" s="2"/>
      <c r="I863" s="2"/>
      <c r="J863" s="2"/>
      <c r="K863" s="2"/>
      <c r="L863" s="2"/>
      <c r="M863" s="2"/>
      <c r="N863" s="2"/>
      <c r="O863" s="2"/>
    </row>
    <row r="864" spans="8:15" ht="15.75" customHeight="1">
      <c r="H864" s="2"/>
      <c r="I864" s="2"/>
      <c r="J864" s="2"/>
      <c r="K864" s="2"/>
      <c r="L864" s="2"/>
      <c r="M864" s="2"/>
      <c r="N864" s="2"/>
      <c r="O864" s="2"/>
    </row>
    <row r="865" spans="8:15" ht="15.75" customHeight="1">
      <c r="H865" s="2"/>
      <c r="I865" s="2"/>
      <c r="J865" s="2"/>
      <c r="K865" s="2"/>
      <c r="L865" s="2"/>
      <c r="M865" s="2"/>
      <c r="N865" s="2"/>
      <c r="O865" s="2"/>
    </row>
    <row r="866" spans="8:15" ht="15.75" customHeight="1">
      <c r="H866" s="2"/>
      <c r="I866" s="2"/>
      <c r="J866" s="2"/>
      <c r="K866" s="2"/>
      <c r="L866" s="2"/>
      <c r="M866" s="2"/>
      <c r="N866" s="2"/>
      <c r="O866" s="2"/>
    </row>
    <row r="867" spans="8:15" ht="15.75" customHeight="1">
      <c r="H867" s="2"/>
      <c r="I867" s="2"/>
      <c r="J867" s="2"/>
      <c r="K867" s="2"/>
      <c r="L867" s="2"/>
      <c r="M867" s="2"/>
      <c r="N867" s="2"/>
      <c r="O867" s="2"/>
    </row>
    <row r="868" spans="8:15" ht="15.75" customHeight="1">
      <c r="H868" s="2"/>
      <c r="I868" s="2"/>
      <c r="J868" s="2"/>
      <c r="K868" s="2"/>
      <c r="L868" s="2"/>
      <c r="M868" s="2"/>
      <c r="N868" s="2"/>
      <c r="O868" s="2"/>
    </row>
    <row r="869" spans="8:15" ht="15.75" customHeight="1">
      <c r="H869" s="2"/>
      <c r="I869" s="2"/>
      <c r="J869" s="2"/>
      <c r="K869" s="2"/>
      <c r="L869" s="2"/>
      <c r="M869" s="2"/>
      <c r="N869" s="2"/>
      <c r="O869" s="2"/>
    </row>
    <row r="870" spans="8:15" ht="15.75" customHeight="1">
      <c r="H870" s="2"/>
      <c r="I870" s="2"/>
      <c r="J870" s="2"/>
      <c r="K870" s="2"/>
      <c r="L870" s="2"/>
      <c r="M870" s="2"/>
      <c r="N870" s="2"/>
      <c r="O870" s="2"/>
    </row>
    <row r="871" spans="8:15" ht="15.75" customHeight="1">
      <c r="H871" s="2"/>
      <c r="I871" s="2"/>
      <c r="J871" s="2"/>
      <c r="K871" s="2"/>
      <c r="L871" s="2"/>
      <c r="M871" s="2"/>
      <c r="N871" s="2"/>
      <c r="O871" s="2"/>
    </row>
    <row r="872" spans="8:15" ht="15.75" customHeight="1">
      <c r="H872" s="2"/>
      <c r="I872" s="2"/>
      <c r="J872" s="2"/>
      <c r="K872" s="2"/>
      <c r="L872" s="2"/>
      <c r="M872" s="2"/>
      <c r="N872" s="2"/>
      <c r="O872" s="2"/>
    </row>
    <row r="873" spans="8:15" ht="15.75" customHeight="1">
      <c r="H873" s="2"/>
      <c r="I873" s="2"/>
      <c r="J873" s="2"/>
      <c r="K873" s="2"/>
      <c r="L873" s="2"/>
      <c r="M873" s="2"/>
      <c r="N873" s="2"/>
      <c r="O873" s="2"/>
    </row>
    <row r="874" spans="8:15" ht="15.75" customHeight="1">
      <c r="H874" s="2"/>
      <c r="I874" s="2"/>
      <c r="J874" s="2"/>
      <c r="K874" s="2"/>
      <c r="L874" s="2"/>
      <c r="M874" s="2"/>
      <c r="N874" s="2"/>
      <c r="O874" s="2"/>
    </row>
    <row r="875" spans="8:15" ht="15.75" customHeight="1">
      <c r="H875" s="2"/>
      <c r="I875" s="2"/>
      <c r="J875" s="2"/>
      <c r="K875" s="2"/>
      <c r="L875" s="2"/>
      <c r="M875" s="2"/>
      <c r="N875" s="2"/>
      <c r="O875" s="2"/>
    </row>
    <row r="876" spans="8:15" ht="15.75" customHeight="1">
      <c r="H876" s="2"/>
      <c r="I876" s="2"/>
      <c r="J876" s="2"/>
      <c r="K876" s="2"/>
      <c r="L876" s="2"/>
      <c r="M876" s="2"/>
      <c r="N876" s="2"/>
      <c r="O876" s="2"/>
    </row>
    <row r="877" spans="8:15" ht="15.75" customHeight="1">
      <c r="H877" s="2"/>
      <c r="I877" s="2"/>
      <c r="J877" s="2"/>
      <c r="K877" s="2"/>
      <c r="L877" s="2"/>
      <c r="M877" s="2"/>
      <c r="N877" s="2"/>
      <c r="O877" s="2"/>
    </row>
    <row r="878" spans="8:15" ht="15.75" customHeight="1">
      <c r="H878" s="2"/>
      <c r="I878" s="2"/>
      <c r="J878" s="2"/>
      <c r="K878" s="2"/>
      <c r="L878" s="2"/>
      <c r="M878" s="2"/>
      <c r="N878" s="2"/>
      <c r="O878" s="2"/>
    </row>
    <row r="879" spans="8:15" ht="15.75" customHeight="1">
      <c r="H879" s="2"/>
      <c r="I879" s="2"/>
      <c r="J879" s="2"/>
      <c r="K879" s="2"/>
      <c r="L879" s="2"/>
      <c r="M879" s="2"/>
      <c r="N879" s="2"/>
      <c r="O879" s="2"/>
    </row>
    <row r="880" spans="8:15" ht="15.75" customHeight="1">
      <c r="H880" s="2"/>
      <c r="I880" s="2"/>
      <c r="J880" s="2"/>
      <c r="K880" s="2"/>
      <c r="L880" s="2"/>
      <c r="M880" s="2"/>
      <c r="N880" s="2"/>
      <c r="O880" s="2"/>
    </row>
    <row r="881" spans="8:15" ht="15.75" customHeight="1">
      <c r="H881" s="2"/>
      <c r="I881" s="2"/>
      <c r="J881" s="2"/>
      <c r="K881" s="2"/>
      <c r="L881" s="2"/>
      <c r="M881" s="2"/>
      <c r="N881" s="2"/>
      <c r="O881" s="2"/>
    </row>
    <row r="882" spans="8:15" ht="15.75" customHeight="1">
      <c r="H882" s="2"/>
      <c r="I882" s="2"/>
      <c r="J882" s="2"/>
      <c r="K882" s="2"/>
      <c r="L882" s="2"/>
      <c r="M882" s="2"/>
      <c r="N882" s="2"/>
      <c r="O882" s="2"/>
    </row>
    <row r="883" spans="8:15" ht="15.75" customHeight="1">
      <c r="H883" s="2"/>
      <c r="I883" s="2"/>
      <c r="J883" s="2"/>
      <c r="K883" s="2"/>
      <c r="L883" s="2"/>
      <c r="M883" s="2"/>
      <c r="N883" s="2"/>
      <c r="O883" s="2"/>
    </row>
    <row r="884" spans="8:15" ht="15.75" customHeight="1">
      <c r="H884" s="2"/>
      <c r="I884" s="2"/>
      <c r="J884" s="2"/>
      <c r="K884" s="2"/>
      <c r="L884" s="2"/>
      <c r="M884" s="2"/>
      <c r="N884" s="2"/>
      <c r="O884" s="2"/>
    </row>
    <row r="885" spans="8:15" ht="15.75" customHeight="1">
      <c r="H885" s="2"/>
      <c r="I885" s="2"/>
      <c r="J885" s="2"/>
      <c r="K885" s="2"/>
      <c r="L885" s="2"/>
      <c r="M885" s="2"/>
      <c r="N885" s="2"/>
      <c r="O885" s="2"/>
    </row>
    <row r="886" spans="8:15" ht="15.75" customHeight="1">
      <c r="H886" s="2"/>
      <c r="I886" s="2"/>
      <c r="J886" s="2"/>
      <c r="K886" s="2"/>
      <c r="L886" s="2"/>
      <c r="M886" s="2"/>
      <c r="N886" s="2"/>
      <c r="O886" s="2"/>
    </row>
    <row r="887" spans="8:15" ht="15.75" customHeight="1">
      <c r="H887" s="2"/>
      <c r="I887" s="2"/>
      <c r="J887" s="2"/>
      <c r="K887" s="2"/>
      <c r="L887" s="2"/>
      <c r="M887" s="2"/>
      <c r="N887" s="2"/>
      <c r="O887" s="2"/>
    </row>
    <row r="888" spans="8:15" ht="15.75" customHeight="1">
      <c r="H888" s="2"/>
      <c r="I888" s="2"/>
      <c r="J888" s="2"/>
      <c r="K888" s="2"/>
      <c r="L888" s="2"/>
      <c r="M888" s="2"/>
      <c r="N888" s="2"/>
      <c r="O888" s="2"/>
    </row>
    <row r="889" spans="8:15" ht="15.75" customHeight="1">
      <c r="H889" s="2"/>
      <c r="I889" s="2"/>
      <c r="J889" s="2"/>
      <c r="K889" s="2"/>
      <c r="L889" s="2"/>
      <c r="M889" s="2"/>
      <c r="N889" s="2"/>
      <c r="O889" s="2"/>
    </row>
    <row r="890" spans="8:15" ht="15.75" customHeight="1">
      <c r="H890" s="2"/>
      <c r="I890" s="2"/>
      <c r="J890" s="2"/>
      <c r="K890" s="2"/>
      <c r="L890" s="2"/>
      <c r="M890" s="2"/>
      <c r="N890" s="2"/>
      <c r="O890" s="2"/>
    </row>
    <row r="891" spans="8:15" ht="15.75" customHeight="1">
      <c r="H891" s="2"/>
      <c r="I891" s="2"/>
      <c r="J891" s="2"/>
      <c r="K891" s="2"/>
      <c r="L891" s="2"/>
      <c r="M891" s="2"/>
      <c r="N891" s="2"/>
      <c r="O891" s="2"/>
    </row>
    <row r="892" spans="8:15" ht="15.75" customHeight="1">
      <c r="H892" s="2"/>
      <c r="I892" s="2"/>
      <c r="J892" s="2"/>
      <c r="K892" s="2"/>
      <c r="L892" s="2"/>
      <c r="M892" s="2"/>
      <c r="N892" s="2"/>
      <c r="O892" s="2"/>
    </row>
    <row r="893" spans="8:15" ht="15.75" customHeight="1">
      <c r="H893" s="2"/>
      <c r="I893" s="2"/>
      <c r="J893" s="2"/>
      <c r="K893" s="2"/>
      <c r="L893" s="2"/>
      <c r="M893" s="2"/>
      <c r="N893" s="2"/>
      <c r="O893" s="2"/>
    </row>
    <row r="894" spans="8:15" ht="15.75" customHeight="1">
      <c r="H894" s="2"/>
      <c r="I894" s="2"/>
      <c r="J894" s="2"/>
      <c r="K894" s="2"/>
      <c r="L894" s="2"/>
      <c r="M894" s="2"/>
      <c r="N894" s="2"/>
      <c r="O894" s="2"/>
    </row>
    <row r="895" spans="8:15" ht="15.75" customHeight="1">
      <c r="H895" s="2"/>
      <c r="I895" s="2"/>
      <c r="J895" s="2"/>
      <c r="K895" s="2"/>
      <c r="L895" s="2"/>
      <c r="M895" s="2"/>
      <c r="N895" s="2"/>
      <c r="O895" s="2"/>
    </row>
    <row r="896" spans="8:15" ht="15.75" customHeight="1">
      <c r="H896" s="2"/>
      <c r="I896" s="2"/>
      <c r="J896" s="2"/>
      <c r="K896" s="2"/>
      <c r="L896" s="2"/>
      <c r="M896" s="2"/>
      <c r="N896" s="2"/>
      <c r="O896" s="2"/>
    </row>
    <row r="897" spans="8:15" ht="15.75" customHeight="1">
      <c r="H897" s="2"/>
      <c r="I897" s="2"/>
      <c r="J897" s="2"/>
      <c r="K897" s="2"/>
      <c r="L897" s="2"/>
      <c r="M897" s="2"/>
      <c r="N897" s="2"/>
      <c r="O897" s="2"/>
    </row>
    <row r="898" spans="8:15" ht="15.75" customHeight="1">
      <c r="H898" s="2"/>
      <c r="I898" s="2"/>
      <c r="J898" s="2"/>
      <c r="K898" s="2"/>
      <c r="L898" s="2"/>
      <c r="M898" s="2"/>
      <c r="N898" s="2"/>
      <c r="O898" s="2"/>
    </row>
    <row r="899" spans="8:15" ht="15.75" customHeight="1">
      <c r="H899" s="2"/>
      <c r="I899" s="2"/>
      <c r="J899" s="2"/>
      <c r="K899" s="2"/>
      <c r="L899" s="2"/>
      <c r="M899" s="2"/>
      <c r="N899" s="2"/>
      <c r="O899" s="2"/>
    </row>
    <row r="900" spans="8:15" ht="15.75" customHeight="1">
      <c r="H900" s="2"/>
      <c r="I900" s="2"/>
      <c r="J900" s="2"/>
      <c r="K900" s="2"/>
      <c r="L900" s="2"/>
      <c r="M900" s="2"/>
      <c r="N900" s="2"/>
      <c r="O900" s="2"/>
    </row>
    <row r="901" spans="8:15" ht="15.75" customHeight="1">
      <c r="H901" s="2"/>
      <c r="I901" s="2"/>
      <c r="J901" s="2"/>
      <c r="K901" s="2"/>
      <c r="L901" s="2"/>
      <c r="M901" s="2"/>
      <c r="N901" s="2"/>
      <c r="O901" s="2"/>
    </row>
    <row r="902" spans="8:15" ht="15.75" customHeight="1">
      <c r="H902" s="2"/>
      <c r="I902" s="2"/>
      <c r="J902" s="2"/>
      <c r="K902" s="2"/>
      <c r="L902" s="2"/>
      <c r="M902" s="2"/>
      <c r="N902" s="2"/>
      <c r="O902" s="2"/>
    </row>
    <row r="903" spans="8:15" ht="15.75" customHeight="1">
      <c r="H903" s="2"/>
      <c r="I903" s="2"/>
      <c r="J903" s="2"/>
      <c r="K903" s="2"/>
      <c r="L903" s="2"/>
      <c r="M903" s="2"/>
      <c r="N903" s="2"/>
      <c r="O903" s="2"/>
    </row>
    <row r="904" spans="8:15" ht="15.75" customHeight="1">
      <c r="H904" s="2"/>
      <c r="I904" s="2"/>
      <c r="J904" s="2"/>
      <c r="K904" s="2"/>
      <c r="L904" s="2"/>
      <c r="M904" s="2"/>
      <c r="N904" s="2"/>
      <c r="O904" s="2"/>
    </row>
    <row r="905" spans="8:15" ht="15.75" customHeight="1">
      <c r="H905" s="2"/>
      <c r="I905" s="2"/>
      <c r="J905" s="2"/>
      <c r="K905" s="2"/>
      <c r="L905" s="2"/>
      <c r="M905" s="2"/>
      <c r="N905" s="2"/>
      <c r="O905" s="2"/>
    </row>
    <row r="906" spans="8:15" ht="15.75" customHeight="1">
      <c r="H906" s="2"/>
      <c r="I906" s="2"/>
      <c r="J906" s="2"/>
      <c r="K906" s="2"/>
      <c r="L906" s="2"/>
      <c r="M906" s="2"/>
      <c r="N906" s="2"/>
      <c r="O906" s="2"/>
    </row>
    <row r="907" spans="8:15" ht="15.75" customHeight="1">
      <c r="H907" s="2"/>
      <c r="I907" s="2"/>
      <c r="J907" s="2"/>
      <c r="K907" s="2"/>
      <c r="L907" s="2"/>
      <c r="M907" s="2"/>
      <c r="N907" s="2"/>
      <c r="O907" s="2"/>
    </row>
    <row r="908" spans="8:15" ht="15.75" customHeight="1">
      <c r="H908" s="2"/>
      <c r="I908" s="2"/>
      <c r="J908" s="2"/>
      <c r="K908" s="2"/>
      <c r="L908" s="2"/>
      <c r="M908" s="2"/>
      <c r="N908" s="2"/>
      <c r="O908" s="2"/>
    </row>
    <row r="909" spans="8:15" ht="15.75" customHeight="1">
      <c r="H909" s="2"/>
      <c r="I909" s="2"/>
      <c r="J909" s="2"/>
      <c r="K909" s="2"/>
      <c r="L909" s="2"/>
      <c r="M909" s="2"/>
      <c r="N909" s="2"/>
      <c r="O909" s="2"/>
    </row>
    <row r="910" spans="8:15" ht="15.75" customHeight="1">
      <c r="H910" s="2"/>
      <c r="I910" s="2"/>
      <c r="J910" s="2"/>
      <c r="K910" s="2"/>
      <c r="L910" s="2"/>
      <c r="M910" s="2"/>
      <c r="N910" s="2"/>
      <c r="O910" s="2"/>
    </row>
    <row r="911" spans="8:15" ht="15.75" customHeight="1">
      <c r="H911" s="2"/>
      <c r="I911" s="2"/>
      <c r="J911" s="2"/>
      <c r="K911" s="2"/>
      <c r="L911" s="2"/>
      <c r="M911" s="2"/>
      <c r="N911" s="2"/>
      <c r="O911" s="2"/>
    </row>
    <row r="912" spans="8:15" ht="15.75" customHeight="1">
      <c r="H912" s="2"/>
      <c r="I912" s="2"/>
      <c r="J912" s="2"/>
      <c r="K912" s="2"/>
      <c r="L912" s="2"/>
      <c r="M912" s="2"/>
      <c r="N912" s="2"/>
      <c r="O912" s="2"/>
    </row>
    <row r="913" spans="8:15" ht="15.75" customHeight="1">
      <c r="H913" s="2"/>
      <c r="I913" s="2"/>
      <c r="J913" s="2"/>
      <c r="K913" s="2"/>
      <c r="L913" s="2"/>
      <c r="M913" s="2"/>
      <c r="N913" s="2"/>
      <c r="O913" s="2"/>
    </row>
    <row r="914" spans="8:15" ht="15.75" customHeight="1">
      <c r="H914" s="2"/>
      <c r="I914" s="2"/>
      <c r="J914" s="2"/>
      <c r="K914" s="2"/>
      <c r="L914" s="2"/>
      <c r="M914" s="2"/>
      <c r="N914" s="2"/>
      <c r="O914" s="2"/>
    </row>
    <row r="915" spans="8:15" ht="15.75" customHeight="1">
      <c r="H915" s="2"/>
      <c r="I915" s="2"/>
      <c r="J915" s="2"/>
      <c r="K915" s="2"/>
      <c r="L915" s="2"/>
      <c r="M915" s="2"/>
      <c r="N915" s="2"/>
      <c r="O915" s="2"/>
    </row>
    <row r="916" spans="8:15" ht="15.75" customHeight="1">
      <c r="H916" s="2"/>
      <c r="I916" s="2"/>
      <c r="J916" s="2"/>
      <c r="K916" s="2"/>
      <c r="L916" s="2"/>
      <c r="M916" s="2"/>
      <c r="N916" s="2"/>
      <c r="O916" s="2"/>
    </row>
    <row r="917" spans="8:15" ht="15.75" customHeight="1">
      <c r="H917" s="2"/>
      <c r="I917" s="2"/>
      <c r="J917" s="2"/>
      <c r="K917" s="2"/>
      <c r="L917" s="2"/>
      <c r="M917" s="2"/>
      <c r="N917" s="2"/>
      <c r="O917" s="2"/>
    </row>
    <row r="918" spans="8:15" ht="15.75" customHeight="1">
      <c r="H918" s="2"/>
      <c r="I918" s="2"/>
      <c r="J918" s="2"/>
      <c r="K918" s="2"/>
      <c r="L918" s="2"/>
      <c r="M918" s="2"/>
      <c r="N918" s="2"/>
      <c r="O918" s="2"/>
    </row>
    <row r="919" spans="8:15" ht="15.75" customHeight="1">
      <c r="H919" s="2"/>
      <c r="I919" s="2"/>
      <c r="J919" s="2"/>
      <c r="K919" s="2"/>
      <c r="L919" s="2"/>
      <c r="M919" s="2"/>
      <c r="N919" s="2"/>
      <c r="O919" s="2"/>
    </row>
    <row r="920" spans="8:15" ht="15.75" customHeight="1">
      <c r="H920" s="2"/>
      <c r="I920" s="2"/>
      <c r="J920" s="2"/>
      <c r="K920" s="2"/>
      <c r="L920" s="2"/>
      <c r="M920" s="2"/>
      <c r="N920" s="2"/>
      <c r="O920" s="2"/>
    </row>
    <row r="921" spans="8:15" ht="15.75" customHeight="1">
      <c r="H921" s="2"/>
      <c r="I921" s="2"/>
      <c r="J921" s="2"/>
      <c r="K921" s="2"/>
      <c r="L921" s="2"/>
      <c r="M921" s="2"/>
      <c r="N921" s="2"/>
      <c r="O921" s="2"/>
    </row>
    <row r="922" spans="8:15" ht="15.75" customHeight="1">
      <c r="H922" s="2"/>
      <c r="I922" s="2"/>
      <c r="J922" s="2"/>
      <c r="K922" s="2"/>
      <c r="L922" s="2"/>
      <c r="M922" s="2"/>
      <c r="N922" s="2"/>
      <c r="O922" s="2"/>
    </row>
    <row r="923" spans="8:15" ht="15.75" customHeight="1">
      <c r="H923" s="2"/>
      <c r="I923" s="2"/>
      <c r="J923" s="2"/>
      <c r="K923" s="2"/>
      <c r="L923" s="2"/>
      <c r="M923" s="2"/>
      <c r="N923" s="2"/>
      <c r="O923" s="2"/>
    </row>
    <row r="924" spans="8:15" ht="15.75" customHeight="1">
      <c r="H924" s="2"/>
      <c r="I924" s="2"/>
      <c r="J924" s="2"/>
      <c r="K924" s="2"/>
      <c r="L924" s="2"/>
      <c r="M924" s="2"/>
      <c r="N924" s="2"/>
      <c r="O924" s="2"/>
    </row>
    <row r="925" spans="8:15" ht="15.75" customHeight="1">
      <c r="H925" s="2"/>
      <c r="I925" s="2"/>
      <c r="J925" s="2"/>
      <c r="K925" s="2"/>
      <c r="L925" s="2"/>
      <c r="M925" s="2"/>
      <c r="N925" s="2"/>
      <c r="O925" s="2"/>
    </row>
    <row r="926" spans="8:15" ht="15.75" customHeight="1">
      <c r="H926" s="2"/>
      <c r="I926" s="2"/>
      <c r="J926" s="2"/>
      <c r="K926" s="2"/>
      <c r="L926" s="2"/>
      <c r="M926" s="2"/>
      <c r="N926" s="2"/>
      <c r="O926" s="2"/>
    </row>
    <row r="927" spans="8:15" ht="15.75" customHeight="1">
      <c r="H927" s="2"/>
      <c r="I927" s="2"/>
      <c r="J927" s="2"/>
      <c r="K927" s="2"/>
      <c r="L927" s="2"/>
      <c r="M927" s="2"/>
      <c r="N927" s="2"/>
      <c r="O927" s="2"/>
    </row>
    <row r="928" spans="8:15" ht="15.75" customHeight="1">
      <c r="H928" s="2"/>
      <c r="I928" s="2"/>
      <c r="J928" s="2"/>
      <c r="K928" s="2"/>
      <c r="L928" s="2"/>
      <c r="M928" s="2"/>
      <c r="N928" s="2"/>
      <c r="O928" s="2"/>
    </row>
    <row r="929" spans="8:15" ht="15.75" customHeight="1">
      <c r="H929" s="2"/>
      <c r="I929" s="2"/>
      <c r="J929" s="2"/>
      <c r="K929" s="2"/>
      <c r="L929" s="2"/>
      <c r="M929" s="2"/>
      <c r="N929" s="2"/>
      <c r="O929" s="2"/>
    </row>
    <row r="930" spans="8:15" ht="15.75" customHeight="1">
      <c r="H930" s="2"/>
      <c r="I930" s="2"/>
      <c r="J930" s="2"/>
      <c r="K930" s="2"/>
      <c r="L930" s="2"/>
      <c r="M930" s="2"/>
      <c r="N930" s="2"/>
      <c r="O930" s="2"/>
    </row>
    <row r="931" spans="8:15" ht="15.75" customHeight="1">
      <c r="H931" s="2"/>
      <c r="I931" s="2"/>
      <c r="J931" s="2"/>
      <c r="K931" s="2"/>
      <c r="L931" s="2"/>
      <c r="M931" s="2"/>
      <c r="N931" s="2"/>
      <c r="O931" s="2"/>
    </row>
    <row r="932" spans="8:15" ht="15.75" customHeight="1">
      <c r="H932" s="2"/>
      <c r="I932" s="2"/>
      <c r="J932" s="2"/>
      <c r="K932" s="2"/>
      <c r="L932" s="2"/>
      <c r="M932" s="2"/>
      <c r="N932" s="2"/>
      <c r="O932" s="2"/>
    </row>
    <row r="933" spans="8:15" ht="15.75" customHeight="1">
      <c r="H933" s="2"/>
      <c r="I933" s="2"/>
      <c r="J933" s="2"/>
      <c r="K933" s="2"/>
      <c r="L933" s="2"/>
      <c r="M933" s="2"/>
      <c r="N933" s="2"/>
      <c r="O933" s="2"/>
    </row>
    <row r="934" spans="8:15" ht="15.75" customHeight="1">
      <c r="H934" s="2"/>
      <c r="I934" s="2"/>
      <c r="J934" s="2"/>
      <c r="K934" s="2"/>
      <c r="L934" s="2"/>
      <c r="M934" s="2"/>
      <c r="N934" s="2"/>
      <c r="O934" s="2"/>
    </row>
    <row r="935" spans="8:15" ht="15.75" customHeight="1">
      <c r="H935" s="2"/>
      <c r="I935" s="2"/>
      <c r="J935" s="2"/>
      <c r="K935" s="2"/>
      <c r="L935" s="2"/>
      <c r="M935" s="2"/>
      <c r="N935" s="2"/>
      <c r="O935" s="2"/>
    </row>
    <row r="936" spans="8:15" ht="15.75" customHeight="1">
      <c r="H936" s="2"/>
      <c r="I936" s="2"/>
      <c r="J936" s="2"/>
      <c r="K936" s="2"/>
      <c r="L936" s="2"/>
      <c r="M936" s="2"/>
      <c r="N936" s="2"/>
      <c r="O936" s="2"/>
    </row>
    <row r="937" spans="8:15" ht="15.75" customHeight="1">
      <c r="H937" s="2"/>
      <c r="I937" s="2"/>
      <c r="J937" s="2"/>
      <c r="K937" s="2"/>
      <c r="L937" s="2"/>
      <c r="M937" s="2"/>
      <c r="N937" s="2"/>
      <c r="O937" s="2"/>
    </row>
    <row r="938" spans="8:15" ht="15.75" customHeight="1">
      <c r="H938" s="2"/>
      <c r="I938" s="2"/>
      <c r="J938" s="2"/>
      <c r="K938" s="2"/>
      <c r="L938" s="2"/>
      <c r="M938" s="2"/>
      <c r="N938" s="2"/>
      <c r="O938" s="2"/>
    </row>
    <row r="939" spans="8:15" ht="15.75" customHeight="1">
      <c r="H939" s="2"/>
      <c r="I939" s="2"/>
      <c r="J939" s="2"/>
      <c r="K939" s="2"/>
      <c r="L939" s="2"/>
      <c r="M939" s="2"/>
      <c r="N939" s="2"/>
      <c r="O939" s="2"/>
    </row>
    <row r="940" spans="8:15" ht="15.75" customHeight="1">
      <c r="H940" s="2"/>
      <c r="I940" s="2"/>
      <c r="J940" s="2"/>
      <c r="K940" s="2"/>
      <c r="L940" s="2"/>
      <c r="M940" s="2"/>
      <c r="N940" s="2"/>
      <c r="O940" s="2"/>
    </row>
    <row r="941" spans="8:15" ht="15.75" customHeight="1">
      <c r="H941" s="2"/>
      <c r="I941" s="2"/>
      <c r="J941" s="2"/>
      <c r="K941" s="2"/>
      <c r="L941" s="2"/>
      <c r="M941" s="2"/>
      <c r="N941" s="2"/>
      <c r="O941" s="2"/>
    </row>
    <row r="942" spans="8:15" ht="15.75" customHeight="1">
      <c r="H942" s="2"/>
      <c r="I942" s="2"/>
      <c r="J942" s="2"/>
      <c r="K942" s="2"/>
      <c r="L942" s="2"/>
      <c r="M942" s="2"/>
      <c r="N942" s="2"/>
      <c r="O942" s="2"/>
    </row>
    <row r="943" spans="8:15" ht="15.75" customHeight="1">
      <c r="H943" s="2"/>
      <c r="I943" s="2"/>
      <c r="J943" s="2"/>
      <c r="K943" s="2"/>
      <c r="L943" s="2"/>
      <c r="M943" s="2"/>
      <c r="N943" s="2"/>
      <c r="O943" s="2"/>
    </row>
    <row r="944" spans="8:15" ht="15.75" customHeight="1">
      <c r="H944" s="2"/>
      <c r="I944" s="2"/>
      <c r="J944" s="2"/>
      <c r="K944" s="2"/>
      <c r="L944" s="2"/>
      <c r="M944" s="2"/>
      <c r="N944" s="2"/>
      <c r="O944" s="2"/>
    </row>
    <row r="945" spans="8:15" ht="15.75" customHeight="1">
      <c r="H945" s="2"/>
      <c r="I945" s="2"/>
      <c r="J945" s="2"/>
      <c r="K945" s="2"/>
      <c r="L945" s="2"/>
      <c r="M945" s="2"/>
      <c r="N945" s="2"/>
      <c r="O945" s="2"/>
    </row>
    <row r="946" spans="8:15" ht="15.75" customHeight="1">
      <c r="H946" s="2"/>
      <c r="I946" s="2"/>
      <c r="J946" s="2"/>
      <c r="K946" s="2"/>
      <c r="L946" s="2"/>
      <c r="M946" s="2"/>
      <c r="N946" s="2"/>
      <c r="O946" s="2"/>
    </row>
    <row r="947" spans="8:15" ht="15.75" customHeight="1">
      <c r="H947" s="2"/>
      <c r="I947" s="2"/>
      <c r="J947" s="2"/>
      <c r="K947" s="2"/>
      <c r="L947" s="2"/>
      <c r="M947" s="2"/>
      <c r="N947" s="2"/>
      <c r="O947" s="2"/>
    </row>
    <row r="948" spans="8:15" ht="15.75" customHeight="1">
      <c r="H948" s="2"/>
      <c r="I948" s="2"/>
      <c r="J948" s="2"/>
      <c r="K948" s="2"/>
      <c r="L948" s="2"/>
      <c r="M948" s="2"/>
      <c r="N948" s="2"/>
      <c r="O948" s="2"/>
    </row>
    <row r="949" spans="8:15" ht="15.75" customHeight="1">
      <c r="H949" s="2"/>
      <c r="I949" s="2"/>
      <c r="J949" s="2"/>
      <c r="K949" s="2"/>
      <c r="L949" s="2"/>
      <c r="M949" s="2"/>
      <c r="N949" s="2"/>
      <c r="O949" s="2"/>
    </row>
    <row r="950" spans="8:15" ht="15.75" customHeight="1">
      <c r="H950" s="2"/>
      <c r="I950" s="2"/>
      <c r="J950" s="2"/>
      <c r="K950" s="2"/>
      <c r="L950" s="2"/>
      <c r="M950" s="2"/>
      <c r="N950" s="2"/>
      <c r="O950" s="2"/>
    </row>
    <row r="951" spans="8:15" ht="15.75" customHeight="1">
      <c r="H951" s="2"/>
      <c r="I951" s="2"/>
      <c r="J951" s="2"/>
      <c r="K951" s="2"/>
      <c r="L951" s="2"/>
      <c r="M951" s="2"/>
      <c r="N951" s="2"/>
      <c r="O951" s="2"/>
    </row>
    <row r="952" spans="8:15" ht="15.75" customHeight="1">
      <c r="H952" s="2"/>
      <c r="I952" s="2"/>
      <c r="J952" s="2"/>
      <c r="K952" s="2"/>
      <c r="L952" s="2"/>
      <c r="M952" s="2"/>
      <c r="N952" s="2"/>
      <c r="O952" s="2"/>
    </row>
    <row r="953" spans="8:15" ht="15.75" customHeight="1">
      <c r="H953" s="2"/>
      <c r="I953" s="2"/>
      <c r="J953" s="2"/>
      <c r="K953" s="2"/>
      <c r="L953" s="2"/>
      <c r="M953" s="2"/>
      <c r="N953" s="2"/>
      <c r="O953" s="2"/>
    </row>
    <row r="954" spans="8:15" ht="15.75" customHeight="1">
      <c r="H954" s="2"/>
      <c r="I954" s="2"/>
      <c r="J954" s="2"/>
      <c r="K954" s="2"/>
      <c r="L954" s="2"/>
      <c r="M954" s="2"/>
      <c r="N954" s="2"/>
      <c r="O954" s="2"/>
    </row>
    <row r="955" spans="8:15" ht="15.75" customHeight="1">
      <c r="H955" s="2"/>
      <c r="I955" s="2"/>
      <c r="J955" s="2"/>
      <c r="K955" s="2"/>
      <c r="L955" s="2"/>
      <c r="M955" s="2"/>
      <c r="N955" s="2"/>
      <c r="O955" s="2"/>
    </row>
    <row r="956" spans="8:15" ht="15.75" customHeight="1">
      <c r="H956" s="2"/>
      <c r="I956" s="2"/>
      <c r="J956" s="2"/>
      <c r="K956" s="2"/>
      <c r="L956" s="2"/>
      <c r="M956" s="2"/>
      <c r="N956" s="2"/>
      <c r="O956" s="2"/>
    </row>
    <row r="957" spans="8:15" ht="15.75" customHeight="1">
      <c r="H957" s="2"/>
      <c r="I957" s="2"/>
      <c r="J957" s="2"/>
      <c r="K957" s="2"/>
      <c r="L957" s="2"/>
      <c r="M957" s="2"/>
      <c r="N957" s="2"/>
      <c r="O957" s="2"/>
    </row>
    <row r="958" spans="8:15" ht="15.75" customHeight="1">
      <c r="H958" s="2"/>
      <c r="I958" s="2"/>
      <c r="J958" s="2"/>
      <c r="K958" s="2"/>
      <c r="L958" s="2"/>
      <c r="M958" s="2"/>
      <c r="N958" s="2"/>
      <c r="O958" s="2"/>
    </row>
    <row r="959" spans="8:15" ht="15.75" customHeight="1">
      <c r="H959" s="2"/>
      <c r="I959" s="2"/>
      <c r="J959" s="2"/>
      <c r="K959" s="2"/>
      <c r="L959" s="2"/>
      <c r="M959" s="2"/>
      <c r="N959" s="2"/>
      <c r="O959" s="2"/>
    </row>
    <row r="960" spans="8:15" ht="15.75" customHeight="1">
      <c r="H960" s="2"/>
      <c r="I960" s="2"/>
      <c r="J960" s="2"/>
      <c r="K960" s="2"/>
      <c r="L960" s="2"/>
      <c r="M960" s="2"/>
      <c r="N960" s="2"/>
      <c r="O960" s="2"/>
    </row>
    <row r="961" spans="8:15" ht="15.75" customHeight="1">
      <c r="H961" s="2"/>
      <c r="I961" s="2"/>
      <c r="J961" s="2"/>
      <c r="K961" s="2"/>
      <c r="L961" s="2"/>
      <c r="M961" s="2"/>
      <c r="N961" s="2"/>
      <c r="O961" s="2"/>
    </row>
    <row r="962" spans="8:15" ht="15.75" customHeight="1">
      <c r="H962" s="2"/>
      <c r="I962" s="2"/>
      <c r="J962" s="2"/>
      <c r="K962" s="2"/>
      <c r="L962" s="2"/>
      <c r="M962" s="2"/>
      <c r="N962" s="2"/>
      <c r="O962" s="2"/>
    </row>
    <row r="963" spans="8:15" ht="15.75" customHeight="1">
      <c r="H963" s="2"/>
      <c r="I963" s="2"/>
      <c r="J963" s="2"/>
      <c r="K963" s="2"/>
      <c r="L963" s="2"/>
      <c r="M963" s="2"/>
      <c r="N963" s="2"/>
      <c r="O963" s="2"/>
    </row>
    <row r="964" spans="8:15" ht="15.75" customHeight="1">
      <c r="H964" s="2"/>
      <c r="I964" s="2"/>
      <c r="J964" s="2"/>
      <c r="K964" s="2"/>
      <c r="L964" s="2"/>
      <c r="M964" s="2"/>
      <c r="N964" s="2"/>
      <c r="O964" s="2"/>
    </row>
    <row r="965" spans="8:15" ht="15.75" customHeight="1">
      <c r="H965" s="2"/>
      <c r="I965" s="2"/>
      <c r="J965" s="2"/>
      <c r="K965" s="2"/>
      <c r="L965" s="2"/>
      <c r="M965" s="2"/>
      <c r="N965" s="2"/>
      <c r="O965" s="2"/>
    </row>
    <row r="966" spans="8:15" ht="15.75" customHeight="1">
      <c r="H966" s="2"/>
      <c r="I966" s="2"/>
      <c r="J966" s="2"/>
      <c r="K966" s="2"/>
      <c r="L966" s="2"/>
      <c r="M966" s="2"/>
      <c r="N966" s="2"/>
      <c r="O966" s="2"/>
    </row>
    <row r="967" spans="8:15" ht="15.75" customHeight="1">
      <c r="H967" s="2"/>
      <c r="I967" s="2"/>
      <c r="J967" s="2"/>
      <c r="K967" s="2"/>
      <c r="L967" s="2"/>
      <c r="M967" s="2"/>
      <c r="N967" s="2"/>
      <c r="O967" s="2"/>
    </row>
    <row r="968" spans="8:15" ht="15.75" customHeight="1">
      <c r="H968" s="2"/>
      <c r="I968" s="2"/>
      <c r="J968" s="2"/>
      <c r="K968" s="2"/>
      <c r="L968" s="2"/>
      <c r="M968" s="2"/>
      <c r="N968" s="2"/>
      <c r="O968" s="2"/>
    </row>
    <row r="969" spans="8:15" ht="15.75" customHeight="1">
      <c r="H969" s="2"/>
      <c r="I969" s="2"/>
      <c r="J969" s="2"/>
      <c r="K969" s="2"/>
      <c r="L969" s="2"/>
      <c r="M969" s="2"/>
      <c r="N969" s="2"/>
      <c r="O969" s="2"/>
    </row>
    <row r="970" spans="8:15" ht="15.75" customHeight="1">
      <c r="H970" s="2"/>
      <c r="I970" s="2"/>
      <c r="J970" s="2"/>
      <c r="K970" s="2"/>
      <c r="L970" s="2"/>
      <c r="M970" s="2"/>
      <c r="N970" s="2"/>
      <c r="O970" s="2"/>
    </row>
    <row r="971" spans="8:15" ht="15.75" customHeight="1">
      <c r="H971" s="2"/>
      <c r="I971" s="2"/>
      <c r="J971" s="2"/>
      <c r="K971" s="2"/>
      <c r="L971" s="2"/>
      <c r="M971" s="2"/>
      <c r="N971" s="2"/>
      <c r="O971" s="2"/>
    </row>
    <row r="972" spans="8:15" ht="15.75" customHeight="1">
      <c r="H972" s="2"/>
      <c r="I972" s="2"/>
      <c r="J972" s="2"/>
      <c r="K972" s="2"/>
      <c r="L972" s="2"/>
      <c r="M972" s="2"/>
      <c r="N972" s="2"/>
      <c r="O972" s="2"/>
    </row>
    <row r="973" spans="8:15" ht="15.75" customHeight="1">
      <c r="H973" s="2"/>
      <c r="I973" s="2"/>
      <c r="J973" s="2"/>
      <c r="K973" s="2"/>
      <c r="L973" s="2"/>
      <c r="M973" s="2"/>
      <c r="N973" s="2"/>
      <c r="O973" s="2"/>
    </row>
    <row r="974" spans="8:15" ht="15.75" customHeight="1">
      <c r="H974" s="2"/>
      <c r="I974" s="2"/>
      <c r="J974" s="2"/>
      <c r="K974" s="2"/>
      <c r="L974" s="2"/>
      <c r="M974" s="2"/>
      <c r="N974" s="2"/>
      <c r="O974" s="2"/>
    </row>
    <row r="975" spans="8:15" ht="15.75" customHeight="1">
      <c r="H975" s="2"/>
      <c r="I975" s="2"/>
      <c r="J975" s="2"/>
      <c r="K975" s="2"/>
      <c r="L975" s="2"/>
      <c r="M975" s="2"/>
      <c r="N975" s="2"/>
      <c r="O975" s="2"/>
    </row>
    <row r="976" spans="8:15" ht="15.75" customHeight="1">
      <c r="H976" s="2"/>
      <c r="I976" s="2"/>
      <c r="J976" s="2"/>
      <c r="K976" s="2"/>
      <c r="L976" s="2"/>
      <c r="M976" s="2"/>
      <c r="N976" s="2"/>
      <c r="O976" s="2"/>
    </row>
    <row r="977" spans="8:15" ht="15.75" customHeight="1">
      <c r="H977" s="2"/>
      <c r="I977" s="2"/>
      <c r="J977" s="2"/>
      <c r="K977" s="2"/>
      <c r="L977" s="2"/>
      <c r="M977" s="2"/>
      <c r="N977" s="2"/>
      <c r="O977" s="2"/>
    </row>
    <row r="978" spans="8:15" ht="15.75" customHeight="1">
      <c r="H978" s="2"/>
      <c r="I978" s="2"/>
      <c r="J978" s="2"/>
      <c r="K978" s="2"/>
      <c r="L978" s="2"/>
      <c r="M978" s="2"/>
      <c r="N978" s="2"/>
      <c r="O978" s="2"/>
    </row>
    <row r="979" spans="8:15" ht="15.75" customHeight="1">
      <c r="H979" s="2"/>
      <c r="I979" s="2"/>
      <c r="J979" s="2"/>
      <c r="K979" s="2"/>
      <c r="L979" s="2"/>
      <c r="M979" s="2"/>
      <c r="N979" s="2"/>
      <c r="O979" s="2"/>
    </row>
    <row r="980" spans="8:15" ht="15.75" customHeight="1">
      <c r="H980" s="2"/>
      <c r="I980" s="2"/>
      <c r="J980" s="2"/>
      <c r="K980" s="2"/>
      <c r="L980" s="2"/>
      <c r="M980" s="2"/>
      <c r="N980" s="2"/>
      <c r="O980" s="2"/>
    </row>
    <row r="981" spans="8:15" ht="15.75" customHeight="1">
      <c r="H981" s="2"/>
      <c r="I981" s="2"/>
      <c r="J981" s="2"/>
      <c r="K981" s="2"/>
      <c r="L981" s="2"/>
      <c r="M981" s="2"/>
      <c r="N981" s="2"/>
      <c r="O981" s="2"/>
    </row>
    <row r="982" spans="8:15" ht="15.75" customHeight="1">
      <c r="H982" s="2"/>
      <c r="I982" s="2"/>
      <c r="J982" s="2"/>
      <c r="K982" s="2"/>
      <c r="L982" s="2"/>
      <c r="M982" s="2"/>
      <c r="N982" s="2"/>
      <c r="O982" s="2"/>
    </row>
    <row r="983" spans="8:15" ht="15.75" customHeight="1">
      <c r="H983" s="2"/>
      <c r="I983" s="2"/>
      <c r="J983" s="2"/>
      <c r="K983" s="2"/>
      <c r="L983" s="2"/>
      <c r="M983" s="2"/>
      <c r="N983" s="2"/>
      <c r="O983" s="2"/>
    </row>
    <row r="984" spans="8:15" ht="15.75" customHeight="1">
      <c r="H984" s="2"/>
      <c r="I984" s="2"/>
      <c r="J984" s="2"/>
      <c r="K984" s="2"/>
      <c r="L984" s="2"/>
      <c r="M984" s="2"/>
      <c r="N984" s="2"/>
      <c r="O984" s="2"/>
    </row>
    <row r="985" spans="8:15" ht="15.75" customHeight="1">
      <c r="H985" s="2"/>
      <c r="I985" s="2"/>
      <c r="J985" s="2"/>
      <c r="K985" s="2"/>
      <c r="L985" s="2"/>
      <c r="M985" s="2"/>
      <c r="N985" s="2"/>
      <c r="O985" s="2"/>
    </row>
    <row r="986" spans="8:15" ht="15.75" customHeight="1">
      <c r="H986" s="2"/>
      <c r="I986" s="2"/>
      <c r="J986" s="2"/>
      <c r="K986" s="2"/>
      <c r="L986" s="2"/>
      <c r="M986" s="2"/>
      <c r="N986" s="2"/>
      <c r="O986" s="2"/>
    </row>
    <row r="987" spans="8:15" ht="15.75" customHeight="1">
      <c r="H987" s="2"/>
      <c r="I987" s="2"/>
      <c r="J987" s="2"/>
      <c r="K987" s="2"/>
      <c r="L987" s="2"/>
      <c r="M987" s="2"/>
      <c r="N987" s="2"/>
      <c r="O987" s="2"/>
    </row>
    <row r="988" spans="8:15" ht="15.75" customHeight="1">
      <c r="H988" s="2"/>
      <c r="I988" s="2"/>
      <c r="J988" s="2"/>
      <c r="K988" s="2"/>
      <c r="L988" s="2"/>
      <c r="M988" s="2"/>
      <c r="N988" s="2"/>
      <c r="O988" s="2"/>
    </row>
    <row r="989" spans="8:15" ht="15.75" customHeight="1">
      <c r="H989" s="2"/>
      <c r="I989" s="2"/>
      <c r="J989" s="2"/>
      <c r="K989" s="2"/>
      <c r="L989" s="2"/>
      <c r="M989" s="2"/>
      <c r="N989" s="2"/>
      <c r="O989" s="2"/>
    </row>
    <row r="990" spans="8:15" ht="15.75" customHeight="1">
      <c r="H990" s="2"/>
      <c r="I990" s="2"/>
      <c r="J990" s="2"/>
      <c r="K990" s="2"/>
      <c r="L990" s="2"/>
      <c r="M990" s="2"/>
      <c r="N990" s="2"/>
      <c r="O990" s="2"/>
    </row>
    <row r="991" spans="8:15" ht="15.75" customHeight="1">
      <c r="H991" s="2"/>
      <c r="I991" s="2"/>
      <c r="J991" s="2"/>
      <c r="K991" s="2"/>
      <c r="L991" s="2"/>
      <c r="M991" s="2"/>
      <c r="N991" s="2"/>
      <c r="O991" s="2"/>
    </row>
    <row r="992" spans="8:15" ht="15.75" customHeight="1">
      <c r="H992" s="2"/>
      <c r="I992" s="2"/>
      <c r="J992" s="2"/>
      <c r="K992" s="2"/>
      <c r="L992" s="2"/>
      <c r="M992" s="2"/>
      <c r="N992" s="2"/>
      <c r="O992" s="2"/>
    </row>
    <row r="993" spans="8:15" ht="15.75" customHeight="1">
      <c r="H993" s="2"/>
      <c r="I993" s="2"/>
      <c r="J993" s="2"/>
      <c r="K993" s="2"/>
      <c r="L993" s="2"/>
      <c r="M993" s="2"/>
      <c r="N993" s="2"/>
      <c r="O993" s="2"/>
    </row>
    <row r="994" spans="8:15" ht="15.75" customHeight="1">
      <c r="H994" s="2"/>
      <c r="I994" s="2"/>
      <c r="J994" s="2"/>
      <c r="K994" s="2"/>
      <c r="L994" s="2"/>
      <c r="M994" s="2"/>
      <c r="N994" s="2"/>
      <c r="O994" s="2"/>
    </row>
    <row r="995" spans="8:15" ht="15.75" customHeight="1">
      <c r="H995" s="2"/>
      <c r="I995" s="2"/>
      <c r="J995" s="2"/>
      <c r="K995" s="2"/>
      <c r="L995" s="2"/>
      <c r="M995" s="2"/>
      <c r="N995" s="2"/>
      <c r="O995" s="2"/>
    </row>
    <row r="996" spans="8:15" ht="15.75" customHeight="1">
      <c r="H996" s="2"/>
      <c r="I996" s="2"/>
      <c r="J996" s="2"/>
      <c r="K996" s="2"/>
      <c r="L996" s="2"/>
      <c r="M996" s="2"/>
      <c r="N996" s="2"/>
      <c r="O996" s="2"/>
    </row>
    <row r="997" spans="8:15" ht="15.75" customHeight="1">
      <c r="H997" s="2"/>
      <c r="I997" s="2"/>
      <c r="J997" s="2"/>
      <c r="K997" s="2"/>
      <c r="L997" s="2"/>
      <c r="M997" s="2"/>
      <c r="N997" s="2"/>
      <c r="O997" s="2"/>
    </row>
    <row r="998" spans="8:15" ht="15.75" customHeight="1">
      <c r="H998" s="2"/>
      <c r="I998" s="2"/>
      <c r="J998" s="2"/>
      <c r="K998" s="2"/>
      <c r="L998" s="2"/>
      <c r="M998" s="2"/>
      <c r="N998" s="2"/>
      <c r="O998" s="2"/>
    </row>
    <row r="999" spans="8:15" ht="15.75" customHeight="1">
      <c r="H999" s="2"/>
      <c r="I999" s="2"/>
      <c r="J999" s="2"/>
      <c r="K999" s="2"/>
      <c r="L999" s="2"/>
      <c r="M999" s="2"/>
      <c r="N999" s="2"/>
      <c r="O999" s="2"/>
    </row>
    <row r="1000" spans="8:15" ht="15.75" customHeight="1">
      <c r="H1000" s="2"/>
      <c r="I1000" s="2"/>
      <c r="J1000" s="2"/>
      <c r="K1000" s="2"/>
      <c r="L1000" s="2"/>
      <c r="M1000" s="2"/>
      <c r="N1000" s="2"/>
      <c r="O1000" s="2"/>
    </row>
    <row r="1001" spans="8:15" ht="15.75" customHeight="1">
      <c r="H1001" s="2"/>
      <c r="I1001" s="2"/>
      <c r="J1001" s="2"/>
      <c r="K1001" s="2"/>
      <c r="L1001" s="2"/>
      <c r="M1001" s="2"/>
      <c r="N1001" s="2"/>
      <c r="O1001" s="2"/>
    </row>
    <row r="1002" spans="8:15" ht="15.75" customHeight="1">
      <c r="H1002" s="2"/>
      <c r="I1002" s="2"/>
      <c r="J1002" s="2"/>
      <c r="K1002" s="2"/>
      <c r="L1002" s="2"/>
      <c r="M1002" s="2"/>
      <c r="N1002" s="2"/>
      <c r="O1002" s="2"/>
    </row>
    <row r="1003" spans="8:15" ht="15.75" customHeight="1">
      <c r="H1003" s="2"/>
      <c r="I1003" s="2"/>
      <c r="J1003" s="2"/>
      <c r="K1003" s="2"/>
      <c r="L1003" s="2"/>
      <c r="M1003" s="2"/>
      <c r="N1003" s="2"/>
      <c r="O1003" s="2"/>
    </row>
    <row r="1004" spans="8:15" ht="15.75" customHeight="1">
      <c r="H1004" s="2"/>
      <c r="I1004" s="2"/>
      <c r="J1004" s="2"/>
      <c r="K1004" s="2"/>
      <c r="L1004" s="2"/>
      <c r="M1004" s="2"/>
      <c r="N1004" s="2"/>
      <c r="O1004" s="2"/>
    </row>
    <row r="1005" spans="8:15" ht="15.75" customHeight="1">
      <c r="H1005" s="2"/>
      <c r="I1005" s="2"/>
      <c r="J1005" s="2"/>
      <c r="K1005" s="2"/>
      <c r="L1005" s="2"/>
      <c r="M1005" s="2"/>
      <c r="N1005" s="2"/>
      <c r="O1005" s="2"/>
    </row>
    <row r="1006" spans="8:15" ht="15.75" customHeight="1">
      <c r="H1006" s="2"/>
      <c r="I1006" s="2"/>
      <c r="J1006" s="2"/>
      <c r="K1006" s="2"/>
      <c r="L1006" s="2"/>
      <c r="M1006" s="2"/>
      <c r="N1006" s="2"/>
      <c r="O1006" s="2"/>
    </row>
  </sheetData>
  <mergeCells count="60">
    <mergeCell ref="AT35:AV35"/>
    <mergeCell ref="B2:B5"/>
    <mergeCell ref="C2:C5"/>
    <mergeCell ref="D2:D5"/>
    <mergeCell ref="E2:E5"/>
    <mergeCell ref="F2:F5"/>
    <mergeCell ref="G2:G5"/>
    <mergeCell ref="Q4:Q5"/>
    <mergeCell ref="R4:R5"/>
    <mergeCell ref="S4:S5"/>
    <mergeCell ref="T4:T5"/>
    <mergeCell ref="U4:U5"/>
    <mergeCell ref="V4:V5"/>
    <mergeCell ref="W4:W5"/>
    <mergeCell ref="X4:X5"/>
    <mergeCell ref="Y4:Y5"/>
    <mergeCell ref="AN32:AO32"/>
    <mergeCell ref="AP32:AR32"/>
    <mergeCell ref="AT32:AV32"/>
    <mergeCell ref="AT33:AV33"/>
    <mergeCell ref="AT34:AV34"/>
    <mergeCell ref="C30:D30"/>
    <mergeCell ref="AN30:AO30"/>
    <mergeCell ref="AP30:AR30"/>
    <mergeCell ref="AT30:AV30"/>
    <mergeCell ref="AN31:AO31"/>
    <mergeCell ref="AP31:AR31"/>
    <mergeCell ref="AT31:AV31"/>
    <mergeCell ref="C28:D28"/>
    <mergeCell ref="AN28:AO28"/>
    <mergeCell ref="AP28:AR28"/>
    <mergeCell ref="AT28:AV28"/>
    <mergeCell ref="C29:D29"/>
    <mergeCell ref="AN29:AO29"/>
    <mergeCell ref="AP29:AR29"/>
    <mergeCell ref="AT29:AV29"/>
    <mergeCell ref="B26:P26"/>
    <mergeCell ref="B27:E27"/>
    <mergeCell ref="AN27:AO27"/>
    <mergeCell ref="AP27:AR27"/>
    <mergeCell ref="AT27:AV27"/>
    <mergeCell ref="AN4:AQ4"/>
    <mergeCell ref="AR4:AT4"/>
    <mergeCell ref="BA4:BC4"/>
    <mergeCell ref="H5:J5"/>
    <mergeCell ref="K5:M5"/>
    <mergeCell ref="N5:P5"/>
    <mergeCell ref="Z4:Z5"/>
    <mergeCell ref="AB4:AB5"/>
    <mergeCell ref="AD4:AD5"/>
    <mergeCell ref="AM4:AM5"/>
    <mergeCell ref="AU4:AU5"/>
    <mergeCell ref="AV4:AV5"/>
    <mergeCell ref="AW4:AW5"/>
    <mergeCell ref="H2:P4"/>
    <mergeCell ref="Q2:AM2"/>
    <mergeCell ref="AN2:AQ2"/>
    <mergeCell ref="AR2:AW2"/>
    <mergeCell ref="AN3:AQ3"/>
    <mergeCell ref="AR3:AW3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T993"/>
  <sheetViews>
    <sheetView zoomScale="85" zoomScaleNormal="85" workbookViewId="0">
      <pane xSplit="5" ySplit="5" topLeftCell="AL9" activePane="bottomRight" state="frozen"/>
      <selection pane="topRight"/>
      <selection pane="bottomLeft"/>
      <selection pane="bottomRight" activeCell="W6" sqref="W6"/>
    </sheetView>
  </sheetViews>
  <sheetFormatPr defaultColWidth="14.42578125" defaultRowHeight="15" customHeight="1"/>
  <cols>
    <col min="1" max="1" width="2.85546875" customWidth="1"/>
    <col min="2" max="2" width="11.140625" customWidth="1"/>
    <col min="3" max="3" width="5.5703125" customWidth="1"/>
    <col min="4" max="4" width="8" customWidth="1"/>
    <col min="5" max="5" width="10" customWidth="1"/>
    <col min="6" max="6" width="5.7109375" customWidth="1"/>
    <col min="7" max="7" width="6.42578125" customWidth="1"/>
    <col min="8" max="8" width="2.85546875" customWidth="1"/>
    <col min="9" max="9" width="2.5703125" customWidth="1"/>
    <col min="10" max="10" width="11.42578125" customWidth="1"/>
    <col min="11" max="11" width="2.85546875" customWidth="1"/>
    <col min="12" max="12" width="2.5703125" customWidth="1"/>
    <col min="13" max="13" width="11.42578125" customWidth="1"/>
    <col min="14" max="14" width="2.85546875" customWidth="1"/>
    <col min="15" max="15" width="2.5703125" customWidth="1"/>
    <col min="16" max="16" width="10.7109375" customWidth="1"/>
    <col min="17" max="19" width="5.7109375" customWidth="1"/>
    <col min="20" max="22" width="4.5703125" customWidth="1"/>
    <col min="23" max="23" width="3.85546875" customWidth="1"/>
    <col min="24" max="29" width="11.5703125" customWidth="1"/>
    <col min="30" max="30" width="13.42578125" customWidth="1"/>
    <col min="31" max="31" width="9.140625" customWidth="1"/>
    <col min="32" max="32" width="14" customWidth="1"/>
    <col min="33" max="33" width="12.7109375" customWidth="1"/>
    <col min="34" max="34" width="9.140625" customWidth="1"/>
    <col min="35" max="35" width="15.28515625" customWidth="1"/>
    <col min="36" max="36" width="12.7109375" customWidth="1"/>
    <col min="37" max="37" width="4.85546875" customWidth="1"/>
    <col min="38" max="38" width="4.28515625" customWidth="1"/>
    <col min="39" max="39" width="29.42578125" customWidth="1"/>
  </cols>
  <sheetData>
    <row r="1" spans="1:46" ht="15" customHeigh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46" ht="18.75">
      <c r="A2" s="2"/>
      <c r="B2" s="176" t="s">
        <v>0</v>
      </c>
      <c r="C2" s="179" t="s">
        <v>1</v>
      </c>
      <c r="D2" s="182" t="s">
        <v>2</v>
      </c>
      <c r="E2" s="179" t="s">
        <v>3</v>
      </c>
      <c r="F2" s="179" t="s">
        <v>4</v>
      </c>
      <c r="G2" s="179" t="s">
        <v>5</v>
      </c>
      <c r="H2" s="191" t="s">
        <v>6</v>
      </c>
      <c r="I2" s="129"/>
      <c r="J2" s="129"/>
      <c r="K2" s="129"/>
      <c r="L2" s="129"/>
      <c r="M2" s="129"/>
      <c r="N2" s="129"/>
      <c r="O2" s="129"/>
      <c r="P2" s="192"/>
      <c r="Q2" s="127" t="s">
        <v>7</v>
      </c>
      <c r="R2" s="127"/>
      <c r="S2" s="127"/>
      <c r="T2" s="128"/>
      <c r="U2" s="128"/>
      <c r="V2" s="128"/>
      <c r="W2" s="128"/>
      <c r="X2" s="128"/>
      <c r="Y2" s="129"/>
      <c r="Z2" s="129"/>
      <c r="AA2" s="129"/>
      <c r="AB2" s="129"/>
      <c r="AC2" s="129"/>
      <c r="AD2" s="130" t="s">
        <v>8</v>
      </c>
      <c r="AE2" s="131"/>
      <c r="AF2" s="131"/>
      <c r="AG2" s="131"/>
      <c r="AH2" s="132" t="s">
        <v>9</v>
      </c>
      <c r="AI2" s="131"/>
      <c r="AJ2" s="131"/>
      <c r="AK2" s="131"/>
      <c r="AL2" s="131"/>
      <c r="AM2" s="133"/>
      <c r="AN2" s="2"/>
      <c r="AO2" s="2"/>
      <c r="AP2" s="36"/>
      <c r="AQ2" s="2"/>
      <c r="AR2" s="2"/>
      <c r="AS2" s="2"/>
      <c r="AT2" s="2"/>
    </row>
    <row r="3" spans="1:46" ht="78" customHeight="1">
      <c r="A3" s="2"/>
      <c r="B3" s="177"/>
      <c r="C3" s="180"/>
      <c r="D3" s="180"/>
      <c r="E3" s="180"/>
      <c r="F3" s="180"/>
      <c r="G3" s="180"/>
      <c r="H3" s="193"/>
      <c r="I3" s="191"/>
      <c r="J3" s="191"/>
      <c r="K3" s="191"/>
      <c r="L3" s="191"/>
      <c r="M3" s="191"/>
      <c r="N3" s="191"/>
      <c r="O3" s="191"/>
      <c r="P3" s="194"/>
      <c r="Q3" s="20">
        <v>20</v>
      </c>
      <c r="R3" s="20">
        <v>30</v>
      </c>
      <c r="S3" s="20">
        <v>9</v>
      </c>
      <c r="T3" s="20">
        <v>100</v>
      </c>
      <c r="U3" s="20">
        <v>15</v>
      </c>
      <c r="V3" s="20">
        <v>100</v>
      </c>
      <c r="W3" s="20">
        <v>600</v>
      </c>
      <c r="X3" s="20">
        <v>200</v>
      </c>
      <c r="Y3" s="20">
        <v>600</v>
      </c>
      <c r="Z3" s="20">
        <v>3000</v>
      </c>
      <c r="AA3" s="20">
        <v>600</v>
      </c>
      <c r="AB3" s="20">
        <v>600</v>
      </c>
      <c r="AC3" s="20">
        <v>600</v>
      </c>
      <c r="AD3" s="134" t="s">
        <v>10</v>
      </c>
      <c r="AE3" s="135"/>
      <c r="AF3" s="135"/>
      <c r="AG3" s="135"/>
      <c r="AH3" s="136" t="s">
        <v>11</v>
      </c>
      <c r="AI3" s="135"/>
      <c r="AJ3" s="135"/>
      <c r="AK3" s="135"/>
      <c r="AL3" s="135"/>
      <c r="AM3" s="137"/>
      <c r="AN3" s="2"/>
      <c r="AO3" s="2"/>
      <c r="AP3" s="36"/>
      <c r="AQ3" s="2"/>
      <c r="AR3" s="2"/>
      <c r="AS3" s="2"/>
      <c r="AT3" s="2"/>
    </row>
    <row r="4" spans="1:46" ht="24" customHeight="1">
      <c r="A4" s="2"/>
      <c r="B4" s="177"/>
      <c r="C4" s="180"/>
      <c r="D4" s="180"/>
      <c r="E4" s="180"/>
      <c r="F4" s="180"/>
      <c r="G4" s="180"/>
      <c r="H4" s="195"/>
      <c r="I4" s="196"/>
      <c r="J4" s="196"/>
      <c r="K4" s="196"/>
      <c r="L4" s="196"/>
      <c r="M4" s="196"/>
      <c r="N4" s="196"/>
      <c r="O4" s="196"/>
      <c r="P4" s="197"/>
      <c r="Q4" s="183" t="s">
        <v>12</v>
      </c>
      <c r="R4" s="183" t="s">
        <v>13</v>
      </c>
      <c r="S4" s="183" t="s">
        <v>14</v>
      </c>
      <c r="T4" s="185" t="s">
        <v>15</v>
      </c>
      <c r="U4" s="185" t="s">
        <v>77</v>
      </c>
      <c r="V4" s="185" t="s">
        <v>16</v>
      </c>
      <c r="W4" s="185" t="s">
        <v>16</v>
      </c>
      <c r="X4" s="185" t="s">
        <v>17</v>
      </c>
      <c r="Y4" s="185" t="s">
        <v>18</v>
      </c>
      <c r="Z4" s="185" t="s">
        <v>18</v>
      </c>
      <c r="AA4" s="185" t="s">
        <v>78</v>
      </c>
      <c r="AB4" s="185" t="s">
        <v>79</v>
      </c>
      <c r="AC4" s="185" t="s">
        <v>20</v>
      </c>
      <c r="AD4" s="138" t="s">
        <v>22</v>
      </c>
      <c r="AE4" s="135"/>
      <c r="AF4" s="135"/>
      <c r="AG4" s="139"/>
      <c r="AH4" s="138" t="s">
        <v>23</v>
      </c>
      <c r="AI4" s="135"/>
      <c r="AJ4" s="139"/>
      <c r="AK4" s="187" t="s">
        <v>24</v>
      </c>
      <c r="AL4" s="188" t="s">
        <v>25</v>
      </c>
      <c r="AM4" s="189" t="s">
        <v>26</v>
      </c>
      <c r="AN4" s="2"/>
      <c r="AO4" s="2"/>
      <c r="AP4" s="54"/>
      <c r="AQ4" s="140" t="s">
        <v>27</v>
      </c>
      <c r="AR4" s="141"/>
      <c r="AS4" s="142"/>
      <c r="AT4" s="54"/>
    </row>
    <row r="5" spans="1:46" ht="90" customHeight="1">
      <c r="A5" s="2"/>
      <c r="B5" s="178"/>
      <c r="C5" s="181"/>
      <c r="D5" s="181"/>
      <c r="E5" s="181"/>
      <c r="F5" s="181"/>
      <c r="G5" s="181"/>
      <c r="H5" s="143" t="s">
        <v>28</v>
      </c>
      <c r="I5" s="135"/>
      <c r="J5" s="139"/>
      <c r="K5" s="143" t="s">
        <v>29</v>
      </c>
      <c r="L5" s="135"/>
      <c r="M5" s="139"/>
      <c r="N5" s="143" t="s">
        <v>30</v>
      </c>
      <c r="O5" s="135"/>
      <c r="P5" s="139"/>
      <c r="Q5" s="184"/>
      <c r="R5" s="184"/>
      <c r="S5" s="184"/>
      <c r="T5" s="186"/>
      <c r="U5" s="186"/>
      <c r="V5" s="186"/>
      <c r="W5" s="186"/>
      <c r="X5" s="186"/>
      <c r="Y5" s="198"/>
      <c r="Z5" s="198"/>
      <c r="AA5" s="198"/>
      <c r="AB5" s="198"/>
      <c r="AC5" s="186"/>
      <c r="AD5" s="37" t="s">
        <v>31</v>
      </c>
      <c r="AE5" s="38" t="s">
        <v>32</v>
      </c>
      <c r="AF5" s="37" t="s">
        <v>33</v>
      </c>
      <c r="AG5" s="39" t="s">
        <v>34</v>
      </c>
      <c r="AH5" s="40" t="s">
        <v>35</v>
      </c>
      <c r="AI5" s="55" t="s">
        <v>33</v>
      </c>
      <c r="AJ5" s="39" t="s">
        <v>34</v>
      </c>
      <c r="AK5" s="181"/>
      <c r="AL5" s="181"/>
      <c r="AM5" s="190"/>
      <c r="AN5" s="2"/>
      <c r="AO5" s="2"/>
      <c r="AP5" s="56" t="s">
        <v>36</v>
      </c>
      <c r="AQ5" s="81" t="s">
        <v>37</v>
      </c>
      <c r="AR5" s="82" t="s">
        <v>38</v>
      </c>
      <c r="AS5" s="83" t="s">
        <v>39</v>
      </c>
      <c r="AT5" s="54"/>
    </row>
    <row r="6" spans="1:46" ht="15.75" customHeight="1">
      <c r="A6" s="2"/>
      <c r="B6" s="3" t="s">
        <v>40</v>
      </c>
      <c r="C6" s="119">
        <v>1</v>
      </c>
      <c r="D6" s="4" t="s">
        <v>37</v>
      </c>
      <c r="E6" s="5">
        <v>16</v>
      </c>
      <c r="F6" s="6"/>
      <c r="G6" s="7" t="s">
        <v>41</v>
      </c>
      <c r="H6" s="8" t="s">
        <v>42</v>
      </c>
      <c r="I6" s="18" t="str">
        <f t="shared" ref="I6:I10" si="0">IF(ISBLANK(H6),"","x")</f>
        <v>x</v>
      </c>
      <c r="J6" s="19">
        <v>2.5</v>
      </c>
      <c r="K6" s="8" t="s">
        <v>42</v>
      </c>
      <c r="L6" s="18" t="str">
        <f t="shared" ref="L6:L10" si="1">IF(ISBLANK(K6),"","x")</f>
        <v>x</v>
      </c>
      <c r="M6" s="19">
        <v>2.5</v>
      </c>
      <c r="N6" s="8" t="s">
        <v>42</v>
      </c>
      <c r="O6" s="18" t="str">
        <f t="shared" ref="O6:O9" si="2">IF(ISBLANK(N6),"","x")</f>
        <v>x</v>
      </c>
      <c r="P6" s="19">
        <v>2.5</v>
      </c>
      <c r="Q6" s="23"/>
      <c r="R6" s="23">
        <v>22</v>
      </c>
      <c r="S6" s="23"/>
      <c r="T6" s="23"/>
      <c r="U6" s="23"/>
      <c r="V6" s="23"/>
      <c r="W6" s="23"/>
      <c r="X6" s="23"/>
      <c r="Y6" s="120"/>
      <c r="Z6" s="22"/>
      <c r="AA6" s="22"/>
      <c r="AB6" s="22"/>
      <c r="AC6" s="23"/>
      <c r="AD6" s="41">
        <f t="shared" ref="AD6:AD25" si="3">IF(SUM(Q6:AC6)=0,"",SUMPRODUCT(Q6:AC6,$Q$3:$AC$3))</f>
        <v>660</v>
      </c>
      <c r="AE6" s="42">
        <v>0.92</v>
      </c>
      <c r="AF6" s="43">
        <f>IF(OR(C6=1,C6=2,C6=3),AD6/AE6,"")</f>
        <v>717.39130434782601</v>
      </c>
      <c r="AG6" s="44">
        <f>IF(C6=1,AF6/($AF$27/SQRT(3)),IF(C6=2,AF6/$AF$27,IF(C6=3,AF6/($AF$27*SQRT(3)),"")))</f>
        <v>5.6479917638115555</v>
      </c>
      <c r="AH6" s="42">
        <v>0.6</v>
      </c>
      <c r="AI6" s="43">
        <f t="shared" ref="AI6:AI12" si="4">IF(ISBLANK(AH6),"",AF6*AH6)</f>
        <v>430.43478260869557</v>
      </c>
      <c r="AJ6" s="44">
        <f t="shared" ref="AJ6:AJ12" si="5">IF(ISBLANK(AH6),"",AG6*AH6)</f>
        <v>3.3887950582869331</v>
      </c>
      <c r="AK6" s="57"/>
      <c r="AL6" s="42"/>
      <c r="AM6" s="121" t="s">
        <v>80</v>
      </c>
      <c r="AN6" s="59"/>
      <c r="AO6" s="59"/>
      <c r="AP6" s="60">
        <f t="shared" ref="AP6:AP25" si="6">IF(C6=1,AF6,IF(C6=2,AF6/2,IF(C6=3,AF6/3,0)))</f>
        <v>717.39130434782601</v>
      </c>
      <c r="AQ6" s="86">
        <f t="shared" ref="AQ6:AQ25" si="7">IF(AND(D6="R",C6=1),AP6,IF(AND(D6="RS",C6=2),AP6,IF(AND(D6="RT",C6=2),AP6,IF(AND(D6="RST",C6=3),AP6,""))))</f>
        <v>717.39130434782601</v>
      </c>
      <c r="AR6" s="87" t="str">
        <f t="shared" ref="AR6:AR25" si="8">IF(AND(D6="S",C6=1),AP6,IF(AND(D6="RS",C6=2),AP6,IF(AND(D6="ST",C6=2),AP6,IF(AND(D6="RST",C6=3),AP6,""))))</f>
        <v/>
      </c>
      <c r="AS6" s="88" t="str">
        <f t="shared" ref="AS6:AS25" si="9">IF(AND(D6="T",C6=1),AP6,IF(AND(D6="RT",C6=2),AP6,IF(AND(D6="ST",C6=2),AP6,IF(AND(D6="RST",C6=3),AP6,""))))</f>
        <v/>
      </c>
      <c r="AT6" s="89"/>
    </row>
    <row r="7" spans="1:46" ht="15.75">
      <c r="A7" s="2"/>
      <c r="B7" s="3" t="s">
        <v>44</v>
      </c>
      <c r="C7" s="119">
        <v>1</v>
      </c>
      <c r="D7" s="4" t="s">
        <v>38</v>
      </c>
      <c r="E7" s="5">
        <v>16</v>
      </c>
      <c r="F7" s="6"/>
      <c r="G7" s="7" t="s">
        <v>41</v>
      </c>
      <c r="H7" s="8" t="s">
        <v>42</v>
      </c>
      <c r="I7" s="18" t="str">
        <f t="shared" si="0"/>
        <v>x</v>
      </c>
      <c r="J7" s="19">
        <v>2.5</v>
      </c>
      <c r="K7" s="8" t="s">
        <v>42</v>
      </c>
      <c r="L7" s="18" t="str">
        <f t="shared" si="1"/>
        <v>x</v>
      </c>
      <c r="M7" s="19">
        <v>2.5</v>
      </c>
      <c r="N7" s="8" t="s">
        <v>42</v>
      </c>
      <c r="O7" s="18" t="str">
        <f t="shared" si="2"/>
        <v>x</v>
      </c>
      <c r="P7" s="19">
        <v>2.5</v>
      </c>
      <c r="Q7" s="23"/>
      <c r="R7" s="23"/>
      <c r="S7" s="23"/>
      <c r="T7" s="23">
        <v>8</v>
      </c>
      <c r="U7" s="23"/>
      <c r="V7" s="23"/>
      <c r="W7" s="23"/>
      <c r="X7" s="23"/>
      <c r="Y7" s="23"/>
      <c r="Z7" s="23"/>
      <c r="AA7" s="23"/>
      <c r="AB7" s="23"/>
      <c r="AC7" s="23"/>
      <c r="AD7" s="41">
        <f t="shared" si="3"/>
        <v>800</v>
      </c>
      <c r="AE7" s="42">
        <v>0.92</v>
      </c>
      <c r="AF7" s="43">
        <f t="shared" ref="AF7:AF12" si="10">IF(OR(C7=1,C7=2,C7=3),AD7/AE7,"")</f>
        <v>869.56521739130426</v>
      </c>
      <c r="AG7" s="44">
        <f t="shared" ref="AG7:AG12" si="11">IF(C7=1,AF7/($AF$27/SQRT(3)),IF(C7=2,AF7/$AF$27,IF(C7=3,AF7/($AF$27*SQRT(3)),"")))</f>
        <v>6.8460506228018856</v>
      </c>
      <c r="AH7" s="42">
        <v>0.6</v>
      </c>
      <c r="AI7" s="43">
        <f t="shared" si="4"/>
        <v>521.73913043478251</v>
      </c>
      <c r="AJ7" s="44">
        <f t="shared" si="5"/>
        <v>4.1076303736811308</v>
      </c>
      <c r="AK7" s="57"/>
      <c r="AL7" s="42"/>
      <c r="AM7" s="121" t="s">
        <v>81</v>
      </c>
      <c r="AN7" s="59"/>
      <c r="AO7" s="59"/>
      <c r="AP7" s="61">
        <f t="shared" si="6"/>
        <v>869.56521739130426</v>
      </c>
      <c r="AQ7" s="93" t="str">
        <f t="shared" si="7"/>
        <v/>
      </c>
      <c r="AR7" s="94">
        <f t="shared" si="8"/>
        <v>869.56521739130426</v>
      </c>
      <c r="AS7" s="95" t="str">
        <f t="shared" si="9"/>
        <v/>
      </c>
      <c r="AT7" s="89"/>
    </row>
    <row r="8" spans="1:46" ht="15.75" customHeight="1">
      <c r="A8" s="2"/>
      <c r="B8" s="3" t="s">
        <v>46</v>
      </c>
      <c r="C8" s="119">
        <v>1</v>
      </c>
      <c r="D8" s="4" t="s">
        <v>39</v>
      </c>
      <c r="E8" s="5">
        <v>16</v>
      </c>
      <c r="F8" s="6"/>
      <c r="G8" s="7" t="s">
        <v>41</v>
      </c>
      <c r="H8" s="8" t="s">
        <v>42</v>
      </c>
      <c r="I8" s="18" t="str">
        <f t="shared" si="0"/>
        <v>x</v>
      </c>
      <c r="J8" s="19">
        <v>2.5</v>
      </c>
      <c r="K8" s="8" t="s">
        <v>42</v>
      </c>
      <c r="L8" s="18" t="str">
        <f t="shared" si="1"/>
        <v>x</v>
      </c>
      <c r="M8" s="19">
        <v>2.5</v>
      </c>
      <c r="N8" s="8" t="s">
        <v>42</v>
      </c>
      <c r="O8" s="18" t="str">
        <f t="shared" si="2"/>
        <v>x</v>
      </c>
      <c r="P8" s="19">
        <v>2.5</v>
      </c>
      <c r="Q8" s="23"/>
      <c r="R8" s="23"/>
      <c r="S8" s="23"/>
      <c r="T8" s="23"/>
      <c r="U8" s="23">
        <v>8</v>
      </c>
      <c r="V8" s="23"/>
      <c r="W8" s="23"/>
      <c r="X8" s="23"/>
      <c r="Y8" s="23"/>
      <c r="Z8" s="23"/>
      <c r="AA8" s="23"/>
      <c r="AB8" s="23"/>
      <c r="AC8" s="23"/>
      <c r="AD8" s="41">
        <f t="shared" si="3"/>
        <v>120</v>
      </c>
      <c r="AE8" s="42">
        <v>0.92</v>
      </c>
      <c r="AF8" s="43">
        <f t="shared" si="10"/>
        <v>130.43478260869566</v>
      </c>
      <c r="AG8" s="44">
        <f t="shared" si="11"/>
        <v>1.0269075934202829</v>
      </c>
      <c r="AH8" s="42">
        <v>0.6</v>
      </c>
      <c r="AI8" s="43">
        <f t="shared" si="4"/>
        <v>78.260869565217391</v>
      </c>
      <c r="AJ8" s="44">
        <f t="shared" si="5"/>
        <v>0.61614455605216978</v>
      </c>
      <c r="AK8" s="57"/>
      <c r="AL8" s="42"/>
      <c r="AM8" s="121" t="s">
        <v>82</v>
      </c>
      <c r="AN8" s="59"/>
      <c r="AO8" s="59"/>
      <c r="AP8" s="61">
        <f t="shared" si="6"/>
        <v>130.43478260869566</v>
      </c>
      <c r="AQ8" s="93" t="str">
        <f t="shared" si="7"/>
        <v/>
      </c>
      <c r="AR8" s="94" t="str">
        <f t="shared" si="8"/>
        <v/>
      </c>
      <c r="AS8" s="95">
        <f t="shared" si="9"/>
        <v>130.43478260869566</v>
      </c>
      <c r="AT8" s="89"/>
    </row>
    <row r="9" spans="1:46" ht="30">
      <c r="A9" s="2"/>
      <c r="B9" s="3" t="s">
        <v>48</v>
      </c>
      <c r="C9" s="119">
        <v>1</v>
      </c>
      <c r="D9" s="4" t="s">
        <v>37</v>
      </c>
      <c r="E9" s="5">
        <v>20</v>
      </c>
      <c r="F9" s="6"/>
      <c r="G9" s="7" t="s">
        <v>41</v>
      </c>
      <c r="H9" s="8" t="s">
        <v>42</v>
      </c>
      <c r="I9" s="18" t="str">
        <f t="shared" si="0"/>
        <v>x</v>
      </c>
      <c r="J9" s="19">
        <v>2.5</v>
      </c>
      <c r="K9" s="8" t="s">
        <v>42</v>
      </c>
      <c r="L9" s="18" t="str">
        <f t="shared" si="1"/>
        <v>x</v>
      </c>
      <c r="M9" s="19">
        <v>2.5</v>
      </c>
      <c r="N9" s="8" t="s">
        <v>42</v>
      </c>
      <c r="O9" s="18" t="str">
        <f t="shared" si="2"/>
        <v>x</v>
      </c>
      <c r="P9" s="19">
        <v>2.5</v>
      </c>
      <c r="Q9" s="23"/>
      <c r="R9" s="23"/>
      <c r="S9" s="23"/>
      <c r="T9" s="23"/>
      <c r="U9" s="23"/>
      <c r="V9" s="23">
        <v>2</v>
      </c>
      <c r="W9" s="23"/>
      <c r="X9" s="23">
        <v>1</v>
      </c>
      <c r="Y9" s="23"/>
      <c r="Z9" s="23"/>
      <c r="AA9" s="23"/>
      <c r="AB9" s="23"/>
      <c r="AC9" s="23"/>
      <c r="AD9" s="41">
        <f t="shared" si="3"/>
        <v>400</v>
      </c>
      <c r="AE9" s="42">
        <v>0.92</v>
      </c>
      <c r="AF9" s="43">
        <f t="shared" si="10"/>
        <v>434.78260869565213</v>
      </c>
      <c r="AG9" s="44">
        <f t="shared" si="11"/>
        <v>3.4230253114009428</v>
      </c>
      <c r="AH9" s="42">
        <v>0.6</v>
      </c>
      <c r="AI9" s="43">
        <f t="shared" si="4"/>
        <v>260.86956521739125</v>
      </c>
      <c r="AJ9" s="44">
        <f t="shared" si="5"/>
        <v>2.0538151868405654</v>
      </c>
      <c r="AK9" s="57"/>
      <c r="AL9" s="42"/>
      <c r="AM9" s="121" t="s">
        <v>83</v>
      </c>
      <c r="AN9" s="59"/>
      <c r="AO9" s="59"/>
      <c r="AP9" s="61">
        <f t="shared" si="6"/>
        <v>434.78260869565213</v>
      </c>
      <c r="AQ9" s="93">
        <f t="shared" si="7"/>
        <v>434.78260869565213</v>
      </c>
      <c r="AR9" s="94" t="str">
        <f t="shared" si="8"/>
        <v/>
      </c>
      <c r="AS9" s="95" t="str">
        <f t="shared" si="9"/>
        <v/>
      </c>
      <c r="AT9" s="89"/>
    </row>
    <row r="10" spans="1:46" ht="15.75">
      <c r="A10" s="2"/>
      <c r="B10" s="3" t="s">
        <v>49</v>
      </c>
      <c r="C10" s="119">
        <v>1</v>
      </c>
      <c r="D10" s="4" t="s">
        <v>38</v>
      </c>
      <c r="E10" s="5">
        <v>20</v>
      </c>
      <c r="F10" s="6"/>
      <c r="G10" s="7" t="s">
        <v>41</v>
      </c>
      <c r="H10" s="8" t="s">
        <v>42</v>
      </c>
      <c r="I10" s="18" t="str">
        <f t="shared" si="0"/>
        <v>x</v>
      </c>
      <c r="J10" s="19">
        <v>2.5</v>
      </c>
      <c r="K10" s="8" t="s">
        <v>42</v>
      </c>
      <c r="L10" s="18" t="str">
        <f t="shared" si="1"/>
        <v>x</v>
      </c>
      <c r="M10" s="19">
        <v>2.5</v>
      </c>
      <c r="N10" s="8" t="s">
        <v>42</v>
      </c>
      <c r="O10" s="18" t="s">
        <v>52</v>
      </c>
      <c r="P10" s="19">
        <v>2.5</v>
      </c>
      <c r="Q10" s="23"/>
      <c r="R10" s="23"/>
      <c r="S10" s="23"/>
      <c r="T10" s="23"/>
      <c r="U10" s="23"/>
      <c r="V10" s="23">
        <v>2</v>
      </c>
      <c r="W10" s="23"/>
      <c r="X10" s="23"/>
      <c r="Y10" s="23"/>
      <c r="Z10" s="23"/>
      <c r="AA10" s="23"/>
      <c r="AB10" s="23"/>
      <c r="AC10" s="23"/>
      <c r="AD10" s="41">
        <f t="shared" si="3"/>
        <v>200</v>
      </c>
      <c r="AE10" s="42">
        <v>0.92</v>
      </c>
      <c r="AF10" s="43">
        <f t="shared" si="10"/>
        <v>217.39130434782606</v>
      </c>
      <c r="AG10" s="44">
        <f t="shared" si="11"/>
        <v>1.7115126557004714</v>
      </c>
      <c r="AH10" s="42">
        <v>0.6</v>
      </c>
      <c r="AI10" s="43">
        <f t="shared" si="4"/>
        <v>130.43478260869563</v>
      </c>
      <c r="AJ10" s="44">
        <f t="shared" si="5"/>
        <v>1.0269075934202827</v>
      </c>
      <c r="AK10" s="57"/>
      <c r="AL10" s="42"/>
      <c r="AM10" s="121" t="s">
        <v>84</v>
      </c>
      <c r="AN10" s="59"/>
      <c r="AO10" s="59"/>
      <c r="AP10" s="61">
        <f t="shared" si="6"/>
        <v>217.39130434782606</v>
      </c>
      <c r="AQ10" s="93" t="str">
        <f t="shared" si="7"/>
        <v/>
      </c>
      <c r="AR10" s="94">
        <f t="shared" si="8"/>
        <v>217.39130434782606</v>
      </c>
      <c r="AS10" s="95" t="str">
        <f t="shared" si="9"/>
        <v/>
      </c>
      <c r="AT10" s="89"/>
    </row>
    <row r="11" spans="1:46" ht="15.75">
      <c r="A11" s="2"/>
      <c r="B11" s="3" t="s">
        <v>53</v>
      </c>
      <c r="C11" s="119">
        <v>1</v>
      </c>
      <c r="D11" s="4" t="s">
        <v>39</v>
      </c>
      <c r="E11" s="5">
        <v>20</v>
      </c>
      <c r="F11" s="6"/>
      <c r="G11" s="7" t="s">
        <v>41</v>
      </c>
      <c r="H11" s="8" t="s">
        <v>42</v>
      </c>
      <c r="I11" s="18" t="s">
        <v>52</v>
      </c>
      <c r="J11" s="19">
        <v>2.5</v>
      </c>
      <c r="K11" s="8" t="s">
        <v>42</v>
      </c>
      <c r="L11" s="18" t="s">
        <v>52</v>
      </c>
      <c r="M11" s="19">
        <v>2.5</v>
      </c>
      <c r="N11" s="8" t="s">
        <v>42</v>
      </c>
      <c r="O11" s="18" t="s">
        <v>52</v>
      </c>
      <c r="P11" s="19">
        <v>2.5</v>
      </c>
      <c r="Q11" s="23"/>
      <c r="R11" s="23"/>
      <c r="S11" s="23"/>
      <c r="T11" s="23"/>
      <c r="U11" s="23"/>
      <c r="V11" s="23"/>
      <c r="W11" s="23">
        <v>1</v>
      </c>
      <c r="X11" s="23"/>
      <c r="Y11" s="23"/>
      <c r="Z11" s="23"/>
      <c r="AA11" s="23"/>
      <c r="AB11" s="23"/>
      <c r="AC11" s="23"/>
      <c r="AD11" s="41">
        <f t="shared" si="3"/>
        <v>600</v>
      </c>
      <c r="AE11" s="42">
        <v>0.92</v>
      </c>
      <c r="AF11" s="43">
        <f t="shared" si="10"/>
        <v>652.17391304347825</v>
      </c>
      <c r="AG11" s="44">
        <f t="shared" si="11"/>
        <v>5.1345379671014149</v>
      </c>
      <c r="AH11" s="42">
        <v>0.6</v>
      </c>
      <c r="AI11" s="43">
        <f t="shared" si="4"/>
        <v>391.30434782608694</v>
      </c>
      <c r="AJ11" s="44">
        <f t="shared" si="5"/>
        <v>3.080722780260849</v>
      </c>
      <c r="AK11" s="57"/>
      <c r="AL11" s="42"/>
      <c r="AM11" s="121" t="s">
        <v>85</v>
      </c>
      <c r="AN11" s="59"/>
      <c r="AO11" s="59"/>
      <c r="AP11" s="61">
        <f t="shared" si="6"/>
        <v>652.17391304347825</v>
      </c>
      <c r="AQ11" s="93" t="str">
        <f t="shared" si="7"/>
        <v/>
      </c>
      <c r="AR11" s="94" t="str">
        <f t="shared" si="8"/>
        <v/>
      </c>
      <c r="AS11" s="95">
        <f t="shared" si="9"/>
        <v>652.17391304347825</v>
      </c>
      <c r="AT11" s="89"/>
    </row>
    <row r="12" spans="1:46" ht="15.75">
      <c r="A12" s="2"/>
      <c r="B12" s="3" t="s">
        <v>55</v>
      </c>
      <c r="C12" s="119">
        <v>1</v>
      </c>
      <c r="D12" s="4" t="s">
        <v>37</v>
      </c>
      <c r="E12" s="5">
        <v>20</v>
      </c>
      <c r="F12" s="6"/>
      <c r="G12" s="7" t="s">
        <v>41</v>
      </c>
      <c r="H12" s="8" t="s">
        <v>42</v>
      </c>
      <c r="I12" s="18" t="s">
        <v>52</v>
      </c>
      <c r="J12" s="19">
        <v>2.5</v>
      </c>
      <c r="K12" s="8" t="s">
        <v>42</v>
      </c>
      <c r="L12" s="18" t="s">
        <v>52</v>
      </c>
      <c r="M12" s="19">
        <v>2.5</v>
      </c>
      <c r="N12" s="8" t="s">
        <v>42</v>
      </c>
      <c r="O12" s="18" t="s">
        <v>52</v>
      </c>
      <c r="P12" s="19">
        <v>2.5</v>
      </c>
      <c r="Q12" s="23"/>
      <c r="R12" s="23"/>
      <c r="S12" s="23"/>
      <c r="T12" s="23"/>
      <c r="U12" s="23"/>
      <c r="V12" s="23"/>
      <c r="W12" s="23">
        <v>1</v>
      </c>
      <c r="X12" s="23"/>
      <c r="Y12" s="23"/>
      <c r="Z12" s="23"/>
      <c r="AA12" s="23"/>
      <c r="AB12" s="23"/>
      <c r="AC12" s="23"/>
      <c r="AD12" s="41">
        <f t="shared" si="3"/>
        <v>600</v>
      </c>
      <c r="AE12" s="42">
        <v>0.92</v>
      </c>
      <c r="AF12" s="43">
        <f t="shared" si="10"/>
        <v>652.17391304347825</v>
      </c>
      <c r="AG12" s="44">
        <f t="shared" si="11"/>
        <v>5.1345379671014149</v>
      </c>
      <c r="AH12" s="42">
        <v>0.6</v>
      </c>
      <c r="AI12" s="43">
        <f t="shared" si="4"/>
        <v>391.30434782608694</v>
      </c>
      <c r="AJ12" s="44">
        <f t="shared" si="5"/>
        <v>3.080722780260849</v>
      </c>
      <c r="AK12" s="57"/>
      <c r="AL12" s="42"/>
      <c r="AM12" s="121" t="s">
        <v>85</v>
      </c>
      <c r="AN12" s="59"/>
      <c r="AO12" s="59"/>
      <c r="AP12" s="61">
        <f t="shared" si="6"/>
        <v>652.17391304347825</v>
      </c>
      <c r="AQ12" s="93">
        <f t="shared" si="7"/>
        <v>652.17391304347825</v>
      </c>
      <c r="AR12" s="94" t="str">
        <f t="shared" si="8"/>
        <v/>
      </c>
      <c r="AS12" s="95" t="str">
        <f t="shared" si="9"/>
        <v/>
      </c>
      <c r="AT12" s="89"/>
    </row>
    <row r="13" spans="1:46" ht="19.5" customHeight="1">
      <c r="A13" s="2"/>
      <c r="B13" s="3" t="s">
        <v>86</v>
      </c>
      <c r="C13" s="119">
        <v>1</v>
      </c>
      <c r="D13" s="4" t="s">
        <v>38</v>
      </c>
      <c r="E13" s="5">
        <v>20</v>
      </c>
      <c r="F13" s="6"/>
      <c r="G13" s="7" t="s">
        <v>41</v>
      </c>
      <c r="H13" s="8" t="s">
        <v>42</v>
      </c>
      <c r="I13" s="18" t="s">
        <v>52</v>
      </c>
      <c r="J13" s="19">
        <v>2.5</v>
      </c>
      <c r="K13" s="8" t="s">
        <v>42</v>
      </c>
      <c r="L13" s="18" t="s">
        <v>52</v>
      </c>
      <c r="M13" s="19">
        <v>2.5</v>
      </c>
      <c r="N13" s="8" t="s">
        <v>42</v>
      </c>
      <c r="O13" s="18" t="s">
        <v>52</v>
      </c>
      <c r="P13" s="19">
        <v>2.5</v>
      </c>
      <c r="Q13" s="23"/>
      <c r="R13" s="23"/>
      <c r="S13" s="23"/>
      <c r="T13" s="23"/>
      <c r="U13" s="23"/>
      <c r="V13" s="23">
        <v>3</v>
      </c>
      <c r="W13" s="23"/>
      <c r="X13" s="23"/>
      <c r="Y13" s="23"/>
      <c r="Z13" s="23"/>
      <c r="AA13" s="23"/>
      <c r="AB13" s="23"/>
      <c r="AC13" s="23"/>
      <c r="AD13" s="41">
        <f t="shared" si="3"/>
        <v>300</v>
      </c>
      <c r="AE13" s="42">
        <v>0.92</v>
      </c>
      <c r="AF13" s="43">
        <f t="shared" ref="AF13:AF22" si="12">IF(OR(C13=1,C13=2,C13=3),AD13/AE13,"")</f>
        <v>326.08695652173913</v>
      </c>
      <c r="AG13" s="44">
        <f t="shared" ref="AG13:AG22" si="13">IF(C13=1,AF13/($AF$27/SQRT(3)),IF(C13=2,AF13/$AF$27,IF(C13=3,AF13/($AF$27*SQRT(3)),"")))</f>
        <v>2.5672689835507074</v>
      </c>
      <c r="AH13" s="42">
        <v>0.6</v>
      </c>
      <c r="AI13" s="43">
        <f t="shared" ref="AI13:AI22" si="14">IF(ISBLANK(AH13),"",AF13*AH13)</f>
        <v>195.65217391304347</v>
      </c>
      <c r="AJ13" s="44">
        <f t="shared" ref="AJ13:AJ22" si="15">IF(ISBLANK(AH13),"",AG13*AH13)</f>
        <v>1.5403613901304245</v>
      </c>
      <c r="AK13" s="57"/>
      <c r="AL13" s="42"/>
      <c r="AM13" s="121" t="s">
        <v>87</v>
      </c>
      <c r="AN13" s="59"/>
      <c r="AO13" s="59"/>
      <c r="AP13" s="61">
        <f t="shared" si="6"/>
        <v>326.08695652173913</v>
      </c>
      <c r="AQ13" s="93" t="str">
        <f t="shared" si="7"/>
        <v/>
      </c>
      <c r="AR13" s="94">
        <f t="shared" si="8"/>
        <v>326.08695652173913</v>
      </c>
      <c r="AS13" s="95" t="str">
        <f t="shared" si="9"/>
        <v/>
      </c>
      <c r="AT13" s="89"/>
    </row>
    <row r="14" spans="1:46" ht="19.5" customHeight="1">
      <c r="A14" s="2"/>
      <c r="B14" s="3" t="s">
        <v>88</v>
      </c>
      <c r="C14" s="119">
        <v>2</v>
      </c>
      <c r="D14" s="4" t="s">
        <v>54</v>
      </c>
      <c r="E14" s="5">
        <v>20</v>
      </c>
      <c r="F14" s="6"/>
      <c r="G14" s="7" t="s">
        <v>41</v>
      </c>
      <c r="H14" s="8" t="s">
        <v>51</v>
      </c>
      <c r="I14" s="18" t="s">
        <v>52</v>
      </c>
      <c r="J14" s="19">
        <v>2.5</v>
      </c>
      <c r="K14" s="8" t="s">
        <v>42</v>
      </c>
      <c r="L14" s="18" t="s">
        <v>52</v>
      </c>
      <c r="M14" s="19">
        <v>2.5</v>
      </c>
      <c r="N14" s="8" t="s">
        <v>42</v>
      </c>
      <c r="O14" s="18" t="s">
        <v>52</v>
      </c>
      <c r="P14" s="19">
        <v>2.5</v>
      </c>
      <c r="Q14" s="23"/>
      <c r="R14" s="23"/>
      <c r="S14" s="23"/>
      <c r="T14" s="23"/>
      <c r="U14" s="23"/>
      <c r="V14" s="23"/>
      <c r="W14" s="23"/>
      <c r="X14" s="23"/>
      <c r="Y14" s="23"/>
      <c r="Z14" s="23">
        <v>1</v>
      </c>
      <c r="AA14" s="23"/>
      <c r="AB14" s="23"/>
      <c r="AC14" s="23"/>
      <c r="AD14" s="41">
        <f t="shared" si="3"/>
        <v>3000</v>
      </c>
      <c r="AE14" s="42">
        <v>0.92</v>
      </c>
      <c r="AF14" s="43">
        <f t="shared" si="12"/>
        <v>3260.869565217391</v>
      </c>
      <c r="AG14" s="44">
        <f t="shared" si="13"/>
        <v>14.822134387351777</v>
      </c>
      <c r="AH14" s="42">
        <v>0.6</v>
      </c>
      <c r="AI14" s="43">
        <f t="shared" si="14"/>
        <v>1956.5217391304345</v>
      </c>
      <c r="AJ14" s="44">
        <f t="shared" si="15"/>
        <v>8.8932806324110665</v>
      </c>
      <c r="AK14" s="57"/>
      <c r="AL14" s="42"/>
      <c r="AM14" s="121" t="s">
        <v>89</v>
      </c>
      <c r="AN14" s="59"/>
      <c r="AO14" s="59"/>
      <c r="AP14" s="61">
        <f t="shared" si="6"/>
        <v>1630.4347826086955</v>
      </c>
      <c r="AQ14" s="93">
        <f t="shared" si="7"/>
        <v>1630.4347826086955</v>
      </c>
      <c r="AR14" s="94">
        <f t="shared" si="8"/>
        <v>1630.4347826086955</v>
      </c>
      <c r="AS14" s="95" t="str">
        <f t="shared" si="9"/>
        <v/>
      </c>
      <c r="AT14" s="89"/>
    </row>
    <row r="15" spans="1:46" ht="19.5" customHeight="1">
      <c r="A15" s="2"/>
      <c r="B15" s="3" t="s">
        <v>90</v>
      </c>
      <c r="C15" s="119">
        <v>1</v>
      </c>
      <c r="D15" s="4" t="s">
        <v>39</v>
      </c>
      <c r="E15" s="5">
        <v>20</v>
      </c>
      <c r="F15" s="6"/>
      <c r="G15" s="7" t="s">
        <v>41</v>
      </c>
      <c r="H15" s="8" t="s">
        <v>42</v>
      </c>
      <c r="I15" s="18" t="s">
        <v>52</v>
      </c>
      <c r="J15" s="19">
        <v>2.5</v>
      </c>
      <c r="K15" s="8" t="s">
        <v>42</v>
      </c>
      <c r="L15" s="18" t="s">
        <v>52</v>
      </c>
      <c r="M15" s="19">
        <v>2.5</v>
      </c>
      <c r="N15" s="8" t="s">
        <v>42</v>
      </c>
      <c r="O15" s="18" t="s">
        <v>52</v>
      </c>
      <c r="P15" s="19">
        <v>2.5</v>
      </c>
      <c r="Q15" s="23"/>
      <c r="R15" s="23"/>
      <c r="S15" s="23"/>
      <c r="T15" s="23"/>
      <c r="U15" s="23"/>
      <c r="V15" s="23">
        <v>4</v>
      </c>
      <c r="W15" s="23"/>
      <c r="X15" s="23"/>
      <c r="Y15" s="23"/>
      <c r="Z15" s="23"/>
      <c r="AA15" s="23"/>
      <c r="AB15" s="23"/>
      <c r="AC15" s="23"/>
      <c r="AD15" s="41">
        <f t="shared" si="3"/>
        <v>400</v>
      </c>
      <c r="AE15" s="42">
        <v>0.92</v>
      </c>
      <c r="AF15" s="43">
        <f t="shared" si="12"/>
        <v>434.78260869565213</v>
      </c>
      <c r="AG15" s="44">
        <f t="shared" si="13"/>
        <v>3.4230253114009428</v>
      </c>
      <c r="AH15" s="42">
        <v>0.6</v>
      </c>
      <c r="AI15" s="43">
        <f t="shared" si="14"/>
        <v>260.86956521739125</v>
      </c>
      <c r="AJ15" s="44">
        <f t="shared" si="15"/>
        <v>2.0538151868405654</v>
      </c>
      <c r="AK15" s="57"/>
      <c r="AL15" s="42"/>
      <c r="AM15" s="121" t="s">
        <v>91</v>
      </c>
      <c r="AN15" s="59"/>
      <c r="AO15" s="59"/>
      <c r="AP15" s="61">
        <f t="shared" si="6"/>
        <v>434.78260869565213</v>
      </c>
      <c r="AQ15" s="93" t="str">
        <f t="shared" si="7"/>
        <v/>
      </c>
      <c r="AR15" s="94" t="str">
        <f t="shared" si="8"/>
        <v/>
      </c>
      <c r="AS15" s="95">
        <f t="shared" si="9"/>
        <v>434.78260869565213</v>
      </c>
      <c r="AT15" s="89"/>
    </row>
    <row r="16" spans="1:46" ht="19.5" customHeight="1">
      <c r="A16" s="2"/>
      <c r="B16" s="3" t="s">
        <v>92</v>
      </c>
      <c r="C16" s="119">
        <v>2</v>
      </c>
      <c r="D16" s="4" t="s">
        <v>50</v>
      </c>
      <c r="E16" s="5">
        <v>20</v>
      </c>
      <c r="F16" s="6"/>
      <c r="G16" s="7" t="s">
        <v>41</v>
      </c>
      <c r="H16" s="8" t="s">
        <v>51</v>
      </c>
      <c r="I16" s="18" t="s">
        <v>52</v>
      </c>
      <c r="J16" s="19">
        <v>2.5</v>
      </c>
      <c r="K16" s="8" t="s">
        <v>42</v>
      </c>
      <c r="L16" s="18" t="s">
        <v>52</v>
      </c>
      <c r="M16" s="19">
        <v>2.5</v>
      </c>
      <c r="N16" s="8" t="s">
        <v>42</v>
      </c>
      <c r="O16" s="18" t="s">
        <v>52</v>
      </c>
      <c r="P16" s="19">
        <v>2.5</v>
      </c>
      <c r="Q16" s="23"/>
      <c r="R16" s="23"/>
      <c r="S16" s="23"/>
      <c r="T16" s="23"/>
      <c r="U16" s="23"/>
      <c r="V16" s="23"/>
      <c r="W16" s="23"/>
      <c r="X16" s="23"/>
      <c r="Y16" s="23">
        <v>4</v>
      </c>
      <c r="Z16" s="23"/>
      <c r="AA16" s="23"/>
      <c r="AB16" s="23"/>
      <c r="AC16" s="23"/>
      <c r="AD16" s="41">
        <f t="shared" si="3"/>
        <v>2400</v>
      </c>
      <c r="AE16" s="42">
        <v>0.92</v>
      </c>
      <c r="AF16" s="43">
        <f t="shared" si="12"/>
        <v>2608.695652173913</v>
      </c>
      <c r="AG16" s="44">
        <f t="shared" si="13"/>
        <v>11.857707509881422</v>
      </c>
      <c r="AH16" s="42">
        <v>0.6</v>
      </c>
      <c r="AI16" s="43">
        <f t="shared" si="14"/>
        <v>1565.2173913043478</v>
      </c>
      <c r="AJ16" s="44">
        <f t="shared" si="15"/>
        <v>7.1146245059288526</v>
      </c>
      <c r="AK16" s="57"/>
      <c r="AL16" s="42"/>
      <c r="AM16" s="121" t="s">
        <v>93</v>
      </c>
      <c r="AN16" s="59"/>
      <c r="AO16" s="59"/>
      <c r="AP16" s="61">
        <f t="shared" si="6"/>
        <v>1304.3478260869565</v>
      </c>
      <c r="AQ16" s="93" t="str">
        <f t="shared" si="7"/>
        <v/>
      </c>
      <c r="AR16" s="94">
        <f t="shared" si="8"/>
        <v>1304.3478260869565</v>
      </c>
      <c r="AS16" s="95">
        <f t="shared" si="9"/>
        <v>1304.3478260869565</v>
      </c>
      <c r="AT16" s="89"/>
    </row>
    <row r="17" spans="1:46" ht="19.5" customHeight="1">
      <c r="A17" s="2"/>
      <c r="B17" s="3" t="s">
        <v>94</v>
      </c>
      <c r="C17" s="119">
        <v>1</v>
      </c>
      <c r="D17" s="4" t="s">
        <v>39</v>
      </c>
      <c r="E17" s="5">
        <v>20</v>
      </c>
      <c r="F17" s="6"/>
      <c r="G17" s="7" t="s">
        <v>41</v>
      </c>
      <c r="H17" s="8" t="s">
        <v>42</v>
      </c>
      <c r="I17" s="18" t="s">
        <v>52</v>
      </c>
      <c r="J17" s="19">
        <v>2.5</v>
      </c>
      <c r="K17" s="8" t="s">
        <v>42</v>
      </c>
      <c r="L17" s="18" t="s">
        <v>52</v>
      </c>
      <c r="M17" s="19">
        <v>2.5</v>
      </c>
      <c r="N17" s="8" t="s">
        <v>42</v>
      </c>
      <c r="O17" s="18" t="s">
        <v>52</v>
      </c>
      <c r="P17" s="19">
        <v>2.5</v>
      </c>
      <c r="Q17" s="23"/>
      <c r="R17" s="23"/>
      <c r="S17" s="23"/>
      <c r="T17" s="23"/>
      <c r="U17" s="23"/>
      <c r="V17" s="23"/>
      <c r="W17" s="23"/>
      <c r="X17" s="23">
        <v>3</v>
      </c>
      <c r="Y17" s="23"/>
      <c r="Z17" s="23"/>
      <c r="AA17" s="23"/>
      <c r="AB17" s="23"/>
      <c r="AC17" s="23"/>
      <c r="AD17" s="41">
        <f t="shared" si="3"/>
        <v>600</v>
      </c>
      <c r="AE17" s="42">
        <v>0.92</v>
      </c>
      <c r="AF17" s="43">
        <f t="shared" si="12"/>
        <v>652.17391304347825</v>
      </c>
      <c r="AG17" s="44">
        <f t="shared" si="13"/>
        <v>5.1345379671014149</v>
      </c>
      <c r="AH17" s="42">
        <v>0.6</v>
      </c>
      <c r="AI17" s="43">
        <f t="shared" si="14"/>
        <v>391.30434782608694</v>
      </c>
      <c r="AJ17" s="44">
        <f t="shared" si="15"/>
        <v>3.080722780260849</v>
      </c>
      <c r="AK17" s="57"/>
      <c r="AL17" s="42"/>
      <c r="AM17" s="121" t="s">
        <v>91</v>
      </c>
      <c r="AN17" s="59"/>
      <c r="AO17" s="59"/>
      <c r="AP17" s="61">
        <f t="shared" si="6"/>
        <v>652.17391304347825</v>
      </c>
      <c r="AQ17" s="93" t="str">
        <f t="shared" si="7"/>
        <v/>
      </c>
      <c r="AR17" s="94" t="str">
        <f t="shared" si="8"/>
        <v/>
      </c>
      <c r="AS17" s="95">
        <f t="shared" si="9"/>
        <v>652.17391304347825</v>
      </c>
      <c r="AT17" s="89"/>
    </row>
    <row r="18" spans="1:46" ht="19.5" customHeight="1">
      <c r="A18" s="2"/>
      <c r="B18" s="3" t="s">
        <v>95</v>
      </c>
      <c r="C18" s="119">
        <v>2</v>
      </c>
      <c r="D18" s="4" t="s">
        <v>56</v>
      </c>
      <c r="E18" s="5">
        <v>20</v>
      </c>
      <c r="F18" s="6"/>
      <c r="G18" s="7" t="s">
        <v>41</v>
      </c>
      <c r="H18" s="8" t="s">
        <v>51</v>
      </c>
      <c r="I18" s="18" t="s">
        <v>52</v>
      </c>
      <c r="J18" s="19">
        <v>2.5</v>
      </c>
      <c r="K18" s="8" t="s">
        <v>42</v>
      </c>
      <c r="L18" s="18" t="s">
        <v>52</v>
      </c>
      <c r="M18" s="19">
        <v>2.5</v>
      </c>
      <c r="N18" s="8" t="s">
        <v>42</v>
      </c>
      <c r="O18" s="18" t="s">
        <v>52</v>
      </c>
      <c r="P18" s="19">
        <v>2.5</v>
      </c>
      <c r="Q18" s="23"/>
      <c r="R18" s="23"/>
      <c r="S18" s="23"/>
      <c r="T18" s="23"/>
      <c r="U18" s="23"/>
      <c r="V18" s="23"/>
      <c r="W18" s="23"/>
      <c r="X18" s="23"/>
      <c r="Y18" s="23">
        <v>3</v>
      </c>
      <c r="Z18" s="23"/>
      <c r="AA18" s="23"/>
      <c r="AB18" s="23"/>
      <c r="AC18" s="23"/>
      <c r="AD18" s="41">
        <f t="shared" si="3"/>
        <v>1800</v>
      </c>
      <c r="AE18" s="42">
        <v>0.92</v>
      </c>
      <c r="AF18" s="43">
        <f t="shared" si="12"/>
        <v>1956.5217391304348</v>
      </c>
      <c r="AG18" s="44">
        <f t="shared" si="13"/>
        <v>8.8932806324110665</v>
      </c>
      <c r="AH18" s="42">
        <v>0.6</v>
      </c>
      <c r="AI18" s="43">
        <f t="shared" si="14"/>
        <v>1173.9130434782608</v>
      </c>
      <c r="AJ18" s="44">
        <f t="shared" si="15"/>
        <v>5.3359683794466397</v>
      </c>
      <c r="AK18" s="57"/>
      <c r="AL18" s="42"/>
      <c r="AM18" s="121" t="s">
        <v>93</v>
      </c>
      <c r="AN18" s="59"/>
      <c r="AO18" s="59"/>
      <c r="AP18" s="61">
        <f t="shared" si="6"/>
        <v>978.26086956521738</v>
      </c>
      <c r="AQ18" s="93">
        <f t="shared" si="7"/>
        <v>978.26086956521738</v>
      </c>
      <c r="AR18" s="94" t="str">
        <f t="shared" si="8"/>
        <v/>
      </c>
      <c r="AS18" s="95">
        <f t="shared" si="9"/>
        <v>978.26086956521738</v>
      </c>
      <c r="AT18" s="89"/>
    </row>
    <row r="19" spans="1:46" ht="19.5" customHeight="1">
      <c r="A19" s="2"/>
      <c r="B19" s="3" t="s">
        <v>96</v>
      </c>
      <c r="C19" s="119">
        <v>2</v>
      </c>
      <c r="D19" s="4" t="s">
        <v>50</v>
      </c>
      <c r="E19" s="5">
        <v>20</v>
      </c>
      <c r="F19" s="6"/>
      <c r="G19" s="7" t="s">
        <v>41</v>
      </c>
      <c r="H19" s="8" t="s">
        <v>51</v>
      </c>
      <c r="I19" s="18" t="s">
        <v>52</v>
      </c>
      <c r="J19" s="19">
        <v>2.5</v>
      </c>
      <c r="K19" s="8" t="s">
        <v>42</v>
      </c>
      <c r="L19" s="18" t="s">
        <v>52</v>
      </c>
      <c r="M19" s="19">
        <v>2.5</v>
      </c>
      <c r="N19" s="8" t="s">
        <v>42</v>
      </c>
      <c r="O19" s="18" t="s">
        <v>52</v>
      </c>
      <c r="P19" s="19">
        <v>2.5</v>
      </c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>
        <v>3</v>
      </c>
      <c r="AB19" s="23"/>
      <c r="AC19" s="23"/>
      <c r="AD19" s="41">
        <f t="shared" si="3"/>
        <v>1800</v>
      </c>
      <c r="AE19" s="42">
        <v>0.92</v>
      </c>
      <c r="AF19" s="43">
        <f t="shared" si="12"/>
        <v>1956.5217391304348</v>
      </c>
      <c r="AG19" s="44">
        <f t="shared" si="13"/>
        <v>8.8932806324110665</v>
      </c>
      <c r="AH19" s="42">
        <v>0.6</v>
      </c>
      <c r="AI19" s="43">
        <f t="shared" si="14"/>
        <v>1173.9130434782608</v>
      </c>
      <c r="AJ19" s="44">
        <f t="shared" si="15"/>
        <v>5.3359683794466397</v>
      </c>
      <c r="AK19" s="57"/>
      <c r="AL19" s="42"/>
      <c r="AM19" s="121" t="s">
        <v>97</v>
      </c>
      <c r="AN19" s="59"/>
      <c r="AO19" s="59"/>
      <c r="AP19" s="61">
        <f t="shared" si="6"/>
        <v>978.26086956521738</v>
      </c>
      <c r="AQ19" s="93" t="str">
        <f t="shared" si="7"/>
        <v/>
      </c>
      <c r="AR19" s="94">
        <f t="shared" si="8"/>
        <v>978.26086956521738</v>
      </c>
      <c r="AS19" s="95">
        <f t="shared" si="9"/>
        <v>978.26086956521738</v>
      </c>
      <c r="AT19" s="89"/>
    </row>
    <row r="20" spans="1:46" ht="19.5" customHeight="1">
      <c r="A20" s="2"/>
      <c r="B20" s="3" t="s">
        <v>98</v>
      </c>
      <c r="C20" s="119">
        <v>1</v>
      </c>
      <c r="D20" s="4" t="s">
        <v>37</v>
      </c>
      <c r="E20" s="5">
        <v>20</v>
      </c>
      <c r="F20" s="6"/>
      <c r="G20" s="7" t="s">
        <v>41</v>
      </c>
      <c r="H20" s="8" t="s">
        <v>42</v>
      </c>
      <c r="I20" s="18" t="s">
        <v>52</v>
      </c>
      <c r="J20" s="19">
        <v>2.5</v>
      </c>
      <c r="K20" s="8" t="s">
        <v>42</v>
      </c>
      <c r="L20" s="18" t="s">
        <v>52</v>
      </c>
      <c r="M20" s="19">
        <v>2.5</v>
      </c>
      <c r="N20" s="8" t="s">
        <v>42</v>
      </c>
      <c r="O20" s="18" t="s">
        <v>52</v>
      </c>
      <c r="P20" s="19">
        <v>2.5</v>
      </c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>
        <v>1</v>
      </c>
      <c r="AC20" s="23"/>
      <c r="AD20" s="41">
        <f t="shared" si="3"/>
        <v>600</v>
      </c>
      <c r="AE20" s="42">
        <v>0.92</v>
      </c>
      <c r="AF20" s="43">
        <f t="shared" si="12"/>
        <v>652.17391304347825</v>
      </c>
      <c r="AG20" s="44">
        <f t="shared" si="13"/>
        <v>5.1345379671014149</v>
      </c>
      <c r="AH20" s="42">
        <v>0.6</v>
      </c>
      <c r="AI20" s="43">
        <f t="shared" si="14"/>
        <v>391.30434782608694</v>
      </c>
      <c r="AJ20" s="44">
        <f t="shared" si="15"/>
        <v>3.080722780260849</v>
      </c>
      <c r="AK20" s="57"/>
      <c r="AL20" s="42"/>
      <c r="AM20" s="121" t="s">
        <v>79</v>
      </c>
      <c r="AN20" s="59"/>
      <c r="AO20" s="59"/>
      <c r="AP20" s="61">
        <f t="shared" si="6"/>
        <v>652.17391304347825</v>
      </c>
      <c r="AQ20" s="93">
        <f t="shared" si="7"/>
        <v>652.17391304347825</v>
      </c>
      <c r="AR20" s="94" t="str">
        <f t="shared" si="8"/>
        <v/>
      </c>
      <c r="AS20" s="95" t="str">
        <f t="shared" si="9"/>
        <v/>
      </c>
      <c r="AT20" s="89"/>
    </row>
    <row r="21" spans="1:46" ht="19.5" customHeight="1">
      <c r="A21" s="2"/>
      <c r="B21" s="3" t="s">
        <v>99</v>
      </c>
      <c r="C21" s="119">
        <v>1</v>
      </c>
      <c r="D21" s="4" t="s">
        <v>38</v>
      </c>
      <c r="E21" s="5">
        <v>20</v>
      </c>
      <c r="F21" s="6"/>
      <c r="G21" s="7" t="s">
        <v>41</v>
      </c>
      <c r="H21" s="8" t="s">
        <v>42</v>
      </c>
      <c r="I21" s="18" t="s">
        <v>52</v>
      </c>
      <c r="J21" s="19">
        <v>2.5</v>
      </c>
      <c r="K21" s="8" t="s">
        <v>42</v>
      </c>
      <c r="L21" s="18" t="s">
        <v>52</v>
      </c>
      <c r="M21" s="19">
        <v>2.5</v>
      </c>
      <c r="N21" s="8" t="s">
        <v>42</v>
      </c>
      <c r="O21" s="18" t="s">
        <v>52</v>
      </c>
      <c r="P21" s="19">
        <v>2.5</v>
      </c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>
        <v>1</v>
      </c>
      <c r="AC21" s="23"/>
      <c r="AD21" s="41">
        <f t="shared" si="3"/>
        <v>600</v>
      </c>
      <c r="AE21" s="42">
        <v>0.92</v>
      </c>
      <c r="AF21" s="43">
        <f t="shared" si="12"/>
        <v>652.17391304347825</v>
      </c>
      <c r="AG21" s="44">
        <f t="shared" si="13"/>
        <v>5.1345379671014149</v>
      </c>
      <c r="AH21" s="42">
        <v>0.6</v>
      </c>
      <c r="AI21" s="43">
        <f t="shared" si="14"/>
        <v>391.30434782608694</v>
      </c>
      <c r="AJ21" s="44">
        <f t="shared" si="15"/>
        <v>3.080722780260849</v>
      </c>
      <c r="AK21" s="57"/>
      <c r="AL21" s="42"/>
      <c r="AM21" s="121" t="s">
        <v>79</v>
      </c>
      <c r="AN21" s="59"/>
      <c r="AO21" s="59"/>
      <c r="AP21" s="61">
        <f t="shared" si="6"/>
        <v>652.17391304347825</v>
      </c>
      <c r="AQ21" s="93" t="str">
        <f t="shared" si="7"/>
        <v/>
      </c>
      <c r="AR21" s="94">
        <f t="shared" si="8"/>
        <v>652.17391304347825</v>
      </c>
      <c r="AS21" s="95" t="str">
        <f t="shared" si="9"/>
        <v/>
      </c>
      <c r="AT21" s="89"/>
    </row>
    <row r="22" spans="1:46" ht="19.5" customHeight="1">
      <c r="A22" s="2"/>
      <c r="B22" s="3" t="s">
        <v>100</v>
      </c>
      <c r="C22" s="4">
        <v>2</v>
      </c>
      <c r="D22" s="4" t="s">
        <v>54</v>
      </c>
      <c r="E22" s="5">
        <v>20</v>
      </c>
      <c r="F22" s="6"/>
      <c r="G22" s="7" t="s">
        <v>41</v>
      </c>
      <c r="H22" s="8" t="s">
        <v>51</v>
      </c>
      <c r="I22" s="18" t="s">
        <v>52</v>
      </c>
      <c r="J22" s="19">
        <v>2.5</v>
      </c>
      <c r="K22" s="8" t="s">
        <v>42</v>
      </c>
      <c r="L22" s="18" t="s">
        <v>52</v>
      </c>
      <c r="M22" s="19">
        <v>2.5</v>
      </c>
      <c r="N22" s="8" t="s">
        <v>42</v>
      </c>
      <c r="O22" s="18" t="s">
        <v>52</v>
      </c>
      <c r="P22" s="19">
        <v>2.5</v>
      </c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>
        <v>1</v>
      </c>
      <c r="AD22" s="41">
        <f t="shared" si="3"/>
        <v>600</v>
      </c>
      <c r="AE22" s="42">
        <v>0.92</v>
      </c>
      <c r="AF22" s="43">
        <f t="shared" si="12"/>
        <v>652.17391304347825</v>
      </c>
      <c r="AG22" s="44">
        <f t="shared" si="13"/>
        <v>2.9644268774703555</v>
      </c>
      <c r="AH22" s="42">
        <v>0.6</v>
      </c>
      <c r="AI22" s="43">
        <f t="shared" si="14"/>
        <v>391.30434782608694</v>
      </c>
      <c r="AJ22" s="44">
        <f t="shared" si="15"/>
        <v>1.7786561264822132</v>
      </c>
      <c r="AK22" s="57"/>
      <c r="AL22" s="42"/>
      <c r="AM22" s="121" t="s">
        <v>101</v>
      </c>
      <c r="AN22" s="59"/>
      <c r="AO22" s="59"/>
      <c r="AP22" s="61">
        <f t="shared" si="6"/>
        <v>326.08695652173913</v>
      </c>
      <c r="AQ22" s="93">
        <f t="shared" si="7"/>
        <v>326.08695652173913</v>
      </c>
      <c r="AR22" s="94">
        <f t="shared" si="8"/>
        <v>326.08695652173913</v>
      </c>
      <c r="AS22" s="95" t="str">
        <f t="shared" si="9"/>
        <v/>
      </c>
      <c r="AT22" s="89"/>
    </row>
    <row r="23" spans="1:46" ht="15.75" customHeight="1">
      <c r="A23" s="2"/>
      <c r="B23" s="3"/>
      <c r="C23" s="4"/>
      <c r="D23" s="4"/>
      <c r="E23" s="5"/>
      <c r="F23" s="6"/>
      <c r="G23" s="7"/>
      <c r="H23" s="8"/>
      <c r="I23" s="18" t="str">
        <f t="shared" ref="I23:I25" si="16">IF(ISBLANK(H23),"","x")</f>
        <v/>
      </c>
      <c r="J23" s="19"/>
      <c r="K23" s="8"/>
      <c r="L23" s="18" t="str">
        <f t="shared" ref="L23:L25" si="17">IF(ISBLANK(K23),"","x")</f>
        <v/>
      </c>
      <c r="M23" s="19"/>
      <c r="N23" s="8"/>
      <c r="O23" s="18" t="str">
        <f t="shared" ref="O23:O25" si="18">IF(ISBLANK(N23),"","x")</f>
        <v/>
      </c>
      <c r="P23" s="19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41" t="str">
        <f t="shared" si="3"/>
        <v/>
      </c>
      <c r="AE23" s="42"/>
      <c r="AF23" s="43" t="str">
        <f t="shared" ref="AF23:AF25" si="19">IF(OR(C23=1,C23=2,C23=3),AD23/AE23,"")</f>
        <v/>
      </c>
      <c r="AG23" s="44" t="str">
        <f t="shared" ref="AG23:AG25" si="20">IF(C23=1,AF23/($AF$27/SQRT(3)),IF(C23=2,AF23/$AF$27,IF(C23=3,AF23/($AF$27*SQRT(3)),"")))</f>
        <v/>
      </c>
      <c r="AH23" s="42"/>
      <c r="AI23" s="43" t="str">
        <f t="shared" ref="AI23:AI25" si="21">IF(ISBLANK(AH23),"",AF23*AH23)</f>
        <v/>
      </c>
      <c r="AJ23" s="44" t="str">
        <f t="shared" ref="AJ23:AJ25" si="22">IF(ISBLANK(AH23),"",AG23*AH23)</f>
        <v/>
      </c>
      <c r="AK23" s="57"/>
      <c r="AL23" s="42"/>
      <c r="AM23" s="58"/>
      <c r="AN23" s="59"/>
      <c r="AO23" s="59"/>
      <c r="AP23" s="61">
        <f t="shared" si="6"/>
        <v>0</v>
      </c>
      <c r="AQ23" s="93" t="str">
        <f t="shared" si="7"/>
        <v/>
      </c>
      <c r="AR23" s="94" t="str">
        <f t="shared" si="8"/>
        <v/>
      </c>
      <c r="AS23" s="95" t="str">
        <f t="shared" si="9"/>
        <v/>
      </c>
      <c r="AT23" s="89"/>
    </row>
    <row r="24" spans="1:46" ht="15.75" customHeight="1">
      <c r="A24" s="2"/>
      <c r="B24" s="3"/>
      <c r="C24" s="4"/>
      <c r="D24" s="4"/>
      <c r="E24" s="5"/>
      <c r="F24" s="6"/>
      <c r="G24" s="7"/>
      <c r="H24" s="8"/>
      <c r="I24" s="18" t="str">
        <f t="shared" si="16"/>
        <v/>
      </c>
      <c r="J24" s="19"/>
      <c r="K24" s="8"/>
      <c r="L24" s="18" t="str">
        <f t="shared" si="17"/>
        <v/>
      </c>
      <c r="M24" s="19"/>
      <c r="N24" s="8"/>
      <c r="O24" s="18" t="str">
        <f t="shared" si="18"/>
        <v/>
      </c>
      <c r="P24" s="19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41" t="str">
        <f t="shared" si="3"/>
        <v/>
      </c>
      <c r="AE24" s="42"/>
      <c r="AF24" s="43" t="str">
        <f t="shared" si="19"/>
        <v/>
      </c>
      <c r="AG24" s="44" t="str">
        <f t="shared" si="20"/>
        <v/>
      </c>
      <c r="AH24" s="42"/>
      <c r="AI24" s="43" t="str">
        <f t="shared" si="21"/>
        <v/>
      </c>
      <c r="AJ24" s="44" t="str">
        <f t="shared" si="22"/>
        <v/>
      </c>
      <c r="AK24" s="57"/>
      <c r="AL24" s="42"/>
      <c r="AM24" s="58"/>
      <c r="AN24" s="59"/>
      <c r="AO24" s="59"/>
      <c r="AP24" s="61">
        <f t="shared" si="6"/>
        <v>0</v>
      </c>
      <c r="AQ24" s="93" t="str">
        <f t="shared" si="7"/>
        <v/>
      </c>
      <c r="AR24" s="94" t="str">
        <f t="shared" si="8"/>
        <v/>
      </c>
      <c r="AS24" s="95" t="str">
        <f t="shared" si="9"/>
        <v/>
      </c>
      <c r="AT24" s="89"/>
    </row>
    <row r="25" spans="1:46" ht="15.75" customHeight="1">
      <c r="A25" s="2"/>
      <c r="B25" s="3"/>
      <c r="C25" s="4"/>
      <c r="D25" s="4"/>
      <c r="E25" s="5"/>
      <c r="F25" s="6"/>
      <c r="G25" s="7"/>
      <c r="H25" s="8"/>
      <c r="I25" s="18" t="str">
        <f t="shared" si="16"/>
        <v/>
      </c>
      <c r="J25" s="19"/>
      <c r="K25" s="8"/>
      <c r="L25" s="18" t="str">
        <f t="shared" si="17"/>
        <v/>
      </c>
      <c r="M25" s="19"/>
      <c r="N25" s="8"/>
      <c r="O25" s="18" t="str">
        <f t="shared" si="18"/>
        <v/>
      </c>
      <c r="P25" s="19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41" t="str">
        <f t="shared" si="3"/>
        <v/>
      </c>
      <c r="AE25" s="42"/>
      <c r="AF25" s="43" t="str">
        <f t="shared" si="19"/>
        <v/>
      </c>
      <c r="AG25" s="44" t="str">
        <f t="shared" si="20"/>
        <v/>
      </c>
      <c r="AH25" s="42"/>
      <c r="AI25" s="43" t="str">
        <f t="shared" si="21"/>
        <v/>
      </c>
      <c r="AJ25" s="44" t="str">
        <f t="shared" si="22"/>
        <v/>
      </c>
      <c r="AK25" s="57"/>
      <c r="AL25" s="42"/>
      <c r="AM25" s="58"/>
      <c r="AN25" s="59"/>
      <c r="AO25" s="59"/>
      <c r="AP25" s="62">
        <f t="shared" si="6"/>
        <v>0</v>
      </c>
      <c r="AQ25" s="96" t="str">
        <f t="shared" si="7"/>
        <v/>
      </c>
      <c r="AR25" s="97" t="str">
        <f t="shared" si="8"/>
        <v/>
      </c>
      <c r="AS25" s="98" t="str">
        <f t="shared" si="9"/>
        <v/>
      </c>
      <c r="AT25" s="89"/>
    </row>
    <row r="26" spans="1:46" ht="15.75" customHeight="1">
      <c r="B26" s="144" t="s">
        <v>57</v>
      </c>
      <c r="C26" s="145"/>
      <c r="D26" s="145"/>
      <c r="E26" s="145"/>
      <c r="F26" s="145"/>
      <c r="G26" s="145"/>
      <c r="H26" s="145"/>
      <c r="I26" s="145"/>
      <c r="J26" s="145"/>
      <c r="K26" s="145"/>
      <c r="L26" s="145"/>
      <c r="M26" s="145"/>
      <c r="N26" s="145"/>
      <c r="O26" s="145"/>
      <c r="P26" s="146"/>
      <c r="Q26" s="25">
        <f t="shared" ref="Q26:Y26" si="23">IF(SUM(Q6:Q25)=0,0,SUM(Q6:Q25))</f>
        <v>0</v>
      </c>
      <c r="R26" s="25">
        <f t="shared" si="23"/>
        <v>22</v>
      </c>
      <c r="S26" s="25">
        <f t="shared" si="23"/>
        <v>0</v>
      </c>
      <c r="T26" s="25">
        <f t="shared" si="23"/>
        <v>8</v>
      </c>
      <c r="U26" s="25">
        <f t="shared" si="23"/>
        <v>8</v>
      </c>
      <c r="V26" s="25">
        <f t="shared" si="23"/>
        <v>11</v>
      </c>
      <c r="W26" s="25">
        <f t="shared" si="23"/>
        <v>2</v>
      </c>
      <c r="X26" s="25">
        <f t="shared" si="23"/>
        <v>4</v>
      </c>
      <c r="Y26" s="25">
        <f t="shared" si="23"/>
        <v>7</v>
      </c>
      <c r="Z26" s="25"/>
      <c r="AA26" s="25"/>
      <c r="AB26" s="25"/>
      <c r="AC26" s="25">
        <f>IF(SUM(AC6:AC25)=0,0,SUM(AC6:AC25))</f>
        <v>1</v>
      </c>
      <c r="AD26" s="45">
        <f t="shared" ref="AD26:AI26" si="24">SUM(AD6:AD25)</f>
        <v>15480</v>
      </c>
      <c r="AE26" s="46">
        <f>IF(AD26=0,"",AD26/AF26)</f>
        <v>0.92000000000000015</v>
      </c>
      <c r="AF26" s="47">
        <f t="shared" si="24"/>
        <v>16826.086956521736</v>
      </c>
      <c r="AG26" s="48">
        <f>IF(AF28=1,AF26/($AF$27/SQRT(3)),IF(AF28=2,AF26/$AF$27,IF(AF28=3,AF26/($AF$27*SQRT(3)),"")))</f>
        <v>44.157026517072161</v>
      </c>
      <c r="AH26" s="46">
        <f>AI26/AF26</f>
        <v>0.59999999999999987</v>
      </c>
      <c r="AI26" s="47">
        <f t="shared" si="24"/>
        <v>10095.65217391304</v>
      </c>
      <c r="AJ26" s="48">
        <f>IF(AF28=1,AI26/($AF$27/SQRT(3)),IF(AF28=2,AI26/$AF$27,IF(AF28=3,AI26/($AF$27*SQRT(3)),"")))</f>
        <v>26.494215910243295</v>
      </c>
      <c r="AK26" s="63"/>
      <c r="AL26" s="64"/>
      <c r="AM26" s="65"/>
      <c r="AN26" s="2"/>
      <c r="AO26" s="2"/>
      <c r="AP26" s="66" t="s">
        <v>58</v>
      </c>
      <c r="AQ26" s="126">
        <f t="shared" ref="AQ26:AS26" si="25">SUM(AQ6:AQ25)</f>
        <v>5391.3043478260861</v>
      </c>
      <c r="AR26" s="100">
        <f t="shared" si="25"/>
        <v>6304.347826086956</v>
      </c>
      <c r="AS26" s="100">
        <f t="shared" si="25"/>
        <v>5130.4347826086951</v>
      </c>
      <c r="AT26" s="101">
        <f>SUM(AQ26:AS26)</f>
        <v>16826.086956521736</v>
      </c>
    </row>
    <row r="27" spans="1:46" ht="15.75" customHeight="1">
      <c r="B27" s="147" t="s">
        <v>59</v>
      </c>
      <c r="C27" s="129"/>
      <c r="D27" s="129"/>
      <c r="E27" s="129"/>
      <c r="F27" s="10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26"/>
      <c r="R27" s="26"/>
      <c r="S27" s="26"/>
      <c r="T27" s="26"/>
      <c r="U27" s="26"/>
      <c r="V27" s="26"/>
      <c r="W27" s="26"/>
      <c r="X27" s="26"/>
      <c r="Y27" s="31"/>
      <c r="Z27" s="31"/>
      <c r="AA27" s="31"/>
      <c r="AB27" s="31"/>
      <c r="AC27" s="31"/>
      <c r="AD27" s="148" t="s">
        <v>60</v>
      </c>
      <c r="AE27" s="149"/>
      <c r="AF27" s="150">
        <v>220</v>
      </c>
      <c r="AG27" s="151"/>
      <c r="AH27" s="151"/>
      <c r="AI27" s="67" t="s">
        <v>61</v>
      </c>
      <c r="AJ27" s="152">
        <v>50</v>
      </c>
      <c r="AK27" s="152"/>
      <c r="AL27" s="153"/>
      <c r="AM27" s="122"/>
      <c r="AN27" s="69"/>
      <c r="AO27" s="69"/>
      <c r="AP27" s="72"/>
      <c r="AQ27" s="108"/>
      <c r="AR27" s="108"/>
      <c r="AS27" s="108"/>
      <c r="AT27" s="2"/>
    </row>
    <row r="28" spans="1:46" ht="15.75" customHeight="1">
      <c r="B28" s="12" t="s">
        <v>62</v>
      </c>
      <c r="C28" s="154">
        <f>IF(AQ26=0,"",AQ26)/1000</f>
        <v>5.391304347826086</v>
      </c>
      <c r="D28" s="154"/>
      <c r="E28" s="13">
        <f>C28*AE26</f>
        <v>4.96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33"/>
      <c r="Z28" s="33"/>
      <c r="AA28" s="33"/>
      <c r="AB28" s="33"/>
      <c r="AC28" s="33"/>
      <c r="AD28" s="155" t="s">
        <v>63</v>
      </c>
      <c r="AE28" s="156"/>
      <c r="AF28" s="157">
        <v>3</v>
      </c>
      <c r="AG28" s="158"/>
      <c r="AH28" s="158"/>
      <c r="AI28" s="70" t="s">
        <v>64</v>
      </c>
      <c r="AJ28" s="159">
        <v>10</v>
      </c>
      <c r="AK28" s="159"/>
      <c r="AL28" s="160"/>
      <c r="AM28" s="123"/>
      <c r="AN28" s="69"/>
      <c r="AO28" s="69"/>
      <c r="AP28" s="36"/>
      <c r="AQ28" s="2"/>
      <c r="AR28" s="2"/>
      <c r="AS28" s="2"/>
      <c r="AT28" s="2"/>
    </row>
    <row r="29" spans="1:46" ht="15.75" customHeight="1">
      <c r="B29" s="12" t="s">
        <v>65</v>
      </c>
      <c r="C29" s="154">
        <f>IF(AR26=0,"",AR26)/1000</f>
        <v>6.3043478260869561</v>
      </c>
      <c r="D29" s="154"/>
      <c r="E29" s="13">
        <f>C29*AE26</f>
        <v>5.8000000000000007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33"/>
      <c r="Z29" s="33"/>
      <c r="AA29" s="33"/>
      <c r="AB29" s="33"/>
      <c r="AC29" s="33"/>
      <c r="AD29" s="155" t="s">
        <v>66</v>
      </c>
      <c r="AE29" s="156"/>
      <c r="AF29" s="161">
        <f>AF26</f>
        <v>16826.086956521736</v>
      </c>
      <c r="AG29" s="162"/>
      <c r="AH29" s="162"/>
      <c r="AI29" s="70" t="s">
        <v>67</v>
      </c>
      <c r="AJ29" s="159">
        <v>10</v>
      </c>
      <c r="AK29" s="159"/>
      <c r="AL29" s="160"/>
      <c r="AM29" s="123"/>
      <c r="AN29" s="69"/>
      <c r="AO29" s="69"/>
      <c r="AP29" s="72"/>
      <c r="AQ29" s="108"/>
      <c r="AR29" s="108"/>
      <c r="AS29" s="108"/>
      <c r="AT29" s="2"/>
    </row>
    <row r="30" spans="1:46" ht="15.75" customHeight="1">
      <c r="B30" s="12" t="s">
        <v>68</v>
      </c>
      <c r="C30" s="154">
        <f>IF(AS26=0,"",AS26)/1000</f>
        <v>5.1304347826086953</v>
      </c>
      <c r="D30" s="154"/>
      <c r="E30" s="13">
        <f>C30*AE26</f>
        <v>4.7200000000000006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33"/>
      <c r="Z30" s="33"/>
      <c r="AA30" s="33"/>
      <c r="AB30" s="33"/>
      <c r="AC30" s="33"/>
      <c r="AD30" s="155" t="s">
        <v>69</v>
      </c>
      <c r="AE30" s="156"/>
      <c r="AF30" s="163">
        <f>AF31/AF29</f>
        <v>0.59999999999999987</v>
      </c>
      <c r="AG30" s="164"/>
      <c r="AH30" s="164"/>
      <c r="AI30" s="70" t="s">
        <v>70</v>
      </c>
      <c r="AJ30" s="159">
        <v>10</v>
      </c>
      <c r="AK30" s="159"/>
      <c r="AL30" s="160"/>
      <c r="AM30" s="123"/>
      <c r="AN30" s="69"/>
      <c r="AO30" s="69"/>
      <c r="AP30" s="73"/>
      <c r="AQ30" s="109"/>
      <c r="AR30" s="109"/>
      <c r="AS30" s="110"/>
      <c r="AT30" s="2"/>
    </row>
    <row r="31" spans="1:46" ht="15.75" customHeight="1">
      <c r="B31" s="14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155" t="s">
        <v>71</v>
      </c>
      <c r="AE31" s="156"/>
      <c r="AF31" s="161">
        <f>AI26</f>
        <v>10095.65217391304</v>
      </c>
      <c r="AG31" s="162"/>
      <c r="AH31" s="162"/>
      <c r="AI31" s="70" t="s">
        <v>72</v>
      </c>
      <c r="AJ31" s="165" t="s">
        <v>73</v>
      </c>
      <c r="AK31" s="165"/>
      <c r="AL31" s="166"/>
      <c r="AM31" s="124"/>
      <c r="AN31" s="69"/>
      <c r="AO31" s="69"/>
      <c r="AP31" s="73"/>
      <c r="AQ31" s="109"/>
      <c r="AR31" s="109"/>
      <c r="AS31" s="110"/>
      <c r="AT31" s="2"/>
    </row>
    <row r="32" spans="1:46" ht="15.75" customHeight="1">
      <c r="B32" s="16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167" t="s">
        <v>74</v>
      </c>
      <c r="AE32" s="168"/>
      <c r="AF32" s="169">
        <f>AJ26</f>
        <v>26.494215910243295</v>
      </c>
      <c r="AG32" s="170"/>
      <c r="AH32" s="170"/>
      <c r="AI32" s="74" t="s">
        <v>75</v>
      </c>
      <c r="AJ32" s="171"/>
      <c r="AK32" s="171"/>
      <c r="AL32" s="172"/>
      <c r="AM32" s="125"/>
      <c r="AN32" s="69"/>
      <c r="AO32" s="69"/>
      <c r="AP32" s="73"/>
      <c r="AQ32" s="109"/>
      <c r="AR32" s="109"/>
      <c r="AS32" s="110"/>
      <c r="AT32" s="2"/>
    </row>
    <row r="33" spans="2:46" ht="15.75" customHeight="1"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49"/>
      <c r="AE33" s="49"/>
      <c r="AF33" s="49"/>
      <c r="AG33" s="50"/>
      <c r="AH33" s="50"/>
      <c r="AI33" s="76" t="s">
        <v>24</v>
      </c>
      <c r="AJ33" s="173"/>
      <c r="AK33" s="173"/>
      <c r="AL33" s="173"/>
      <c r="AM33" s="2"/>
      <c r="AN33" s="69"/>
      <c r="AO33" s="69"/>
      <c r="AP33" s="2"/>
      <c r="AQ33" s="2"/>
      <c r="AR33" s="2"/>
      <c r="AS33" s="2"/>
      <c r="AT33" s="2"/>
    </row>
    <row r="34" spans="2:46" ht="15.75" customHeight="1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51"/>
      <c r="AF34" s="51"/>
      <c r="AG34" s="52"/>
      <c r="AH34" s="52"/>
      <c r="AI34" s="77" t="s">
        <v>4</v>
      </c>
      <c r="AJ34" s="174"/>
      <c r="AK34" s="174"/>
      <c r="AL34" s="174"/>
      <c r="AM34" s="2"/>
      <c r="AN34" s="2"/>
      <c r="AO34" s="2"/>
      <c r="AP34" s="2"/>
      <c r="AQ34" s="2"/>
      <c r="AR34" s="2"/>
      <c r="AS34" s="2"/>
      <c r="AT34" s="2"/>
    </row>
    <row r="35" spans="2:46" ht="15.75" customHeight="1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36"/>
      <c r="AD35" s="53"/>
      <c r="AE35" s="52"/>
      <c r="AF35" s="52"/>
      <c r="AG35" s="52"/>
      <c r="AH35" s="52"/>
      <c r="AI35" s="78" t="s">
        <v>76</v>
      </c>
      <c r="AJ35" s="175"/>
      <c r="AK35" s="175"/>
      <c r="AL35" s="175"/>
      <c r="AM35" s="2"/>
      <c r="AN35" s="2"/>
      <c r="AO35" s="2"/>
      <c r="AP35" s="2"/>
      <c r="AQ35" s="2"/>
      <c r="AR35" s="2"/>
      <c r="AS35" s="2"/>
      <c r="AT35" s="2"/>
    </row>
    <row r="36" spans="2:46" ht="15.75" customHeight="1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52"/>
      <c r="X36" s="52"/>
      <c r="Y36" s="52"/>
      <c r="Z36" s="52"/>
      <c r="AA36" s="52"/>
      <c r="AB36" s="52"/>
      <c r="AC36" s="52"/>
    </row>
    <row r="37" spans="2:46" ht="15.75" customHeight="1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52"/>
      <c r="X37" s="52"/>
      <c r="Y37" s="52"/>
      <c r="Z37" s="52"/>
      <c r="AA37" s="52"/>
      <c r="AB37" s="52"/>
      <c r="AC37" s="52"/>
    </row>
    <row r="38" spans="2:46" ht="15.75" customHeight="1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52"/>
      <c r="X38" s="52"/>
      <c r="Y38" s="52"/>
      <c r="Z38" s="52"/>
      <c r="AA38" s="52"/>
      <c r="AB38" s="52"/>
      <c r="AC38" s="52"/>
    </row>
    <row r="39" spans="2:46" ht="15.75" customHeight="1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52"/>
      <c r="X39" s="52"/>
      <c r="Y39" s="52"/>
      <c r="Z39" s="52"/>
      <c r="AA39" s="52"/>
      <c r="AB39" s="52"/>
      <c r="AC39" s="52"/>
    </row>
    <row r="40" spans="2:46" ht="15.75" customHeight="1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52"/>
      <c r="X40" s="52"/>
      <c r="Y40" s="52"/>
      <c r="Z40" s="52"/>
      <c r="AA40" s="52"/>
      <c r="AB40" s="52"/>
      <c r="AC40" s="52"/>
    </row>
    <row r="41" spans="2:46" ht="15.75" customHeight="1"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52"/>
      <c r="X41" s="52"/>
      <c r="Y41" s="52"/>
      <c r="Z41" s="52"/>
      <c r="AA41" s="52"/>
      <c r="AB41" s="52"/>
      <c r="AC41" s="52"/>
    </row>
    <row r="42" spans="2:46" ht="15.75" customHeight="1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52"/>
      <c r="X42" s="52"/>
      <c r="Y42" s="52"/>
      <c r="Z42" s="52"/>
      <c r="AA42" s="52"/>
      <c r="AB42" s="52"/>
      <c r="AC42" s="52"/>
    </row>
    <row r="43" spans="2:46" ht="15.75" customHeight="1"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52"/>
      <c r="X43" s="52"/>
      <c r="Y43" s="52"/>
      <c r="Z43" s="52"/>
      <c r="AA43" s="52"/>
      <c r="AB43" s="52"/>
      <c r="AC43" s="52"/>
    </row>
    <row r="44" spans="2:46" ht="15.75" customHeight="1"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52"/>
      <c r="X44" s="52"/>
      <c r="Y44" s="52"/>
      <c r="Z44" s="52"/>
      <c r="AA44" s="52"/>
      <c r="AB44" s="52"/>
      <c r="AC44" s="52"/>
    </row>
    <row r="45" spans="2:46" ht="15.75" customHeight="1"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52"/>
      <c r="X45" s="52"/>
      <c r="Y45" s="52"/>
      <c r="Z45" s="52"/>
      <c r="AA45" s="52"/>
      <c r="AB45" s="52"/>
      <c r="AC45" s="52"/>
    </row>
    <row r="46" spans="2:46" ht="15.75" customHeight="1"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52"/>
      <c r="X46" s="52"/>
      <c r="Y46" s="52"/>
      <c r="Z46" s="52"/>
      <c r="AA46" s="52"/>
      <c r="AB46" s="52"/>
      <c r="AC46" s="52"/>
    </row>
    <row r="47" spans="2:46" ht="15.75" customHeight="1"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52"/>
      <c r="X47" s="52"/>
      <c r="Y47" s="52"/>
      <c r="Z47" s="52"/>
      <c r="AA47" s="52"/>
      <c r="AB47" s="52"/>
      <c r="AC47" s="52"/>
    </row>
    <row r="48" spans="2:46" ht="15.75" customHeight="1"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52"/>
      <c r="X48" s="52"/>
      <c r="Y48" s="52"/>
      <c r="Z48" s="52"/>
      <c r="AA48" s="52"/>
      <c r="AB48" s="52"/>
      <c r="AC48" s="52"/>
    </row>
    <row r="49" spans="2:29" ht="15.75" customHeight="1"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52"/>
      <c r="X49" s="52"/>
      <c r="Y49" s="52"/>
      <c r="Z49" s="52"/>
      <c r="AA49" s="52"/>
      <c r="AB49" s="52"/>
      <c r="AC49" s="52"/>
    </row>
    <row r="50" spans="2:29" ht="15.75" customHeight="1"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52"/>
      <c r="X50" s="52"/>
      <c r="Y50" s="52"/>
      <c r="Z50" s="52"/>
      <c r="AA50" s="52"/>
      <c r="AB50" s="52"/>
      <c r="AC50" s="52"/>
    </row>
    <row r="51" spans="2:29" ht="15.75" customHeight="1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52"/>
      <c r="X51" s="52"/>
      <c r="Y51" s="52"/>
      <c r="Z51" s="52"/>
      <c r="AA51" s="52"/>
      <c r="AB51" s="52"/>
      <c r="AC51" s="52"/>
    </row>
    <row r="52" spans="2:29" ht="15.75" customHeight="1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52"/>
      <c r="X52" s="52"/>
      <c r="Y52" s="52"/>
      <c r="Z52" s="52"/>
      <c r="AA52" s="52"/>
      <c r="AB52" s="52"/>
      <c r="AC52" s="52"/>
    </row>
    <row r="53" spans="2:29" ht="15.75" customHeight="1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52"/>
      <c r="X53" s="52"/>
      <c r="Y53" s="52"/>
      <c r="Z53" s="52"/>
      <c r="AA53" s="52"/>
      <c r="AB53" s="52"/>
      <c r="AC53" s="52"/>
    </row>
    <row r="54" spans="2:29" ht="15.75" customHeight="1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52"/>
      <c r="X54" s="52"/>
      <c r="Y54" s="52"/>
      <c r="Z54" s="52"/>
      <c r="AA54" s="52"/>
      <c r="AB54" s="52"/>
      <c r="AC54" s="52"/>
    </row>
    <row r="55" spans="2:29" ht="15.75" customHeight="1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52"/>
      <c r="X55" s="52"/>
      <c r="Y55" s="52"/>
      <c r="Z55" s="52"/>
      <c r="AA55" s="52"/>
      <c r="AB55" s="52"/>
      <c r="AC55" s="52"/>
    </row>
    <row r="56" spans="2:29" ht="15.75" customHeight="1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52"/>
      <c r="X56" s="52"/>
      <c r="Y56" s="52"/>
      <c r="Z56" s="52"/>
      <c r="AA56" s="52"/>
      <c r="AB56" s="52"/>
      <c r="AC56" s="52"/>
    </row>
    <row r="57" spans="2:29" ht="15.75" customHeight="1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52"/>
      <c r="X57" s="52"/>
      <c r="Y57" s="52"/>
      <c r="Z57" s="52"/>
      <c r="AA57" s="52"/>
      <c r="AB57" s="52"/>
      <c r="AC57" s="52"/>
    </row>
    <row r="58" spans="2:29" ht="15.75" customHeight="1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52"/>
      <c r="X58" s="52"/>
      <c r="Y58" s="52"/>
      <c r="Z58" s="52"/>
      <c r="AA58" s="52"/>
      <c r="AB58" s="52"/>
      <c r="AC58" s="52"/>
    </row>
    <row r="59" spans="2:29" ht="15.75" customHeight="1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52"/>
      <c r="X59" s="52"/>
      <c r="Y59" s="52"/>
      <c r="Z59" s="52"/>
      <c r="AA59" s="52"/>
      <c r="AB59" s="52"/>
      <c r="AC59" s="52"/>
    </row>
    <row r="60" spans="2:29" ht="15.75" customHeight="1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52"/>
      <c r="X60" s="52"/>
      <c r="Y60" s="52"/>
      <c r="Z60" s="52"/>
      <c r="AA60" s="52"/>
      <c r="AB60" s="52"/>
      <c r="AC60" s="52"/>
    </row>
    <row r="61" spans="2:29" ht="15.75" customHeight="1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52"/>
      <c r="X61" s="52"/>
      <c r="Y61" s="52"/>
      <c r="Z61" s="52"/>
      <c r="AA61" s="52"/>
      <c r="AB61" s="52"/>
      <c r="AC61" s="52"/>
    </row>
    <row r="62" spans="2:29" ht="15.75" customHeight="1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52"/>
      <c r="X62" s="52"/>
      <c r="Y62" s="52"/>
      <c r="Z62" s="52"/>
      <c r="AA62" s="52"/>
      <c r="AB62" s="52"/>
      <c r="AC62" s="52"/>
    </row>
    <row r="63" spans="2:29" ht="15.75" customHeight="1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52"/>
      <c r="X63" s="52"/>
      <c r="Y63" s="52"/>
      <c r="Z63" s="52"/>
      <c r="AA63" s="52"/>
      <c r="AB63" s="52"/>
      <c r="AC63" s="52"/>
    </row>
    <row r="64" spans="2:29" ht="15.75" customHeight="1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52"/>
      <c r="X64" s="52"/>
      <c r="Y64" s="52"/>
      <c r="Z64" s="52"/>
      <c r="AA64" s="52"/>
      <c r="AB64" s="52"/>
      <c r="AC64" s="52"/>
    </row>
    <row r="65" spans="2:29" ht="15.75" customHeight="1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52"/>
      <c r="X65" s="52"/>
      <c r="Y65" s="52"/>
      <c r="Z65" s="52"/>
      <c r="AA65" s="52"/>
      <c r="AB65" s="52"/>
      <c r="AC65" s="52"/>
    </row>
    <row r="66" spans="2:29" ht="15.75" customHeight="1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52"/>
      <c r="X66" s="52"/>
      <c r="Y66" s="52"/>
      <c r="Z66" s="52"/>
      <c r="AA66" s="52"/>
      <c r="AB66" s="52"/>
      <c r="AC66" s="52"/>
    </row>
    <row r="67" spans="2:29" ht="15.75" customHeight="1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52"/>
      <c r="X67" s="52"/>
      <c r="Y67" s="52"/>
      <c r="Z67" s="52"/>
      <c r="AA67" s="52"/>
      <c r="AB67" s="52"/>
      <c r="AC67" s="52"/>
    </row>
    <row r="68" spans="2:29" ht="15.75" customHeight="1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52"/>
      <c r="X68" s="52"/>
      <c r="Y68" s="52"/>
      <c r="Z68" s="52"/>
      <c r="AA68" s="52"/>
      <c r="AB68" s="52"/>
      <c r="AC68" s="52"/>
    </row>
    <row r="69" spans="2:29" ht="15.75" customHeight="1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52"/>
      <c r="X69" s="52"/>
      <c r="Y69" s="52"/>
      <c r="Z69" s="52"/>
      <c r="AA69" s="52"/>
      <c r="AB69" s="52"/>
      <c r="AC69" s="52"/>
    </row>
    <row r="70" spans="2:29" ht="15.75" customHeight="1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52"/>
      <c r="X70" s="52"/>
      <c r="Y70" s="52"/>
      <c r="Z70" s="52"/>
      <c r="AA70" s="52"/>
      <c r="AB70" s="52"/>
      <c r="AC70" s="52"/>
    </row>
    <row r="71" spans="2:29" ht="15.75" customHeight="1"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52"/>
      <c r="X71" s="52"/>
      <c r="Y71" s="52"/>
      <c r="Z71" s="52"/>
      <c r="AA71" s="52"/>
      <c r="AB71" s="52"/>
      <c r="AC71" s="52"/>
    </row>
    <row r="72" spans="2:29" ht="15.75" customHeight="1"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52"/>
      <c r="X72" s="52"/>
      <c r="Y72" s="52"/>
      <c r="Z72" s="52"/>
      <c r="AA72" s="52"/>
      <c r="AB72" s="52"/>
      <c r="AC72" s="52"/>
    </row>
    <row r="73" spans="2:29" ht="15.75" customHeight="1"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52"/>
      <c r="X73" s="52"/>
      <c r="Y73" s="52"/>
      <c r="Z73" s="52"/>
      <c r="AA73" s="52"/>
      <c r="AB73" s="52"/>
      <c r="AC73" s="52"/>
    </row>
    <row r="74" spans="2:29" ht="15.75" customHeight="1"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52"/>
      <c r="X74" s="52"/>
      <c r="Y74" s="52"/>
      <c r="Z74" s="52"/>
      <c r="AA74" s="52"/>
      <c r="AB74" s="52"/>
      <c r="AC74" s="52"/>
    </row>
    <row r="75" spans="2:29" ht="15.75" customHeight="1"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52"/>
      <c r="X75" s="52"/>
      <c r="Y75" s="52"/>
      <c r="Z75" s="52"/>
      <c r="AA75" s="52"/>
      <c r="AB75" s="52"/>
      <c r="AC75" s="52"/>
    </row>
    <row r="76" spans="2:29" ht="15.75" customHeight="1"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52"/>
      <c r="X76" s="52"/>
      <c r="Y76" s="52"/>
      <c r="Z76" s="52"/>
      <c r="AA76" s="52"/>
      <c r="AB76" s="52"/>
      <c r="AC76" s="52"/>
    </row>
    <row r="77" spans="2:29" ht="15.75" customHeight="1"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52"/>
      <c r="X77" s="52"/>
      <c r="Y77" s="52"/>
      <c r="Z77" s="52"/>
      <c r="AA77" s="52"/>
      <c r="AB77" s="52"/>
      <c r="AC77" s="52"/>
    </row>
    <row r="78" spans="2:29" ht="15.75" customHeight="1"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52"/>
      <c r="X78" s="52"/>
      <c r="Y78" s="52"/>
      <c r="Z78" s="52"/>
      <c r="AA78" s="52"/>
      <c r="AB78" s="52"/>
      <c r="AC78" s="52"/>
    </row>
    <row r="79" spans="2:29" ht="15.75" customHeight="1"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52"/>
      <c r="X79" s="52"/>
      <c r="Y79" s="52"/>
      <c r="Z79" s="52"/>
      <c r="AA79" s="52"/>
      <c r="AB79" s="52"/>
      <c r="AC79" s="52"/>
    </row>
    <row r="80" spans="2:29" ht="15.75" customHeight="1"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52"/>
      <c r="X80" s="52"/>
      <c r="Y80" s="52"/>
      <c r="Z80" s="52"/>
      <c r="AA80" s="52"/>
      <c r="AB80" s="52"/>
      <c r="AC80" s="52"/>
    </row>
    <row r="81" spans="2:29" ht="15.75" customHeight="1"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52"/>
      <c r="X81" s="52"/>
      <c r="Y81" s="52"/>
      <c r="Z81" s="52"/>
      <c r="AA81" s="52"/>
      <c r="AB81" s="52"/>
      <c r="AC81" s="52"/>
    </row>
    <row r="82" spans="2:29" ht="15.75" customHeight="1"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52"/>
      <c r="X82" s="52"/>
      <c r="Y82" s="52"/>
      <c r="Z82" s="52"/>
      <c r="AA82" s="52"/>
      <c r="AB82" s="52"/>
      <c r="AC82" s="52"/>
    </row>
    <row r="83" spans="2:29" ht="15.75" customHeight="1"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52"/>
      <c r="X83" s="52"/>
      <c r="Y83" s="52"/>
      <c r="Z83" s="52"/>
      <c r="AA83" s="52"/>
      <c r="AB83" s="52"/>
      <c r="AC83" s="52"/>
    </row>
    <row r="84" spans="2:29" ht="15.75" customHeight="1"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52"/>
      <c r="X84" s="52"/>
      <c r="Y84" s="52"/>
      <c r="Z84" s="52"/>
      <c r="AA84" s="52"/>
      <c r="AB84" s="52"/>
      <c r="AC84" s="52"/>
    </row>
    <row r="85" spans="2:29" ht="15.75" customHeight="1"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52"/>
      <c r="X85" s="52"/>
      <c r="Y85" s="52"/>
      <c r="Z85" s="52"/>
      <c r="AA85" s="52"/>
      <c r="AB85" s="52"/>
      <c r="AC85" s="52"/>
    </row>
    <row r="86" spans="2:29" ht="15.75" customHeight="1"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52"/>
      <c r="X86" s="52"/>
      <c r="Y86" s="52"/>
      <c r="Z86" s="52"/>
      <c r="AA86" s="52"/>
      <c r="AB86" s="52"/>
      <c r="AC86" s="52"/>
    </row>
    <row r="87" spans="2:29" ht="15.75" customHeight="1"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52"/>
      <c r="X87" s="52"/>
      <c r="Y87" s="52"/>
      <c r="Z87" s="52"/>
      <c r="AA87" s="52"/>
      <c r="AB87" s="52"/>
      <c r="AC87" s="52"/>
    </row>
    <row r="88" spans="2:29" ht="15.75" customHeight="1"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52"/>
      <c r="X88" s="52"/>
      <c r="Y88" s="52"/>
      <c r="Z88" s="52"/>
      <c r="AA88" s="52"/>
      <c r="AB88" s="52"/>
      <c r="AC88" s="52"/>
    </row>
    <row r="89" spans="2:29" ht="15.75" customHeight="1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52"/>
      <c r="X89" s="52"/>
      <c r="Y89" s="52"/>
      <c r="Z89" s="52"/>
      <c r="AA89" s="52"/>
      <c r="AB89" s="52"/>
      <c r="AC89" s="52"/>
    </row>
    <row r="90" spans="2:29" ht="15.75" customHeight="1"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52"/>
      <c r="X90" s="52"/>
      <c r="Y90" s="52"/>
      <c r="Z90" s="52"/>
      <c r="AA90" s="52"/>
      <c r="AB90" s="52"/>
      <c r="AC90" s="52"/>
    </row>
    <row r="91" spans="2:29" ht="15.75" customHeight="1"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52"/>
      <c r="X91" s="52"/>
      <c r="Y91" s="52"/>
      <c r="Z91" s="52"/>
      <c r="AA91" s="52"/>
      <c r="AB91" s="52"/>
      <c r="AC91" s="52"/>
    </row>
    <row r="92" spans="2:29" ht="15.75" customHeight="1"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52"/>
      <c r="X92" s="52"/>
      <c r="Y92" s="52"/>
      <c r="Z92" s="52"/>
      <c r="AA92" s="52"/>
      <c r="AB92" s="52"/>
      <c r="AC92" s="52"/>
    </row>
    <row r="93" spans="2:29" ht="15.75" customHeight="1"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52"/>
      <c r="X93" s="52"/>
      <c r="Y93" s="52"/>
      <c r="Z93" s="52"/>
      <c r="AA93" s="52"/>
      <c r="AB93" s="52"/>
      <c r="AC93" s="52"/>
    </row>
    <row r="94" spans="2:29" ht="15.75" customHeight="1"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52"/>
      <c r="X94" s="52"/>
      <c r="Y94" s="52"/>
      <c r="Z94" s="52"/>
      <c r="AA94" s="52"/>
      <c r="AB94" s="52"/>
      <c r="AC94" s="52"/>
    </row>
    <row r="95" spans="2:29" ht="15.75" customHeight="1"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52"/>
      <c r="X95" s="52"/>
      <c r="Y95" s="52"/>
      <c r="Z95" s="52"/>
      <c r="AA95" s="52"/>
      <c r="AB95" s="52"/>
      <c r="AC95" s="52"/>
    </row>
    <row r="96" spans="2:29" ht="15.75" customHeight="1"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52"/>
      <c r="X96" s="52"/>
      <c r="Y96" s="52"/>
      <c r="Z96" s="52"/>
      <c r="AA96" s="52"/>
      <c r="AB96" s="52"/>
      <c r="AC96" s="52"/>
    </row>
    <row r="97" spans="2:29" ht="15.75" customHeight="1"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52"/>
      <c r="X97" s="52"/>
      <c r="Y97" s="52"/>
      <c r="Z97" s="52"/>
      <c r="AA97" s="52"/>
      <c r="AB97" s="52"/>
      <c r="AC97" s="52"/>
    </row>
    <row r="98" spans="2:29" ht="15.75" customHeight="1"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52"/>
      <c r="X98" s="52"/>
      <c r="Y98" s="52"/>
      <c r="Z98" s="52"/>
      <c r="AA98" s="52"/>
      <c r="AB98" s="52"/>
      <c r="AC98" s="52"/>
    </row>
    <row r="99" spans="2:29" ht="15.75" customHeight="1"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52"/>
      <c r="X99" s="52"/>
      <c r="Y99" s="52"/>
      <c r="Z99" s="52"/>
      <c r="AA99" s="52"/>
      <c r="AB99" s="52"/>
      <c r="AC99" s="52"/>
    </row>
    <row r="100" spans="2:29" ht="15.75" customHeight="1"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52"/>
      <c r="X100" s="52"/>
      <c r="Y100" s="52"/>
      <c r="Z100" s="52"/>
      <c r="AA100" s="52"/>
      <c r="AB100" s="52"/>
      <c r="AC100" s="52"/>
    </row>
    <row r="101" spans="2:29" ht="15.75" customHeight="1"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52"/>
      <c r="X101" s="52"/>
      <c r="Y101" s="52"/>
      <c r="Z101" s="52"/>
      <c r="AA101" s="52"/>
      <c r="AB101" s="52"/>
      <c r="AC101" s="52"/>
    </row>
    <row r="102" spans="2:29" ht="15.75" customHeight="1"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52"/>
      <c r="X102" s="52"/>
      <c r="Y102" s="52"/>
      <c r="Z102" s="52"/>
      <c r="AA102" s="52"/>
      <c r="AB102" s="52"/>
      <c r="AC102" s="52"/>
    </row>
    <row r="103" spans="2:29" ht="15.75" customHeight="1"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52"/>
      <c r="X103" s="52"/>
      <c r="Y103" s="52"/>
      <c r="Z103" s="52"/>
      <c r="AA103" s="52"/>
      <c r="AB103" s="52"/>
      <c r="AC103" s="52"/>
    </row>
    <row r="104" spans="2:29" ht="15.75" customHeight="1"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52"/>
      <c r="X104" s="52"/>
      <c r="Y104" s="52"/>
      <c r="Z104" s="52"/>
      <c r="AA104" s="52"/>
      <c r="AB104" s="52"/>
      <c r="AC104" s="52"/>
    </row>
    <row r="105" spans="2:29" ht="15.75" customHeight="1"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52"/>
      <c r="X105" s="52"/>
      <c r="Y105" s="52"/>
      <c r="Z105" s="52"/>
      <c r="AA105" s="52"/>
      <c r="AB105" s="52"/>
      <c r="AC105" s="52"/>
    </row>
    <row r="106" spans="2:29" ht="15.75" customHeight="1"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52"/>
      <c r="X106" s="52"/>
      <c r="Y106" s="52"/>
      <c r="Z106" s="52"/>
      <c r="AA106" s="52"/>
      <c r="AB106" s="52"/>
      <c r="AC106" s="52"/>
    </row>
    <row r="107" spans="2:29" ht="15.75" customHeight="1"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52"/>
      <c r="X107" s="52"/>
      <c r="Y107" s="52"/>
      <c r="Z107" s="52"/>
      <c r="AA107" s="52"/>
      <c r="AB107" s="52"/>
      <c r="AC107" s="52"/>
    </row>
    <row r="108" spans="2:29" ht="15.75" customHeight="1"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52"/>
      <c r="X108" s="52"/>
      <c r="Y108" s="52"/>
      <c r="Z108" s="52"/>
      <c r="AA108" s="52"/>
      <c r="AB108" s="52"/>
      <c r="AC108" s="52"/>
    </row>
    <row r="109" spans="2:29" ht="15.75" customHeight="1"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52"/>
      <c r="X109" s="52"/>
      <c r="Y109" s="52"/>
      <c r="Z109" s="52"/>
      <c r="AA109" s="52"/>
      <c r="AB109" s="52"/>
      <c r="AC109" s="52"/>
    </row>
    <row r="110" spans="2:29" ht="15.75" customHeight="1"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52"/>
      <c r="X110" s="52"/>
      <c r="Y110" s="52"/>
      <c r="Z110" s="52"/>
      <c r="AA110" s="52"/>
      <c r="AB110" s="52"/>
      <c r="AC110" s="52"/>
    </row>
    <row r="111" spans="2:29" ht="15.75" customHeight="1"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52"/>
      <c r="X111" s="52"/>
      <c r="Y111" s="52"/>
      <c r="Z111" s="52"/>
      <c r="AA111" s="52"/>
      <c r="AB111" s="52"/>
      <c r="AC111" s="52"/>
    </row>
    <row r="112" spans="2:29" ht="15.75" customHeight="1"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52"/>
      <c r="X112" s="52"/>
      <c r="Y112" s="52"/>
      <c r="Z112" s="52"/>
      <c r="AA112" s="52"/>
      <c r="AB112" s="52"/>
      <c r="AC112" s="52"/>
    </row>
    <row r="113" spans="2:29" ht="15.75" customHeight="1"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52"/>
      <c r="X113" s="52"/>
      <c r="Y113" s="52"/>
      <c r="Z113" s="52"/>
      <c r="AA113" s="52"/>
      <c r="AB113" s="52"/>
      <c r="AC113" s="52"/>
    </row>
    <row r="114" spans="2:29" ht="15.75" customHeight="1"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52"/>
      <c r="X114" s="52"/>
      <c r="Y114" s="52"/>
      <c r="Z114" s="52"/>
      <c r="AA114" s="52"/>
      <c r="AB114" s="52"/>
      <c r="AC114" s="52"/>
    </row>
    <row r="115" spans="2:29" ht="15.75" customHeight="1"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52"/>
      <c r="X115" s="52"/>
      <c r="Y115" s="52"/>
      <c r="Z115" s="52"/>
      <c r="AA115" s="52"/>
      <c r="AB115" s="52"/>
      <c r="AC115" s="52"/>
    </row>
    <row r="116" spans="2:29" ht="15.75" customHeight="1"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52"/>
      <c r="X116" s="52"/>
      <c r="Y116" s="52"/>
      <c r="Z116" s="52"/>
      <c r="AA116" s="52"/>
      <c r="AB116" s="52"/>
      <c r="AC116" s="52"/>
    </row>
    <row r="117" spans="2:29" ht="15.75" customHeight="1"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52"/>
      <c r="X117" s="52"/>
      <c r="Y117" s="52"/>
      <c r="Z117" s="52"/>
      <c r="AA117" s="52"/>
      <c r="AB117" s="52"/>
      <c r="AC117" s="52"/>
    </row>
    <row r="118" spans="2:29" ht="15.75" customHeight="1"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52"/>
      <c r="X118" s="52"/>
      <c r="Y118" s="52"/>
      <c r="Z118" s="52"/>
      <c r="AA118" s="52"/>
      <c r="AB118" s="52"/>
      <c r="AC118" s="52"/>
    </row>
    <row r="119" spans="2:29" ht="15.75" customHeight="1"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52"/>
      <c r="X119" s="52"/>
      <c r="Y119" s="52"/>
      <c r="Z119" s="52"/>
      <c r="AA119" s="52"/>
      <c r="AB119" s="52"/>
      <c r="AC119" s="52"/>
    </row>
    <row r="120" spans="2:29" ht="15.75" customHeight="1"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52"/>
      <c r="X120" s="52"/>
      <c r="Y120" s="52"/>
      <c r="Z120" s="52"/>
      <c r="AA120" s="52"/>
      <c r="AB120" s="52"/>
      <c r="AC120" s="52"/>
    </row>
    <row r="121" spans="2:29" ht="15.75" customHeight="1"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52"/>
      <c r="X121" s="52"/>
      <c r="Y121" s="52"/>
      <c r="Z121" s="52"/>
      <c r="AA121" s="52"/>
      <c r="AB121" s="52"/>
      <c r="AC121" s="52"/>
    </row>
    <row r="122" spans="2:29" ht="15.75" customHeight="1"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52"/>
      <c r="X122" s="52"/>
      <c r="Y122" s="52"/>
      <c r="Z122" s="52"/>
      <c r="AA122" s="52"/>
      <c r="AB122" s="52"/>
      <c r="AC122" s="52"/>
    </row>
    <row r="123" spans="2:29" ht="15.75" customHeight="1"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52"/>
      <c r="X123" s="52"/>
      <c r="Y123" s="52"/>
      <c r="Z123" s="52"/>
      <c r="AA123" s="52"/>
      <c r="AB123" s="52"/>
      <c r="AC123" s="52"/>
    </row>
    <row r="124" spans="2:29" ht="15.75" customHeight="1"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52"/>
      <c r="X124" s="52"/>
      <c r="Y124" s="52"/>
      <c r="Z124" s="52"/>
      <c r="AA124" s="52"/>
      <c r="AB124" s="52"/>
      <c r="AC124" s="52"/>
    </row>
    <row r="125" spans="2:29" ht="15.75" customHeight="1"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52"/>
      <c r="X125" s="52"/>
      <c r="Y125" s="52"/>
      <c r="Z125" s="52"/>
      <c r="AA125" s="52"/>
      <c r="AB125" s="52"/>
      <c r="AC125" s="52"/>
    </row>
    <row r="126" spans="2:29" ht="15.75" customHeight="1"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52"/>
      <c r="X126" s="52"/>
      <c r="Y126" s="52"/>
      <c r="Z126" s="52"/>
      <c r="AA126" s="52"/>
      <c r="AB126" s="52"/>
      <c r="AC126" s="52"/>
    </row>
    <row r="127" spans="2:29" ht="15.75" customHeight="1"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52"/>
      <c r="X127" s="52"/>
      <c r="Y127" s="52"/>
      <c r="Z127" s="52"/>
      <c r="AA127" s="52"/>
      <c r="AB127" s="52"/>
      <c r="AC127" s="52"/>
    </row>
    <row r="128" spans="2:29" ht="15.75" customHeight="1"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52"/>
      <c r="X128" s="52"/>
      <c r="Y128" s="52"/>
      <c r="Z128" s="52"/>
      <c r="AA128" s="52"/>
      <c r="AB128" s="52"/>
      <c r="AC128" s="52"/>
    </row>
    <row r="129" spans="2:29" ht="15.75" customHeight="1"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52"/>
      <c r="X129" s="52"/>
      <c r="Y129" s="52"/>
      <c r="Z129" s="52"/>
      <c r="AA129" s="52"/>
      <c r="AB129" s="52"/>
      <c r="AC129" s="52"/>
    </row>
    <row r="130" spans="2:29" ht="15.75" customHeight="1"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52"/>
      <c r="X130" s="52"/>
      <c r="Y130" s="52"/>
      <c r="Z130" s="52"/>
      <c r="AA130" s="52"/>
      <c r="AB130" s="52"/>
      <c r="AC130" s="52"/>
    </row>
    <row r="131" spans="2:29" ht="15.75" customHeight="1"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52"/>
      <c r="X131" s="52"/>
      <c r="Y131" s="52"/>
      <c r="Z131" s="52"/>
      <c r="AA131" s="52"/>
      <c r="AB131" s="52"/>
      <c r="AC131" s="52"/>
    </row>
    <row r="132" spans="2:29" ht="15.75" customHeight="1"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52"/>
      <c r="X132" s="52"/>
      <c r="Y132" s="52"/>
      <c r="Z132" s="52"/>
      <c r="AA132" s="52"/>
      <c r="AB132" s="52"/>
      <c r="AC132" s="52"/>
    </row>
    <row r="133" spans="2:29" ht="15.75" customHeight="1"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52"/>
      <c r="X133" s="52"/>
      <c r="Y133" s="52"/>
      <c r="Z133" s="52"/>
      <c r="AA133" s="52"/>
      <c r="AB133" s="52"/>
      <c r="AC133" s="52"/>
    </row>
    <row r="134" spans="2:29" ht="15.75" customHeight="1"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52"/>
      <c r="X134" s="52"/>
      <c r="Y134" s="52"/>
      <c r="Z134" s="52"/>
      <c r="AA134" s="52"/>
      <c r="AB134" s="52"/>
      <c r="AC134" s="52"/>
    </row>
    <row r="135" spans="2:29" ht="15.75" customHeight="1"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52"/>
      <c r="X135" s="52"/>
      <c r="Y135" s="52"/>
      <c r="Z135" s="52"/>
      <c r="AA135" s="52"/>
      <c r="AB135" s="52"/>
      <c r="AC135" s="52"/>
    </row>
    <row r="136" spans="2:29" ht="15.75" customHeight="1"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52"/>
      <c r="X136" s="52"/>
      <c r="Y136" s="52"/>
      <c r="Z136" s="52"/>
      <c r="AA136" s="52"/>
      <c r="AB136" s="52"/>
      <c r="AC136" s="52"/>
    </row>
    <row r="137" spans="2:29" ht="15.75" customHeight="1"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52"/>
      <c r="X137" s="52"/>
      <c r="Y137" s="52"/>
      <c r="Z137" s="52"/>
      <c r="AA137" s="52"/>
      <c r="AB137" s="52"/>
      <c r="AC137" s="52"/>
    </row>
    <row r="138" spans="2:29" ht="15.75" customHeight="1"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52"/>
      <c r="X138" s="52"/>
      <c r="Y138" s="52"/>
      <c r="Z138" s="52"/>
      <c r="AA138" s="52"/>
      <c r="AB138" s="52"/>
      <c r="AC138" s="52"/>
    </row>
    <row r="139" spans="2:29" ht="15.75" customHeight="1"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52"/>
      <c r="X139" s="52"/>
      <c r="Y139" s="52"/>
      <c r="Z139" s="52"/>
      <c r="AA139" s="52"/>
      <c r="AB139" s="52"/>
      <c r="AC139" s="52"/>
    </row>
    <row r="140" spans="2:29" ht="15.75" customHeight="1"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52"/>
      <c r="X140" s="52"/>
      <c r="Y140" s="52"/>
      <c r="Z140" s="52"/>
      <c r="AA140" s="52"/>
      <c r="AB140" s="52"/>
      <c r="AC140" s="52"/>
    </row>
    <row r="141" spans="2:29" ht="15.75" customHeight="1"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52"/>
      <c r="X141" s="52"/>
      <c r="Y141" s="52"/>
      <c r="Z141" s="52"/>
      <c r="AA141" s="52"/>
      <c r="AB141" s="52"/>
      <c r="AC141" s="52"/>
    </row>
    <row r="142" spans="2:29" ht="15.75" customHeight="1"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52"/>
      <c r="X142" s="52"/>
      <c r="Y142" s="52"/>
      <c r="Z142" s="52"/>
      <c r="AA142" s="52"/>
      <c r="AB142" s="52"/>
      <c r="AC142" s="52"/>
    </row>
    <row r="143" spans="2:29" ht="15.75" customHeight="1"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52"/>
      <c r="X143" s="52"/>
      <c r="Y143" s="52"/>
      <c r="Z143" s="52"/>
      <c r="AA143" s="52"/>
      <c r="AB143" s="52"/>
      <c r="AC143" s="52"/>
    </row>
    <row r="144" spans="2:29" ht="15.75" customHeight="1"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52"/>
      <c r="X144" s="52"/>
      <c r="Y144" s="52"/>
      <c r="Z144" s="52"/>
      <c r="AA144" s="52"/>
      <c r="AB144" s="52"/>
      <c r="AC144" s="52"/>
    </row>
    <row r="145" spans="2:29" ht="15.75" customHeight="1"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52"/>
      <c r="X145" s="52"/>
      <c r="Y145" s="52"/>
      <c r="Z145" s="52"/>
      <c r="AA145" s="52"/>
      <c r="AB145" s="52"/>
      <c r="AC145" s="52"/>
    </row>
    <row r="146" spans="2:29" ht="15.75" customHeight="1"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52"/>
      <c r="X146" s="52"/>
      <c r="Y146" s="52"/>
      <c r="Z146" s="52"/>
      <c r="AA146" s="52"/>
      <c r="AB146" s="52"/>
      <c r="AC146" s="52"/>
    </row>
    <row r="147" spans="2:29" ht="15.75" customHeight="1"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52"/>
      <c r="X147" s="52"/>
      <c r="Y147" s="52"/>
      <c r="Z147" s="52"/>
      <c r="AA147" s="52"/>
      <c r="AB147" s="52"/>
      <c r="AC147" s="52"/>
    </row>
    <row r="148" spans="2:29" ht="15.75" customHeight="1"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52"/>
      <c r="X148" s="52"/>
      <c r="Y148" s="52"/>
      <c r="Z148" s="52"/>
      <c r="AA148" s="52"/>
      <c r="AB148" s="52"/>
      <c r="AC148" s="52"/>
    </row>
    <row r="149" spans="2:29" ht="15.75" customHeight="1"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52"/>
      <c r="X149" s="52"/>
      <c r="Y149" s="52"/>
      <c r="Z149" s="52"/>
      <c r="AA149" s="52"/>
      <c r="AB149" s="52"/>
      <c r="AC149" s="52"/>
    </row>
    <row r="150" spans="2:29" ht="15.75" customHeight="1"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52"/>
      <c r="X150" s="52"/>
      <c r="Y150" s="52"/>
      <c r="Z150" s="52"/>
      <c r="AA150" s="52"/>
      <c r="AB150" s="52"/>
      <c r="AC150" s="52"/>
    </row>
    <row r="151" spans="2:29" ht="15.75" customHeight="1"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52"/>
      <c r="X151" s="52"/>
      <c r="Y151" s="52"/>
      <c r="Z151" s="52"/>
      <c r="AA151" s="52"/>
      <c r="AB151" s="52"/>
      <c r="AC151" s="52"/>
    </row>
    <row r="152" spans="2:29" ht="15.75" customHeight="1"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52"/>
      <c r="X152" s="52"/>
      <c r="Y152" s="52"/>
      <c r="Z152" s="52"/>
      <c r="AA152" s="52"/>
      <c r="AB152" s="52"/>
      <c r="AC152" s="52"/>
    </row>
    <row r="153" spans="2:29" ht="15.75" customHeight="1"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52"/>
      <c r="X153" s="52"/>
      <c r="Y153" s="52"/>
      <c r="Z153" s="52"/>
      <c r="AA153" s="52"/>
      <c r="AB153" s="52"/>
      <c r="AC153" s="52"/>
    </row>
    <row r="154" spans="2:29" ht="15.75" customHeight="1"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52"/>
      <c r="X154" s="52"/>
      <c r="Y154" s="52"/>
      <c r="Z154" s="52"/>
      <c r="AA154" s="52"/>
      <c r="AB154" s="52"/>
      <c r="AC154" s="52"/>
    </row>
    <row r="155" spans="2:29" ht="15.75" customHeight="1"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52"/>
      <c r="X155" s="52"/>
      <c r="Y155" s="52"/>
      <c r="Z155" s="52"/>
      <c r="AA155" s="52"/>
      <c r="AB155" s="52"/>
      <c r="AC155" s="52"/>
    </row>
    <row r="156" spans="2:29" ht="15.75" customHeight="1"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52"/>
      <c r="X156" s="52"/>
      <c r="Y156" s="52"/>
      <c r="Z156" s="52"/>
      <c r="AA156" s="52"/>
      <c r="AB156" s="52"/>
      <c r="AC156" s="52"/>
    </row>
    <row r="157" spans="2:29" ht="15.75" customHeight="1"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52"/>
      <c r="X157" s="52"/>
      <c r="Y157" s="52"/>
      <c r="Z157" s="52"/>
      <c r="AA157" s="52"/>
      <c r="AB157" s="52"/>
      <c r="AC157" s="52"/>
    </row>
    <row r="158" spans="2:29" ht="15.75" customHeight="1"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52"/>
      <c r="X158" s="52"/>
      <c r="Y158" s="52"/>
      <c r="Z158" s="52"/>
      <c r="AA158" s="52"/>
      <c r="AB158" s="52"/>
      <c r="AC158" s="52"/>
    </row>
    <row r="159" spans="2:29" ht="15.75" customHeight="1"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52"/>
      <c r="X159" s="52"/>
      <c r="Y159" s="52"/>
      <c r="Z159" s="52"/>
      <c r="AA159" s="52"/>
      <c r="AB159" s="52"/>
      <c r="AC159" s="52"/>
    </row>
    <row r="160" spans="2:29" ht="15.75" customHeight="1"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52"/>
      <c r="X160" s="52"/>
      <c r="Y160" s="52"/>
      <c r="Z160" s="52"/>
      <c r="AA160" s="52"/>
      <c r="AB160" s="52"/>
      <c r="AC160" s="52"/>
    </row>
    <row r="161" spans="2:29" ht="15.75" customHeight="1"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52"/>
      <c r="X161" s="52"/>
      <c r="Y161" s="52"/>
      <c r="Z161" s="52"/>
      <c r="AA161" s="52"/>
      <c r="AB161" s="52"/>
      <c r="AC161" s="52"/>
    </row>
    <row r="162" spans="2:29" ht="15.75" customHeight="1"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52"/>
      <c r="X162" s="52"/>
      <c r="Y162" s="52"/>
      <c r="Z162" s="52"/>
      <c r="AA162" s="52"/>
      <c r="AB162" s="52"/>
      <c r="AC162" s="52"/>
    </row>
    <row r="163" spans="2:29" ht="15.75" customHeight="1"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52"/>
      <c r="X163" s="52"/>
      <c r="Y163" s="52"/>
      <c r="Z163" s="52"/>
      <c r="AA163" s="52"/>
      <c r="AB163" s="52"/>
      <c r="AC163" s="52"/>
    </row>
    <row r="164" spans="2:29" ht="15.75" customHeight="1"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52"/>
      <c r="X164" s="52"/>
      <c r="Y164" s="52"/>
      <c r="Z164" s="52"/>
      <c r="AA164" s="52"/>
      <c r="AB164" s="52"/>
      <c r="AC164" s="52"/>
    </row>
    <row r="165" spans="2:29" ht="15.75" customHeight="1"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52"/>
      <c r="X165" s="52"/>
      <c r="Y165" s="52"/>
      <c r="Z165" s="52"/>
      <c r="AA165" s="52"/>
      <c r="AB165" s="52"/>
      <c r="AC165" s="52"/>
    </row>
    <row r="166" spans="2:29" ht="15.75" customHeight="1"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52"/>
      <c r="X166" s="52"/>
      <c r="Y166" s="52"/>
      <c r="Z166" s="52"/>
      <c r="AA166" s="52"/>
      <c r="AB166" s="52"/>
      <c r="AC166" s="52"/>
    </row>
    <row r="167" spans="2:29" ht="15.75" customHeight="1"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52"/>
      <c r="X167" s="52"/>
      <c r="Y167" s="52"/>
      <c r="Z167" s="52"/>
      <c r="AA167" s="52"/>
      <c r="AB167" s="52"/>
      <c r="AC167" s="52"/>
    </row>
    <row r="168" spans="2:29" ht="15.75" customHeight="1"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52"/>
      <c r="X168" s="52"/>
      <c r="Y168" s="52"/>
      <c r="Z168" s="52"/>
      <c r="AA168" s="52"/>
      <c r="AB168" s="52"/>
      <c r="AC168" s="52"/>
    </row>
    <row r="169" spans="2:29" ht="15.75" customHeight="1"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52"/>
      <c r="X169" s="52"/>
      <c r="Y169" s="52"/>
      <c r="Z169" s="52"/>
      <c r="AA169" s="52"/>
      <c r="AB169" s="52"/>
      <c r="AC169" s="52"/>
    </row>
    <row r="170" spans="2:29" ht="15.75" customHeight="1"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52"/>
      <c r="X170" s="52"/>
      <c r="Y170" s="52"/>
      <c r="Z170" s="52"/>
      <c r="AA170" s="52"/>
      <c r="AB170" s="52"/>
      <c r="AC170" s="52"/>
    </row>
    <row r="171" spans="2:29" ht="15.75" customHeight="1"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52"/>
      <c r="X171" s="52"/>
      <c r="Y171" s="52"/>
      <c r="Z171" s="52"/>
      <c r="AA171" s="52"/>
      <c r="AB171" s="52"/>
      <c r="AC171" s="52"/>
    </row>
    <row r="172" spans="2:29" ht="15.75" customHeight="1"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52"/>
      <c r="X172" s="52"/>
      <c r="Y172" s="52"/>
      <c r="Z172" s="52"/>
      <c r="AA172" s="52"/>
      <c r="AB172" s="52"/>
      <c r="AC172" s="52"/>
    </row>
    <row r="173" spans="2:29" ht="15.75" customHeight="1"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52"/>
      <c r="X173" s="52"/>
      <c r="Y173" s="52"/>
      <c r="Z173" s="52"/>
      <c r="AA173" s="52"/>
      <c r="AB173" s="52"/>
      <c r="AC173" s="52"/>
    </row>
    <row r="174" spans="2:29" ht="15.75" customHeight="1"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52"/>
      <c r="X174" s="52"/>
      <c r="Y174" s="52"/>
      <c r="Z174" s="52"/>
      <c r="AA174" s="52"/>
      <c r="AB174" s="52"/>
      <c r="AC174" s="52"/>
    </row>
    <row r="175" spans="2:29" ht="15.75" customHeight="1"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52"/>
      <c r="X175" s="52"/>
      <c r="Y175" s="52"/>
      <c r="Z175" s="52"/>
      <c r="AA175" s="52"/>
      <c r="AB175" s="52"/>
      <c r="AC175" s="52"/>
    </row>
    <row r="176" spans="2:29" ht="15.75" customHeight="1"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52"/>
      <c r="X176" s="52"/>
      <c r="Y176" s="52"/>
      <c r="Z176" s="52"/>
      <c r="AA176" s="52"/>
      <c r="AB176" s="52"/>
      <c r="AC176" s="52"/>
    </row>
    <row r="177" spans="2:29" ht="15.75" customHeight="1"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52"/>
      <c r="X177" s="52"/>
      <c r="Y177" s="52"/>
      <c r="Z177" s="52"/>
      <c r="AA177" s="52"/>
      <c r="AB177" s="52"/>
      <c r="AC177" s="52"/>
    </row>
    <row r="178" spans="2:29" ht="15.75" customHeight="1"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52"/>
      <c r="X178" s="52"/>
      <c r="Y178" s="52"/>
      <c r="Z178" s="52"/>
      <c r="AA178" s="52"/>
      <c r="AB178" s="52"/>
      <c r="AC178" s="52"/>
    </row>
    <row r="179" spans="2:29" ht="15.75" customHeight="1"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52"/>
      <c r="X179" s="52"/>
      <c r="Y179" s="52"/>
      <c r="Z179" s="52"/>
      <c r="AA179" s="52"/>
      <c r="AB179" s="52"/>
      <c r="AC179" s="52"/>
    </row>
    <row r="180" spans="2:29" ht="15.75" customHeight="1"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52"/>
      <c r="X180" s="52"/>
      <c r="Y180" s="52"/>
      <c r="Z180" s="52"/>
      <c r="AA180" s="52"/>
      <c r="AB180" s="52"/>
      <c r="AC180" s="52"/>
    </row>
    <row r="181" spans="2:29" ht="15.75" customHeight="1"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52"/>
      <c r="X181" s="52"/>
      <c r="Y181" s="52"/>
      <c r="Z181" s="52"/>
      <c r="AA181" s="52"/>
      <c r="AB181" s="52"/>
      <c r="AC181" s="52"/>
    </row>
    <row r="182" spans="2:29" ht="15.75" customHeight="1"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52"/>
      <c r="X182" s="52"/>
      <c r="Y182" s="52"/>
      <c r="Z182" s="52"/>
      <c r="AA182" s="52"/>
      <c r="AB182" s="52"/>
      <c r="AC182" s="52"/>
    </row>
    <row r="183" spans="2:29" ht="15.75" customHeight="1"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52"/>
      <c r="X183" s="52"/>
      <c r="Y183" s="52"/>
      <c r="Z183" s="52"/>
      <c r="AA183" s="52"/>
      <c r="AB183" s="52"/>
      <c r="AC183" s="52"/>
    </row>
    <row r="184" spans="2:29" ht="15.75" customHeight="1"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52"/>
      <c r="X184" s="52"/>
      <c r="Y184" s="52"/>
      <c r="Z184" s="52"/>
      <c r="AA184" s="52"/>
      <c r="AB184" s="52"/>
      <c r="AC184" s="52"/>
    </row>
    <row r="185" spans="2:29" ht="15.75" customHeight="1"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52"/>
      <c r="X185" s="52"/>
      <c r="Y185" s="52"/>
      <c r="Z185" s="52"/>
      <c r="AA185" s="52"/>
      <c r="AB185" s="52"/>
      <c r="AC185" s="52"/>
    </row>
    <row r="186" spans="2:29" ht="15.75" customHeight="1"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52"/>
      <c r="X186" s="52"/>
      <c r="Y186" s="52"/>
      <c r="Z186" s="52"/>
      <c r="AA186" s="52"/>
      <c r="AB186" s="52"/>
      <c r="AC186" s="52"/>
    </row>
    <row r="187" spans="2:29" ht="15.75" customHeight="1"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52"/>
      <c r="X187" s="52"/>
      <c r="Y187" s="52"/>
      <c r="Z187" s="52"/>
      <c r="AA187" s="52"/>
      <c r="AB187" s="52"/>
      <c r="AC187" s="52"/>
    </row>
    <row r="188" spans="2:29" ht="15.75" customHeight="1"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52"/>
      <c r="X188" s="52"/>
      <c r="Y188" s="52"/>
      <c r="Z188" s="52"/>
      <c r="AA188" s="52"/>
      <c r="AB188" s="52"/>
      <c r="AC188" s="52"/>
    </row>
    <row r="189" spans="2:29" ht="15.75" customHeight="1"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52"/>
      <c r="X189" s="52"/>
      <c r="Y189" s="52"/>
      <c r="Z189" s="52"/>
      <c r="AA189" s="52"/>
      <c r="AB189" s="52"/>
      <c r="AC189" s="52"/>
    </row>
    <row r="190" spans="2:29" ht="15.75" customHeight="1"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52"/>
      <c r="X190" s="52"/>
      <c r="Y190" s="52"/>
      <c r="Z190" s="52"/>
      <c r="AA190" s="52"/>
      <c r="AB190" s="52"/>
      <c r="AC190" s="52"/>
    </row>
    <row r="191" spans="2:29" ht="15.75" customHeight="1"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52"/>
      <c r="X191" s="52"/>
      <c r="Y191" s="52"/>
      <c r="Z191" s="52"/>
      <c r="AA191" s="52"/>
      <c r="AB191" s="52"/>
      <c r="AC191" s="52"/>
    </row>
    <row r="192" spans="2:29" ht="15.75" customHeight="1"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52"/>
      <c r="X192" s="52"/>
      <c r="Y192" s="52"/>
      <c r="Z192" s="52"/>
      <c r="AA192" s="52"/>
      <c r="AB192" s="52"/>
      <c r="AC192" s="52"/>
    </row>
    <row r="193" spans="2:29" ht="15.75" customHeight="1"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52"/>
      <c r="X193" s="52"/>
      <c r="Y193" s="52"/>
      <c r="Z193" s="52"/>
      <c r="AA193" s="52"/>
      <c r="AB193" s="52"/>
      <c r="AC193" s="52"/>
    </row>
    <row r="194" spans="2:29" ht="15.75" customHeight="1"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52"/>
      <c r="X194" s="52"/>
      <c r="Y194" s="52"/>
      <c r="Z194" s="52"/>
      <c r="AA194" s="52"/>
      <c r="AB194" s="52"/>
      <c r="AC194" s="52"/>
    </row>
    <row r="195" spans="2:29" ht="15.75" customHeight="1"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52"/>
      <c r="X195" s="52"/>
      <c r="Y195" s="52"/>
      <c r="Z195" s="52"/>
      <c r="AA195" s="52"/>
      <c r="AB195" s="52"/>
      <c r="AC195" s="52"/>
    </row>
    <row r="196" spans="2:29" ht="15.75" customHeight="1"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52"/>
      <c r="X196" s="52"/>
      <c r="Y196" s="52"/>
      <c r="Z196" s="52"/>
      <c r="AA196" s="52"/>
      <c r="AB196" s="52"/>
      <c r="AC196" s="52"/>
    </row>
    <row r="197" spans="2:29" ht="15.75" customHeight="1"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52"/>
      <c r="X197" s="52"/>
      <c r="Y197" s="52"/>
      <c r="Z197" s="52"/>
      <c r="AA197" s="52"/>
      <c r="AB197" s="52"/>
      <c r="AC197" s="52"/>
    </row>
    <row r="198" spans="2:29" ht="15.75" customHeight="1"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52"/>
      <c r="X198" s="52"/>
      <c r="Y198" s="52"/>
      <c r="Z198" s="52"/>
      <c r="AA198" s="52"/>
      <c r="AB198" s="52"/>
      <c r="AC198" s="52"/>
    </row>
    <row r="199" spans="2:29" ht="15.75" customHeight="1"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52"/>
      <c r="X199" s="52"/>
      <c r="Y199" s="52"/>
      <c r="Z199" s="52"/>
      <c r="AA199" s="52"/>
      <c r="AB199" s="52"/>
      <c r="AC199" s="52"/>
    </row>
    <row r="200" spans="2:29" ht="15.75" customHeight="1"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52"/>
      <c r="X200" s="52"/>
      <c r="Y200" s="52"/>
      <c r="Z200" s="52"/>
      <c r="AA200" s="52"/>
      <c r="AB200" s="52"/>
      <c r="AC200" s="52"/>
    </row>
    <row r="201" spans="2:29" ht="15.75" customHeight="1"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52"/>
      <c r="X201" s="52"/>
      <c r="Y201" s="52"/>
      <c r="Z201" s="52"/>
      <c r="AA201" s="52"/>
      <c r="AB201" s="52"/>
      <c r="AC201" s="52"/>
    </row>
    <row r="202" spans="2:29" ht="15.75" customHeight="1"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52"/>
      <c r="X202" s="52"/>
      <c r="Y202" s="52"/>
      <c r="Z202" s="52"/>
      <c r="AA202" s="52"/>
      <c r="AB202" s="52"/>
      <c r="AC202" s="52"/>
    </row>
    <row r="203" spans="2:29" ht="15.75" customHeight="1"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52"/>
      <c r="X203" s="52"/>
      <c r="Y203" s="52"/>
      <c r="Z203" s="52"/>
      <c r="AA203" s="52"/>
      <c r="AB203" s="52"/>
      <c r="AC203" s="52"/>
    </row>
    <row r="204" spans="2:29" ht="15.75" customHeight="1"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52"/>
      <c r="X204" s="52"/>
      <c r="Y204" s="52"/>
      <c r="Z204" s="52"/>
      <c r="AA204" s="52"/>
      <c r="AB204" s="52"/>
      <c r="AC204" s="52"/>
    </row>
    <row r="205" spans="2:29" ht="15.75" customHeight="1"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52"/>
      <c r="X205" s="52"/>
      <c r="Y205" s="52"/>
      <c r="Z205" s="52"/>
      <c r="AA205" s="52"/>
      <c r="AB205" s="52"/>
      <c r="AC205" s="52"/>
    </row>
    <row r="206" spans="2:29" ht="15.75" customHeight="1"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52"/>
      <c r="X206" s="52"/>
      <c r="Y206" s="52"/>
      <c r="Z206" s="52"/>
      <c r="AA206" s="52"/>
      <c r="AB206" s="52"/>
      <c r="AC206" s="52"/>
    </row>
    <row r="207" spans="2:29" ht="15.75" customHeight="1"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52"/>
      <c r="X207" s="52"/>
      <c r="Y207" s="52"/>
      <c r="Z207" s="52"/>
      <c r="AA207" s="52"/>
      <c r="AB207" s="52"/>
      <c r="AC207" s="52"/>
    </row>
    <row r="208" spans="2:29" ht="15.75" customHeight="1"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52"/>
      <c r="X208" s="52"/>
      <c r="Y208" s="52"/>
      <c r="Z208" s="52"/>
      <c r="AA208" s="52"/>
      <c r="AB208" s="52"/>
      <c r="AC208" s="52"/>
    </row>
    <row r="209" spans="2:29" ht="15.75" customHeight="1"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52"/>
      <c r="X209" s="52"/>
      <c r="Y209" s="52"/>
      <c r="Z209" s="52"/>
      <c r="AA209" s="52"/>
      <c r="AB209" s="52"/>
      <c r="AC209" s="52"/>
    </row>
    <row r="210" spans="2:29" ht="15.75" customHeight="1"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52"/>
      <c r="X210" s="52"/>
      <c r="Y210" s="52"/>
      <c r="Z210" s="52"/>
      <c r="AA210" s="52"/>
      <c r="AB210" s="52"/>
      <c r="AC210" s="52"/>
    </row>
    <row r="211" spans="2:29" ht="15.75" customHeight="1"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52"/>
      <c r="X211" s="52"/>
      <c r="Y211" s="52"/>
      <c r="Z211" s="52"/>
      <c r="AA211" s="52"/>
      <c r="AB211" s="52"/>
      <c r="AC211" s="52"/>
    </row>
    <row r="212" spans="2:29" ht="15.75" customHeight="1"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52"/>
      <c r="X212" s="52"/>
      <c r="Y212" s="52"/>
      <c r="Z212" s="52"/>
      <c r="AA212" s="52"/>
      <c r="AB212" s="52"/>
      <c r="AC212" s="52"/>
    </row>
    <row r="213" spans="2:29" ht="15.75" customHeight="1"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52"/>
      <c r="X213" s="52"/>
      <c r="Y213" s="52"/>
      <c r="Z213" s="52"/>
      <c r="AA213" s="52"/>
      <c r="AB213" s="52"/>
      <c r="AC213" s="52"/>
    </row>
    <row r="214" spans="2:29" ht="15.75" customHeight="1"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52"/>
      <c r="X214" s="52"/>
      <c r="Y214" s="52"/>
      <c r="Z214" s="52"/>
      <c r="AA214" s="52"/>
      <c r="AB214" s="52"/>
      <c r="AC214" s="52"/>
    </row>
    <row r="215" spans="2:29" ht="15.75" customHeight="1"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52"/>
      <c r="X215" s="52"/>
      <c r="Y215" s="52"/>
      <c r="Z215" s="52"/>
      <c r="AA215" s="52"/>
      <c r="AB215" s="52"/>
      <c r="AC215" s="52"/>
    </row>
    <row r="216" spans="2:29" ht="15.75" customHeight="1"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52"/>
      <c r="X216" s="52"/>
      <c r="Y216" s="52"/>
      <c r="Z216" s="52"/>
      <c r="AA216" s="52"/>
      <c r="AB216" s="52"/>
      <c r="AC216" s="52"/>
    </row>
    <row r="217" spans="2:29" ht="15.75" customHeight="1">
      <c r="H217" s="2"/>
      <c r="I217" s="2"/>
      <c r="J217" s="2"/>
      <c r="K217" s="2"/>
      <c r="L217" s="2"/>
      <c r="M217" s="2"/>
      <c r="N217" s="2"/>
      <c r="O217" s="2"/>
    </row>
    <row r="218" spans="2:29" ht="15.75" customHeight="1">
      <c r="H218" s="2"/>
      <c r="I218" s="2"/>
      <c r="J218" s="2"/>
      <c r="K218" s="2"/>
      <c r="L218" s="2"/>
      <c r="M218" s="2"/>
      <c r="N218" s="2"/>
      <c r="O218" s="2"/>
    </row>
    <row r="219" spans="2:29" ht="15.75" customHeight="1">
      <c r="H219" s="2"/>
      <c r="I219" s="2"/>
      <c r="J219" s="2"/>
      <c r="K219" s="2"/>
      <c r="L219" s="2"/>
      <c r="M219" s="2"/>
      <c r="N219" s="2"/>
      <c r="O219" s="2"/>
    </row>
    <row r="220" spans="2:29" ht="15.75" customHeight="1">
      <c r="H220" s="2"/>
      <c r="I220" s="2"/>
      <c r="J220" s="2"/>
      <c r="K220" s="2"/>
      <c r="L220" s="2"/>
      <c r="M220" s="2"/>
      <c r="N220" s="2"/>
      <c r="O220" s="2"/>
    </row>
    <row r="221" spans="2:29" ht="15.75" customHeight="1">
      <c r="H221" s="2"/>
      <c r="I221" s="2"/>
      <c r="J221" s="2"/>
      <c r="K221" s="2"/>
      <c r="L221" s="2"/>
      <c r="M221" s="2"/>
      <c r="N221" s="2"/>
      <c r="O221" s="2"/>
    </row>
    <row r="222" spans="2:29" ht="15.75" customHeight="1">
      <c r="H222" s="2"/>
      <c r="I222" s="2"/>
      <c r="J222" s="2"/>
      <c r="K222" s="2"/>
      <c r="L222" s="2"/>
      <c r="M222" s="2"/>
      <c r="N222" s="2"/>
      <c r="O222" s="2"/>
    </row>
    <row r="223" spans="2:29" ht="15.75" customHeight="1">
      <c r="H223" s="2"/>
      <c r="I223" s="2"/>
      <c r="J223" s="2"/>
      <c r="K223" s="2"/>
      <c r="L223" s="2"/>
      <c r="M223" s="2"/>
      <c r="N223" s="2"/>
      <c r="O223" s="2"/>
    </row>
    <row r="224" spans="2:29" ht="15.75" customHeight="1">
      <c r="H224" s="2"/>
      <c r="I224" s="2"/>
      <c r="J224" s="2"/>
      <c r="K224" s="2"/>
      <c r="L224" s="2"/>
      <c r="M224" s="2"/>
      <c r="N224" s="2"/>
      <c r="O224" s="2"/>
    </row>
    <row r="225" spans="8:15" ht="15.75" customHeight="1">
      <c r="H225" s="2"/>
      <c r="I225" s="2"/>
      <c r="J225" s="2"/>
      <c r="K225" s="2"/>
      <c r="L225" s="2"/>
      <c r="M225" s="2"/>
      <c r="N225" s="2"/>
      <c r="O225" s="2"/>
    </row>
    <row r="226" spans="8:15" ht="15.75" customHeight="1">
      <c r="H226" s="2"/>
      <c r="I226" s="2"/>
      <c r="J226" s="2"/>
      <c r="K226" s="2"/>
      <c r="L226" s="2"/>
      <c r="M226" s="2"/>
      <c r="N226" s="2"/>
      <c r="O226" s="2"/>
    </row>
    <row r="227" spans="8:15" ht="15.75" customHeight="1">
      <c r="H227" s="2"/>
      <c r="I227" s="2"/>
      <c r="J227" s="2"/>
      <c r="K227" s="2"/>
      <c r="L227" s="2"/>
      <c r="M227" s="2"/>
      <c r="N227" s="2"/>
      <c r="O227" s="2"/>
    </row>
    <row r="228" spans="8:15" ht="15.75" customHeight="1">
      <c r="H228" s="2"/>
      <c r="I228" s="2"/>
      <c r="J228" s="2"/>
      <c r="K228" s="2"/>
      <c r="L228" s="2"/>
      <c r="M228" s="2"/>
      <c r="N228" s="2"/>
      <c r="O228" s="2"/>
    </row>
    <row r="229" spans="8:15" ht="15.75" customHeight="1">
      <c r="H229" s="2"/>
      <c r="I229" s="2"/>
      <c r="J229" s="2"/>
      <c r="K229" s="2"/>
      <c r="L229" s="2"/>
      <c r="M229" s="2"/>
      <c r="N229" s="2"/>
      <c r="O229" s="2"/>
    </row>
    <row r="230" spans="8:15" ht="15.75" customHeight="1">
      <c r="H230" s="2"/>
      <c r="I230" s="2"/>
      <c r="J230" s="2"/>
      <c r="K230" s="2"/>
      <c r="L230" s="2"/>
      <c r="M230" s="2"/>
      <c r="N230" s="2"/>
      <c r="O230" s="2"/>
    </row>
    <row r="231" spans="8:15" ht="15.75" customHeight="1">
      <c r="H231" s="2"/>
      <c r="I231" s="2"/>
      <c r="J231" s="2"/>
      <c r="K231" s="2"/>
      <c r="L231" s="2"/>
      <c r="M231" s="2"/>
      <c r="N231" s="2"/>
      <c r="O231" s="2"/>
    </row>
    <row r="232" spans="8:15" ht="15.75" customHeight="1">
      <c r="H232" s="2"/>
      <c r="I232" s="2"/>
      <c r="J232" s="2"/>
      <c r="K232" s="2"/>
      <c r="L232" s="2"/>
      <c r="M232" s="2"/>
      <c r="N232" s="2"/>
      <c r="O232" s="2"/>
    </row>
    <row r="233" spans="8:15" ht="15.75" customHeight="1">
      <c r="H233" s="2"/>
      <c r="I233" s="2"/>
      <c r="J233" s="2"/>
      <c r="K233" s="2"/>
      <c r="L233" s="2"/>
      <c r="M233" s="2"/>
      <c r="N233" s="2"/>
      <c r="O233" s="2"/>
    </row>
    <row r="234" spans="8:15" ht="15.75" customHeight="1">
      <c r="H234" s="2"/>
      <c r="I234" s="2"/>
      <c r="J234" s="2"/>
      <c r="K234" s="2"/>
      <c r="L234" s="2"/>
      <c r="M234" s="2"/>
      <c r="N234" s="2"/>
      <c r="O234" s="2"/>
    </row>
    <row r="235" spans="8:15" ht="15.75" customHeight="1">
      <c r="H235" s="2"/>
      <c r="I235" s="2"/>
      <c r="J235" s="2"/>
      <c r="K235" s="2"/>
      <c r="L235" s="2"/>
      <c r="M235" s="2"/>
      <c r="N235" s="2"/>
      <c r="O235" s="2"/>
    </row>
    <row r="236" spans="8:15" ht="15.75" customHeight="1">
      <c r="H236" s="2"/>
      <c r="I236" s="2"/>
      <c r="J236" s="2"/>
      <c r="K236" s="2"/>
      <c r="L236" s="2"/>
      <c r="M236" s="2"/>
      <c r="N236" s="2"/>
      <c r="O236" s="2"/>
    </row>
    <row r="237" spans="8:15" ht="15.75" customHeight="1">
      <c r="H237" s="2"/>
      <c r="I237" s="2"/>
      <c r="J237" s="2"/>
      <c r="K237" s="2"/>
      <c r="L237" s="2"/>
      <c r="M237" s="2"/>
      <c r="N237" s="2"/>
      <c r="O237" s="2"/>
    </row>
    <row r="238" spans="8:15" ht="15.75" customHeight="1">
      <c r="H238" s="2"/>
      <c r="I238" s="2"/>
      <c r="J238" s="2"/>
      <c r="K238" s="2"/>
      <c r="L238" s="2"/>
      <c r="M238" s="2"/>
      <c r="N238" s="2"/>
      <c r="O238" s="2"/>
    </row>
    <row r="239" spans="8:15" ht="15.75" customHeight="1">
      <c r="H239" s="2"/>
      <c r="I239" s="2"/>
      <c r="J239" s="2"/>
      <c r="K239" s="2"/>
      <c r="L239" s="2"/>
      <c r="M239" s="2"/>
      <c r="N239" s="2"/>
      <c r="O239" s="2"/>
    </row>
    <row r="240" spans="8:15" ht="15.75" customHeight="1">
      <c r="H240" s="2"/>
      <c r="I240" s="2"/>
      <c r="J240" s="2"/>
      <c r="K240" s="2"/>
      <c r="L240" s="2"/>
      <c r="M240" s="2"/>
      <c r="N240" s="2"/>
      <c r="O240" s="2"/>
    </row>
    <row r="241" spans="8:15" ht="15.75" customHeight="1">
      <c r="H241" s="2"/>
      <c r="I241" s="2"/>
      <c r="J241" s="2"/>
      <c r="K241" s="2"/>
      <c r="L241" s="2"/>
      <c r="M241" s="2"/>
      <c r="N241" s="2"/>
      <c r="O241" s="2"/>
    </row>
    <row r="242" spans="8:15" ht="15.75" customHeight="1">
      <c r="H242" s="2"/>
      <c r="I242" s="2"/>
      <c r="J242" s="2"/>
      <c r="K242" s="2"/>
      <c r="L242" s="2"/>
      <c r="M242" s="2"/>
      <c r="N242" s="2"/>
      <c r="O242" s="2"/>
    </row>
    <row r="243" spans="8:15" ht="15.75" customHeight="1">
      <c r="H243" s="2"/>
      <c r="I243" s="2"/>
      <c r="J243" s="2"/>
      <c r="K243" s="2"/>
      <c r="L243" s="2"/>
      <c r="M243" s="2"/>
      <c r="N243" s="2"/>
      <c r="O243" s="2"/>
    </row>
    <row r="244" spans="8:15" ht="15.75" customHeight="1">
      <c r="H244" s="2"/>
      <c r="I244" s="2"/>
      <c r="J244" s="2"/>
      <c r="K244" s="2"/>
      <c r="L244" s="2"/>
      <c r="M244" s="2"/>
      <c r="N244" s="2"/>
      <c r="O244" s="2"/>
    </row>
    <row r="245" spans="8:15" ht="15.75" customHeight="1">
      <c r="H245" s="2"/>
      <c r="I245" s="2"/>
      <c r="J245" s="2"/>
      <c r="K245" s="2"/>
      <c r="L245" s="2"/>
      <c r="M245" s="2"/>
      <c r="N245" s="2"/>
      <c r="O245" s="2"/>
    </row>
    <row r="246" spans="8:15" ht="15.75" customHeight="1">
      <c r="H246" s="2"/>
      <c r="I246" s="2"/>
      <c r="J246" s="2"/>
      <c r="K246" s="2"/>
      <c r="L246" s="2"/>
      <c r="M246" s="2"/>
      <c r="N246" s="2"/>
      <c r="O246" s="2"/>
    </row>
    <row r="247" spans="8:15" ht="15.75" customHeight="1">
      <c r="H247" s="2"/>
      <c r="I247" s="2"/>
      <c r="J247" s="2"/>
      <c r="K247" s="2"/>
      <c r="L247" s="2"/>
      <c r="M247" s="2"/>
      <c r="N247" s="2"/>
      <c r="O247" s="2"/>
    </row>
    <row r="248" spans="8:15" ht="15.75" customHeight="1">
      <c r="H248" s="2"/>
      <c r="I248" s="2"/>
      <c r="J248" s="2"/>
      <c r="K248" s="2"/>
      <c r="L248" s="2"/>
      <c r="M248" s="2"/>
      <c r="N248" s="2"/>
      <c r="O248" s="2"/>
    </row>
    <row r="249" spans="8:15" ht="15.75" customHeight="1">
      <c r="H249" s="2"/>
      <c r="I249" s="2"/>
      <c r="J249" s="2"/>
      <c r="K249" s="2"/>
      <c r="L249" s="2"/>
      <c r="M249" s="2"/>
      <c r="N249" s="2"/>
      <c r="O249" s="2"/>
    </row>
    <row r="250" spans="8:15" ht="15.75" customHeight="1">
      <c r="H250" s="2"/>
      <c r="I250" s="2"/>
      <c r="J250" s="2"/>
      <c r="K250" s="2"/>
      <c r="L250" s="2"/>
      <c r="M250" s="2"/>
      <c r="N250" s="2"/>
      <c r="O250" s="2"/>
    </row>
    <row r="251" spans="8:15" ht="15.75" customHeight="1">
      <c r="H251" s="2"/>
      <c r="I251" s="2"/>
      <c r="J251" s="2"/>
      <c r="K251" s="2"/>
      <c r="L251" s="2"/>
      <c r="M251" s="2"/>
      <c r="N251" s="2"/>
      <c r="O251" s="2"/>
    </row>
    <row r="252" spans="8:15" ht="15.75" customHeight="1">
      <c r="H252" s="2"/>
      <c r="I252" s="2"/>
      <c r="J252" s="2"/>
      <c r="K252" s="2"/>
      <c r="L252" s="2"/>
      <c r="M252" s="2"/>
      <c r="N252" s="2"/>
      <c r="O252" s="2"/>
    </row>
    <row r="253" spans="8:15" ht="15.75" customHeight="1">
      <c r="H253" s="2"/>
      <c r="I253" s="2"/>
      <c r="J253" s="2"/>
      <c r="K253" s="2"/>
      <c r="L253" s="2"/>
      <c r="M253" s="2"/>
      <c r="N253" s="2"/>
      <c r="O253" s="2"/>
    </row>
    <row r="254" spans="8:15" ht="15.75" customHeight="1">
      <c r="H254" s="2"/>
      <c r="I254" s="2"/>
      <c r="J254" s="2"/>
      <c r="K254" s="2"/>
      <c r="L254" s="2"/>
      <c r="M254" s="2"/>
      <c r="N254" s="2"/>
      <c r="O254" s="2"/>
    </row>
    <row r="255" spans="8:15" ht="15.75" customHeight="1">
      <c r="H255" s="2"/>
      <c r="I255" s="2"/>
      <c r="J255" s="2"/>
      <c r="K255" s="2"/>
      <c r="L255" s="2"/>
      <c r="M255" s="2"/>
      <c r="N255" s="2"/>
      <c r="O255" s="2"/>
    </row>
    <row r="256" spans="8:15" ht="15.75" customHeight="1">
      <c r="H256" s="2"/>
      <c r="I256" s="2"/>
      <c r="J256" s="2"/>
      <c r="K256" s="2"/>
      <c r="L256" s="2"/>
      <c r="M256" s="2"/>
      <c r="N256" s="2"/>
      <c r="O256" s="2"/>
    </row>
    <row r="257" spans="8:15" ht="15.75" customHeight="1">
      <c r="H257" s="2"/>
      <c r="I257" s="2"/>
      <c r="J257" s="2"/>
      <c r="K257" s="2"/>
      <c r="L257" s="2"/>
      <c r="M257" s="2"/>
      <c r="N257" s="2"/>
      <c r="O257" s="2"/>
    </row>
    <row r="258" spans="8:15" ht="15.75" customHeight="1">
      <c r="H258" s="2"/>
      <c r="I258" s="2"/>
      <c r="J258" s="2"/>
      <c r="K258" s="2"/>
      <c r="L258" s="2"/>
      <c r="M258" s="2"/>
      <c r="N258" s="2"/>
      <c r="O258" s="2"/>
    </row>
    <row r="259" spans="8:15" ht="15.75" customHeight="1">
      <c r="H259" s="2"/>
      <c r="I259" s="2"/>
      <c r="J259" s="2"/>
      <c r="K259" s="2"/>
      <c r="L259" s="2"/>
      <c r="M259" s="2"/>
      <c r="N259" s="2"/>
      <c r="O259" s="2"/>
    </row>
    <row r="260" spans="8:15" ht="15.75" customHeight="1">
      <c r="H260" s="2"/>
      <c r="I260" s="2"/>
      <c r="J260" s="2"/>
      <c r="K260" s="2"/>
      <c r="L260" s="2"/>
      <c r="M260" s="2"/>
      <c r="N260" s="2"/>
      <c r="O260" s="2"/>
    </row>
    <row r="261" spans="8:15" ht="15.75" customHeight="1">
      <c r="H261" s="2"/>
      <c r="I261" s="2"/>
      <c r="J261" s="2"/>
      <c r="K261" s="2"/>
      <c r="L261" s="2"/>
      <c r="M261" s="2"/>
      <c r="N261" s="2"/>
      <c r="O261" s="2"/>
    </row>
    <row r="262" spans="8:15" ht="15.75" customHeight="1">
      <c r="H262" s="2"/>
      <c r="I262" s="2"/>
      <c r="J262" s="2"/>
      <c r="K262" s="2"/>
      <c r="L262" s="2"/>
      <c r="M262" s="2"/>
      <c r="N262" s="2"/>
      <c r="O262" s="2"/>
    </row>
    <row r="263" spans="8:15" ht="15.75" customHeight="1">
      <c r="H263" s="2"/>
      <c r="I263" s="2"/>
      <c r="J263" s="2"/>
      <c r="K263" s="2"/>
      <c r="L263" s="2"/>
      <c r="M263" s="2"/>
      <c r="N263" s="2"/>
      <c r="O263" s="2"/>
    </row>
    <row r="264" spans="8:15" ht="15.75" customHeight="1">
      <c r="H264" s="2"/>
      <c r="I264" s="2"/>
      <c r="J264" s="2"/>
      <c r="K264" s="2"/>
      <c r="L264" s="2"/>
      <c r="M264" s="2"/>
      <c r="N264" s="2"/>
      <c r="O264" s="2"/>
    </row>
    <row r="265" spans="8:15" ht="15.75" customHeight="1">
      <c r="H265" s="2"/>
      <c r="I265" s="2"/>
      <c r="J265" s="2"/>
      <c r="K265" s="2"/>
      <c r="L265" s="2"/>
      <c r="M265" s="2"/>
      <c r="N265" s="2"/>
      <c r="O265" s="2"/>
    </row>
    <row r="266" spans="8:15" ht="15.75" customHeight="1">
      <c r="H266" s="2"/>
      <c r="I266" s="2"/>
      <c r="J266" s="2"/>
      <c r="K266" s="2"/>
      <c r="L266" s="2"/>
      <c r="M266" s="2"/>
      <c r="N266" s="2"/>
      <c r="O266" s="2"/>
    </row>
    <row r="267" spans="8:15" ht="15.75" customHeight="1">
      <c r="H267" s="2"/>
      <c r="I267" s="2"/>
      <c r="J267" s="2"/>
      <c r="K267" s="2"/>
      <c r="L267" s="2"/>
      <c r="M267" s="2"/>
      <c r="N267" s="2"/>
      <c r="O267" s="2"/>
    </row>
    <row r="268" spans="8:15" ht="15.75" customHeight="1">
      <c r="H268" s="2"/>
      <c r="I268" s="2"/>
      <c r="J268" s="2"/>
      <c r="K268" s="2"/>
      <c r="L268" s="2"/>
      <c r="M268" s="2"/>
      <c r="N268" s="2"/>
      <c r="O268" s="2"/>
    </row>
    <row r="269" spans="8:15" ht="15.75" customHeight="1">
      <c r="H269" s="2"/>
      <c r="I269" s="2"/>
      <c r="J269" s="2"/>
      <c r="K269" s="2"/>
      <c r="L269" s="2"/>
      <c r="M269" s="2"/>
      <c r="N269" s="2"/>
      <c r="O269" s="2"/>
    </row>
    <row r="270" spans="8:15" ht="15.75" customHeight="1">
      <c r="H270" s="2"/>
      <c r="I270" s="2"/>
      <c r="J270" s="2"/>
      <c r="K270" s="2"/>
      <c r="L270" s="2"/>
      <c r="M270" s="2"/>
      <c r="N270" s="2"/>
      <c r="O270" s="2"/>
    </row>
    <row r="271" spans="8:15" ht="15.75" customHeight="1">
      <c r="H271" s="2"/>
      <c r="I271" s="2"/>
      <c r="J271" s="2"/>
      <c r="K271" s="2"/>
      <c r="L271" s="2"/>
      <c r="M271" s="2"/>
      <c r="N271" s="2"/>
      <c r="O271" s="2"/>
    </row>
    <row r="272" spans="8:15" ht="15.75" customHeight="1">
      <c r="H272" s="2"/>
      <c r="I272" s="2"/>
      <c r="J272" s="2"/>
      <c r="K272" s="2"/>
      <c r="L272" s="2"/>
      <c r="M272" s="2"/>
      <c r="N272" s="2"/>
      <c r="O272" s="2"/>
    </row>
    <row r="273" spans="8:15" ht="15.75" customHeight="1">
      <c r="H273" s="2"/>
      <c r="I273" s="2"/>
      <c r="J273" s="2"/>
      <c r="K273" s="2"/>
      <c r="L273" s="2"/>
      <c r="M273" s="2"/>
      <c r="N273" s="2"/>
      <c r="O273" s="2"/>
    </row>
    <row r="274" spans="8:15" ht="15.75" customHeight="1">
      <c r="H274" s="2"/>
      <c r="I274" s="2"/>
      <c r="J274" s="2"/>
      <c r="K274" s="2"/>
      <c r="L274" s="2"/>
      <c r="M274" s="2"/>
      <c r="N274" s="2"/>
      <c r="O274" s="2"/>
    </row>
    <row r="275" spans="8:15" ht="15.75" customHeight="1">
      <c r="H275" s="2"/>
      <c r="I275" s="2"/>
      <c r="J275" s="2"/>
      <c r="K275" s="2"/>
      <c r="L275" s="2"/>
      <c r="M275" s="2"/>
      <c r="N275" s="2"/>
      <c r="O275" s="2"/>
    </row>
    <row r="276" spans="8:15" ht="15.75" customHeight="1">
      <c r="H276" s="2"/>
      <c r="I276" s="2"/>
      <c r="J276" s="2"/>
      <c r="K276" s="2"/>
      <c r="L276" s="2"/>
      <c r="M276" s="2"/>
      <c r="N276" s="2"/>
      <c r="O276" s="2"/>
    </row>
    <row r="277" spans="8:15" ht="15.75" customHeight="1">
      <c r="H277" s="2"/>
      <c r="I277" s="2"/>
      <c r="J277" s="2"/>
      <c r="K277" s="2"/>
      <c r="L277" s="2"/>
      <c r="M277" s="2"/>
      <c r="N277" s="2"/>
      <c r="O277" s="2"/>
    </row>
    <row r="278" spans="8:15" ht="15.75" customHeight="1">
      <c r="H278" s="2"/>
      <c r="I278" s="2"/>
      <c r="J278" s="2"/>
      <c r="K278" s="2"/>
      <c r="L278" s="2"/>
      <c r="M278" s="2"/>
      <c r="N278" s="2"/>
      <c r="O278" s="2"/>
    </row>
    <row r="279" spans="8:15" ht="15.75" customHeight="1">
      <c r="H279" s="2"/>
      <c r="I279" s="2"/>
      <c r="J279" s="2"/>
      <c r="K279" s="2"/>
      <c r="L279" s="2"/>
      <c r="M279" s="2"/>
      <c r="N279" s="2"/>
      <c r="O279" s="2"/>
    </row>
    <row r="280" spans="8:15" ht="15.75" customHeight="1">
      <c r="H280" s="2"/>
      <c r="I280" s="2"/>
      <c r="J280" s="2"/>
      <c r="K280" s="2"/>
      <c r="L280" s="2"/>
      <c r="M280" s="2"/>
      <c r="N280" s="2"/>
      <c r="O280" s="2"/>
    </row>
    <row r="281" spans="8:15" ht="15.75" customHeight="1">
      <c r="H281" s="2"/>
      <c r="I281" s="2"/>
      <c r="J281" s="2"/>
      <c r="K281" s="2"/>
      <c r="L281" s="2"/>
      <c r="M281" s="2"/>
      <c r="N281" s="2"/>
      <c r="O281" s="2"/>
    </row>
    <row r="282" spans="8:15" ht="15.75" customHeight="1">
      <c r="H282" s="2"/>
      <c r="I282" s="2"/>
      <c r="J282" s="2"/>
      <c r="K282" s="2"/>
      <c r="L282" s="2"/>
      <c r="M282" s="2"/>
      <c r="N282" s="2"/>
      <c r="O282" s="2"/>
    </row>
    <row r="283" spans="8:15" ht="15.75" customHeight="1">
      <c r="H283" s="2"/>
      <c r="I283" s="2"/>
      <c r="J283" s="2"/>
      <c r="K283" s="2"/>
      <c r="L283" s="2"/>
      <c r="M283" s="2"/>
      <c r="N283" s="2"/>
      <c r="O283" s="2"/>
    </row>
    <row r="284" spans="8:15" ht="15.75" customHeight="1">
      <c r="H284" s="2"/>
      <c r="I284" s="2"/>
      <c r="J284" s="2"/>
      <c r="K284" s="2"/>
      <c r="L284" s="2"/>
      <c r="M284" s="2"/>
      <c r="N284" s="2"/>
      <c r="O284" s="2"/>
    </row>
    <row r="285" spans="8:15" ht="15.75" customHeight="1">
      <c r="H285" s="2"/>
      <c r="I285" s="2"/>
      <c r="J285" s="2"/>
      <c r="K285" s="2"/>
      <c r="L285" s="2"/>
      <c r="M285" s="2"/>
      <c r="N285" s="2"/>
      <c r="O285" s="2"/>
    </row>
    <row r="286" spans="8:15" ht="15.75" customHeight="1">
      <c r="H286" s="2"/>
      <c r="I286" s="2"/>
      <c r="J286" s="2"/>
      <c r="K286" s="2"/>
      <c r="L286" s="2"/>
      <c r="M286" s="2"/>
      <c r="N286" s="2"/>
      <c r="O286" s="2"/>
    </row>
    <row r="287" spans="8:15" ht="15.75" customHeight="1">
      <c r="H287" s="2"/>
      <c r="I287" s="2"/>
      <c r="J287" s="2"/>
      <c r="K287" s="2"/>
      <c r="L287" s="2"/>
      <c r="M287" s="2"/>
      <c r="N287" s="2"/>
      <c r="O287" s="2"/>
    </row>
    <row r="288" spans="8:15" ht="15.75" customHeight="1">
      <c r="H288" s="2"/>
      <c r="I288" s="2"/>
      <c r="J288" s="2"/>
      <c r="K288" s="2"/>
      <c r="L288" s="2"/>
      <c r="M288" s="2"/>
      <c r="N288" s="2"/>
      <c r="O288" s="2"/>
    </row>
    <row r="289" spans="8:15" ht="15.75" customHeight="1">
      <c r="H289" s="2"/>
      <c r="I289" s="2"/>
      <c r="J289" s="2"/>
      <c r="K289" s="2"/>
      <c r="L289" s="2"/>
      <c r="M289" s="2"/>
      <c r="N289" s="2"/>
      <c r="O289" s="2"/>
    </row>
    <row r="290" spans="8:15" ht="15.75" customHeight="1">
      <c r="H290" s="2"/>
      <c r="I290" s="2"/>
      <c r="J290" s="2"/>
      <c r="K290" s="2"/>
      <c r="L290" s="2"/>
      <c r="M290" s="2"/>
      <c r="N290" s="2"/>
      <c r="O290" s="2"/>
    </row>
    <row r="291" spans="8:15" ht="15.75" customHeight="1">
      <c r="H291" s="2"/>
      <c r="I291" s="2"/>
      <c r="J291" s="2"/>
      <c r="K291" s="2"/>
      <c r="L291" s="2"/>
      <c r="M291" s="2"/>
      <c r="N291" s="2"/>
      <c r="O291" s="2"/>
    </row>
    <row r="292" spans="8:15" ht="15.75" customHeight="1">
      <c r="H292" s="2"/>
      <c r="I292" s="2"/>
      <c r="J292" s="2"/>
      <c r="K292" s="2"/>
      <c r="L292" s="2"/>
      <c r="M292" s="2"/>
      <c r="N292" s="2"/>
      <c r="O292" s="2"/>
    </row>
    <row r="293" spans="8:15" ht="15.75" customHeight="1">
      <c r="H293" s="2"/>
      <c r="I293" s="2"/>
      <c r="J293" s="2"/>
      <c r="K293" s="2"/>
      <c r="L293" s="2"/>
      <c r="M293" s="2"/>
      <c r="N293" s="2"/>
      <c r="O293" s="2"/>
    </row>
    <row r="294" spans="8:15" ht="15.75" customHeight="1">
      <c r="H294" s="2"/>
      <c r="I294" s="2"/>
      <c r="J294" s="2"/>
      <c r="K294" s="2"/>
      <c r="L294" s="2"/>
      <c r="M294" s="2"/>
      <c r="N294" s="2"/>
      <c r="O294" s="2"/>
    </row>
    <row r="295" spans="8:15" ht="15.75" customHeight="1">
      <c r="H295" s="2"/>
      <c r="I295" s="2"/>
      <c r="J295" s="2"/>
      <c r="K295" s="2"/>
      <c r="L295" s="2"/>
      <c r="M295" s="2"/>
      <c r="N295" s="2"/>
      <c r="O295" s="2"/>
    </row>
    <row r="296" spans="8:15" ht="15.75" customHeight="1">
      <c r="H296" s="2"/>
      <c r="I296" s="2"/>
      <c r="J296" s="2"/>
      <c r="K296" s="2"/>
      <c r="L296" s="2"/>
      <c r="M296" s="2"/>
      <c r="N296" s="2"/>
      <c r="O296" s="2"/>
    </row>
    <row r="297" spans="8:15" ht="15.75" customHeight="1">
      <c r="H297" s="2"/>
      <c r="I297" s="2"/>
      <c r="J297" s="2"/>
      <c r="K297" s="2"/>
      <c r="L297" s="2"/>
      <c r="M297" s="2"/>
      <c r="N297" s="2"/>
      <c r="O297" s="2"/>
    </row>
    <row r="298" spans="8:15" ht="15.75" customHeight="1">
      <c r="H298" s="2"/>
      <c r="I298" s="2"/>
      <c r="J298" s="2"/>
      <c r="K298" s="2"/>
      <c r="L298" s="2"/>
      <c r="M298" s="2"/>
      <c r="N298" s="2"/>
      <c r="O298" s="2"/>
    </row>
    <row r="299" spans="8:15" ht="15.75" customHeight="1">
      <c r="H299" s="2"/>
      <c r="I299" s="2"/>
      <c r="J299" s="2"/>
      <c r="K299" s="2"/>
      <c r="L299" s="2"/>
      <c r="M299" s="2"/>
      <c r="N299" s="2"/>
      <c r="O299" s="2"/>
    </row>
    <row r="300" spans="8:15" ht="15.75" customHeight="1">
      <c r="H300" s="2"/>
      <c r="I300" s="2"/>
      <c r="J300" s="2"/>
      <c r="K300" s="2"/>
      <c r="L300" s="2"/>
      <c r="M300" s="2"/>
      <c r="N300" s="2"/>
      <c r="O300" s="2"/>
    </row>
    <row r="301" spans="8:15" ht="15.75" customHeight="1">
      <c r="H301" s="2"/>
      <c r="I301" s="2"/>
      <c r="J301" s="2"/>
      <c r="K301" s="2"/>
      <c r="L301" s="2"/>
      <c r="M301" s="2"/>
      <c r="N301" s="2"/>
      <c r="O301" s="2"/>
    </row>
    <row r="302" spans="8:15" ht="15.75" customHeight="1">
      <c r="H302" s="2"/>
      <c r="I302" s="2"/>
      <c r="J302" s="2"/>
      <c r="K302" s="2"/>
      <c r="L302" s="2"/>
      <c r="M302" s="2"/>
      <c r="N302" s="2"/>
      <c r="O302" s="2"/>
    </row>
    <row r="303" spans="8:15" ht="15.75" customHeight="1">
      <c r="H303" s="2"/>
      <c r="I303" s="2"/>
      <c r="J303" s="2"/>
      <c r="K303" s="2"/>
      <c r="L303" s="2"/>
      <c r="M303" s="2"/>
      <c r="N303" s="2"/>
      <c r="O303" s="2"/>
    </row>
    <row r="304" spans="8:15" ht="15.75" customHeight="1">
      <c r="H304" s="2"/>
      <c r="I304" s="2"/>
      <c r="J304" s="2"/>
      <c r="K304" s="2"/>
      <c r="L304" s="2"/>
      <c r="M304" s="2"/>
      <c r="N304" s="2"/>
      <c r="O304" s="2"/>
    </row>
    <row r="305" spans="8:15" ht="15.75" customHeight="1">
      <c r="H305" s="2"/>
      <c r="I305" s="2"/>
      <c r="J305" s="2"/>
      <c r="K305" s="2"/>
      <c r="L305" s="2"/>
      <c r="M305" s="2"/>
      <c r="N305" s="2"/>
      <c r="O305" s="2"/>
    </row>
    <row r="306" spans="8:15" ht="15.75" customHeight="1">
      <c r="H306" s="2"/>
      <c r="I306" s="2"/>
      <c r="J306" s="2"/>
      <c r="K306" s="2"/>
      <c r="L306" s="2"/>
      <c r="M306" s="2"/>
      <c r="N306" s="2"/>
      <c r="O306" s="2"/>
    </row>
    <row r="307" spans="8:15" ht="15.75" customHeight="1">
      <c r="H307" s="2"/>
      <c r="I307" s="2"/>
      <c r="J307" s="2"/>
      <c r="K307" s="2"/>
      <c r="L307" s="2"/>
      <c r="M307" s="2"/>
      <c r="N307" s="2"/>
      <c r="O307" s="2"/>
    </row>
    <row r="308" spans="8:15" ht="15.75" customHeight="1">
      <c r="H308" s="2"/>
      <c r="I308" s="2"/>
      <c r="J308" s="2"/>
      <c r="K308" s="2"/>
      <c r="L308" s="2"/>
      <c r="M308" s="2"/>
      <c r="N308" s="2"/>
      <c r="O308" s="2"/>
    </row>
    <row r="309" spans="8:15" ht="15.75" customHeight="1">
      <c r="H309" s="2"/>
      <c r="I309" s="2"/>
      <c r="J309" s="2"/>
      <c r="K309" s="2"/>
      <c r="L309" s="2"/>
      <c r="M309" s="2"/>
      <c r="N309" s="2"/>
      <c r="O309" s="2"/>
    </row>
    <row r="310" spans="8:15" ht="15.75" customHeight="1">
      <c r="H310" s="2"/>
      <c r="I310" s="2"/>
      <c r="J310" s="2"/>
      <c r="K310" s="2"/>
      <c r="L310" s="2"/>
      <c r="M310" s="2"/>
      <c r="N310" s="2"/>
      <c r="O310" s="2"/>
    </row>
    <row r="311" spans="8:15" ht="15.75" customHeight="1">
      <c r="H311" s="2"/>
      <c r="I311" s="2"/>
      <c r="J311" s="2"/>
      <c r="K311" s="2"/>
      <c r="L311" s="2"/>
      <c r="M311" s="2"/>
      <c r="N311" s="2"/>
      <c r="O311" s="2"/>
    </row>
    <row r="312" spans="8:15" ht="15.75" customHeight="1">
      <c r="H312" s="2"/>
      <c r="I312" s="2"/>
      <c r="J312" s="2"/>
      <c r="K312" s="2"/>
      <c r="L312" s="2"/>
      <c r="M312" s="2"/>
      <c r="N312" s="2"/>
      <c r="O312" s="2"/>
    </row>
    <row r="313" spans="8:15" ht="15.75" customHeight="1">
      <c r="H313" s="2"/>
      <c r="I313" s="2"/>
      <c r="J313" s="2"/>
      <c r="K313" s="2"/>
      <c r="L313" s="2"/>
      <c r="M313" s="2"/>
      <c r="N313" s="2"/>
      <c r="O313" s="2"/>
    </row>
    <row r="314" spans="8:15" ht="15.75" customHeight="1">
      <c r="H314" s="2"/>
      <c r="I314" s="2"/>
      <c r="J314" s="2"/>
      <c r="K314" s="2"/>
      <c r="L314" s="2"/>
      <c r="M314" s="2"/>
      <c r="N314" s="2"/>
      <c r="O314" s="2"/>
    </row>
    <row r="315" spans="8:15" ht="15.75" customHeight="1">
      <c r="H315" s="2"/>
      <c r="I315" s="2"/>
      <c r="J315" s="2"/>
      <c r="K315" s="2"/>
      <c r="L315" s="2"/>
      <c r="M315" s="2"/>
      <c r="N315" s="2"/>
      <c r="O315" s="2"/>
    </row>
    <row r="316" spans="8:15" ht="15.75" customHeight="1">
      <c r="H316" s="2"/>
      <c r="I316" s="2"/>
      <c r="J316" s="2"/>
      <c r="K316" s="2"/>
      <c r="L316" s="2"/>
      <c r="M316" s="2"/>
      <c r="N316" s="2"/>
      <c r="O316" s="2"/>
    </row>
    <row r="317" spans="8:15" ht="15.75" customHeight="1">
      <c r="H317" s="2"/>
      <c r="I317" s="2"/>
      <c r="J317" s="2"/>
      <c r="K317" s="2"/>
      <c r="L317" s="2"/>
      <c r="M317" s="2"/>
      <c r="N317" s="2"/>
      <c r="O317" s="2"/>
    </row>
    <row r="318" spans="8:15" ht="15.75" customHeight="1">
      <c r="H318" s="2"/>
      <c r="I318" s="2"/>
      <c r="J318" s="2"/>
      <c r="K318" s="2"/>
      <c r="L318" s="2"/>
      <c r="M318" s="2"/>
      <c r="N318" s="2"/>
      <c r="O318" s="2"/>
    </row>
    <row r="319" spans="8:15" ht="15.75" customHeight="1">
      <c r="H319" s="2"/>
      <c r="I319" s="2"/>
      <c r="J319" s="2"/>
      <c r="K319" s="2"/>
      <c r="L319" s="2"/>
      <c r="M319" s="2"/>
      <c r="N319" s="2"/>
      <c r="O319" s="2"/>
    </row>
    <row r="320" spans="8:15" ht="15.75" customHeight="1">
      <c r="H320" s="2"/>
      <c r="I320" s="2"/>
      <c r="J320" s="2"/>
      <c r="K320" s="2"/>
      <c r="L320" s="2"/>
      <c r="M320" s="2"/>
      <c r="N320" s="2"/>
      <c r="O320" s="2"/>
    </row>
    <row r="321" spans="8:15" ht="15.75" customHeight="1">
      <c r="H321" s="2"/>
      <c r="I321" s="2"/>
      <c r="J321" s="2"/>
      <c r="K321" s="2"/>
      <c r="L321" s="2"/>
      <c r="M321" s="2"/>
      <c r="N321" s="2"/>
      <c r="O321" s="2"/>
    </row>
    <row r="322" spans="8:15" ht="15.75" customHeight="1">
      <c r="H322" s="2"/>
      <c r="I322" s="2"/>
      <c r="J322" s="2"/>
      <c r="K322" s="2"/>
      <c r="L322" s="2"/>
      <c r="M322" s="2"/>
      <c r="N322" s="2"/>
      <c r="O322" s="2"/>
    </row>
    <row r="323" spans="8:15" ht="15.75" customHeight="1">
      <c r="H323" s="2"/>
      <c r="I323" s="2"/>
      <c r="J323" s="2"/>
      <c r="K323" s="2"/>
      <c r="L323" s="2"/>
      <c r="M323" s="2"/>
      <c r="N323" s="2"/>
      <c r="O323" s="2"/>
    </row>
    <row r="324" spans="8:15" ht="15.75" customHeight="1">
      <c r="H324" s="2"/>
      <c r="I324" s="2"/>
      <c r="J324" s="2"/>
      <c r="K324" s="2"/>
      <c r="L324" s="2"/>
      <c r="M324" s="2"/>
      <c r="N324" s="2"/>
      <c r="O324" s="2"/>
    </row>
    <row r="325" spans="8:15" ht="15.75" customHeight="1">
      <c r="H325" s="2"/>
      <c r="I325" s="2"/>
      <c r="J325" s="2"/>
      <c r="K325" s="2"/>
      <c r="L325" s="2"/>
      <c r="M325" s="2"/>
      <c r="N325" s="2"/>
      <c r="O325" s="2"/>
    </row>
    <row r="326" spans="8:15" ht="15.75" customHeight="1">
      <c r="H326" s="2"/>
      <c r="I326" s="2"/>
      <c r="J326" s="2"/>
      <c r="K326" s="2"/>
      <c r="L326" s="2"/>
      <c r="M326" s="2"/>
      <c r="N326" s="2"/>
      <c r="O326" s="2"/>
    </row>
    <row r="327" spans="8:15" ht="15.75" customHeight="1">
      <c r="H327" s="2"/>
      <c r="I327" s="2"/>
      <c r="J327" s="2"/>
      <c r="K327" s="2"/>
      <c r="L327" s="2"/>
      <c r="M327" s="2"/>
      <c r="N327" s="2"/>
      <c r="O327" s="2"/>
    </row>
    <row r="328" spans="8:15" ht="15.75" customHeight="1">
      <c r="H328" s="2"/>
      <c r="I328" s="2"/>
      <c r="J328" s="2"/>
      <c r="K328" s="2"/>
      <c r="L328" s="2"/>
      <c r="M328" s="2"/>
      <c r="N328" s="2"/>
      <c r="O328" s="2"/>
    </row>
    <row r="329" spans="8:15" ht="15.75" customHeight="1">
      <c r="H329" s="2"/>
      <c r="I329" s="2"/>
      <c r="J329" s="2"/>
      <c r="K329" s="2"/>
      <c r="L329" s="2"/>
      <c r="M329" s="2"/>
      <c r="N329" s="2"/>
      <c r="O329" s="2"/>
    </row>
    <row r="330" spans="8:15" ht="15.75" customHeight="1">
      <c r="H330" s="2"/>
      <c r="I330" s="2"/>
      <c r="J330" s="2"/>
      <c r="K330" s="2"/>
      <c r="L330" s="2"/>
      <c r="M330" s="2"/>
      <c r="N330" s="2"/>
      <c r="O330" s="2"/>
    </row>
    <row r="331" spans="8:15" ht="15.75" customHeight="1">
      <c r="H331" s="2"/>
      <c r="I331" s="2"/>
      <c r="J331" s="2"/>
      <c r="K331" s="2"/>
      <c r="L331" s="2"/>
      <c r="M331" s="2"/>
      <c r="N331" s="2"/>
      <c r="O331" s="2"/>
    </row>
    <row r="332" spans="8:15" ht="15.75" customHeight="1">
      <c r="H332" s="2"/>
      <c r="I332" s="2"/>
      <c r="J332" s="2"/>
      <c r="K332" s="2"/>
      <c r="L332" s="2"/>
      <c r="M332" s="2"/>
      <c r="N332" s="2"/>
      <c r="O332" s="2"/>
    </row>
    <row r="333" spans="8:15" ht="15.75" customHeight="1">
      <c r="H333" s="2"/>
      <c r="I333" s="2"/>
      <c r="J333" s="2"/>
      <c r="K333" s="2"/>
      <c r="L333" s="2"/>
      <c r="M333" s="2"/>
      <c r="N333" s="2"/>
      <c r="O333" s="2"/>
    </row>
    <row r="334" spans="8:15" ht="15.75" customHeight="1">
      <c r="H334" s="2"/>
      <c r="I334" s="2"/>
      <c r="J334" s="2"/>
      <c r="K334" s="2"/>
      <c r="L334" s="2"/>
      <c r="M334" s="2"/>
      <c r="N334" s="2"/>
      <c r="O334" s="2"/>
    </row>
    <row r="335" spans="8:15" ht="15.75" customHeight="1">
      <c r="H335" s="2"/>
      <c r="I335" s="2"/>
      <c r="J335" s="2"/>
      <c r="K335" s="2"/>
      <c r="L335" s="2"/>
      <c r="M335" s="2"/>
      <c r="N335" s="2"/>
      <c r="O335" s="2"/>
    </row>
    <row r="336" spans="8:15" ht="15.75" customHeight="1">
      <c r="H336" s="2"/>
      <c r="I336" s="2"/>
      <c r="J336" s="2"/>
      <c r="K336" s="2"/>
      <c r="L336" s="2"/>
      <c r="M336" s="2"/>
      <c r="N336" s="2"/>
      <c r="O336" s="2"/>
    </row>
    <row r="337" spans="8:15" ht="15.75" customHeight="1">
      <c r="H337" s="2"/>
      <c r="I337" s="2"/>
      <c r="J337" s="2"/>
      <c r="K337" s="2"/>
      <c r="L337" s="2"/>
      <c r="M337" s="2"/>
      <c r="N337" s="2"/>
      <c r="O337" s="2"/>
    </row>
    <row r="338" spans="8:15" ht="15.75" customHeight="1">
      <c r="H338" s="2"/>
      <c r="I338" s="2"/>
      <c r="J338" s="2"/>
      <c r="K338" s="2"/>
      <c r="L338" s="2"/>
      <c r="M338" s="2"/>
      <c r="N338" s="2"/>
      <c r="O338" s="2"/>
    </row>
    <row r="339" spans="8:15" ht="15.75" customHeight="1">
      <c r="H339" s="2"/>
      <c r="I339" s="2"/>
      <c r="J339" s="2"/>
      <c r="K339" s="2"/>
      <c r="L339" s="2"/>
      <c r="M339" s="2"/>
      <c r="N339" s="2"/>
      <c r="O339" s="2"/>
    </row>
    <row r="340" spans="8:15" ht="15.75" customHeight="1">
      <c r="H340" s="2"/>
      <c r="I340" s="2"/>
      <c r="J340" s="2"/>
      <c r="K340" s="2"/>
      <c r="L340" s="2"/>
      <c r="M340" s="2"/>
      <c r="N340" s="2"/>
      <c r="O340" s="2"/>
    </row>
    <row r="341" spans="8:15" ht="15.75" customHeight="1">
      <c r="H341" s="2"/>
      <c r="I341" s="2"/>
      <c r="J341" s="2"/>
      <c r="K341" s="2"/>
      <c r="L341" s="2"/>
      <c r="M341" s="2"/>
      <c r="N341" s="2"/>
      <c r="O341" s="2"/>
    </row>
    <row r="342" spans="8:15" ht="15.75" customHeight="1">
      <c r="H342" s="2"/>
      <c r="I342" s="2"/>
      <c r="J342" s="2"/>
      <c r="K342" s="2"/>
      <c r="L342" s="2"/>
      <c r="M342" s="2"/>
      <c r="N342" s="2"/>
      <c r="O342" s="2"/>
    </row>
    <row r="343" spans="8:15" ht="15.75" customHeight="1">
      <c r="H343" s="2"/>
      <c r="I343" s="2"/>
      <c r="J343" s="2"/>
      <c r="K343" s="2"/>
      <c r="L343" s="2"/>
      <c r="M343" s="2"/>
      <c r="N343" s="2"/>
      <c r="O343" s="2"/>
    </row>
    <row r="344" spans="8:15" ht="15.75" customHeight="1">
      <c r="H344" s="2"/>
      <c r="I344" s="2"/>
      <c r="J344" s="2"/>
      <c r="K344" s="2"/>
      <c r="L344" s="2"/>
      <c r="M344" s="2"/>
      <c r="N344" s="2"/>
      <c r="O344" s="2"/>
    </row>
    <row r="345" spans="8:15" ht="15.75" customHeight="1">
      <c r="H345" s="2"/>
      <c r="I345" s="2"/>
      <c r="J345" s="2"/>
      <c r="K345" s="2"/>
      <c r="L345" s="2"/>
      <c r="M345" s="2"/>
      <c r="N345" s="2"/>
      <c r="O345" s="2"/>
    </row>
    <row r="346" spans="8:15" ht="15.75" customHeight="1">
      <c r="H346" s="2"/>
      <c r="I346" s="2"/>
      <c r="J346" s="2"/>
      <c r="K346" s="2"/>
      <c r="L346" s="2"/>
      <c r="M346" s="2"/>
      <c r="N346" s="2"/>
      <c r="O346" s="2"/>
    </row>
    <row r="347" spans="8:15" ht="15.75" customHeight="1">
      <c r="H347" s="2"/>
      <c r="I347" s="2"/>
      <c r="J347" s="2"/>
      <c r="K347" s="2"/>
      <c r="L347" s="2"/>
      <c r="M347" s="2"/>
      <c r="N347" s="2"/>
      <c r="O347" s="2"/>
    </row>
    <row r="348" spans="8:15" ht="15.75" customHeight="1">
      <c r="H348" s="2"/>
      <c r="I348" s="2"/>
      <c r="J348" s="2"/>
      <c r="K348" s="2"/>
      <c r="L348" s="2"/>
      <c r="M348" s="2"/>
      <c r="N348" s="2"/>
      <c r="O348" s="2"/>
    </row>
    <row r="349" spans="8:15" ht="15.75" customHeight="1">
      <c r="H349" s="2"/>
      <c r="I349" s="2"/>
      <c r="J349" s="2"/>
      <c r="K349" s="2"/>
      <c r="L349" s="2"/>
      <c r="M349" s="2"/>
      <c r="N349" s="2"/>
      <c r="O349" s="2"/>
    </row>
    <row r="350" spans="8:15" ht="15.75" customHeight="1">
      <c r="H350" s="2"/>
      <c r="I350" s="2"/>
      <c r="J350" s="2"/>
      <c r="K350" s="2"/>
      <c r="L350" s="2"/>
      <c r="M350" s="2"/>
      <c r="N350" s="2"/>
      <c r="O350" s="2"/>
    </row>
    <row r="351" spans="8:15" ht="15.75" customHeight="1">
      <c r="H351" s="2"/>
      <c r="I351" s="2"/>
      <c r="J351" s="2"/>
      <c r="K351" s="2"/>
      <c r="L351" s="2"/>
      <c r="M351" s="2"/>
      <c r="N351" s="2"/>
      <c r="O351" s="2"/>
    </row>
    <row r="352" spans="8:15" ht="15.75" customHeight="1">
      <c r="H352" s="2"/>
      <c r="I352" s="2"/>
      <c r="J352" s="2"/>
      <c r="K352" s="2"/>
      <c r="L352" s="2"/>
      <c r="M352" s="2"/>
      <c r="N352" s="2"/>
      <c r="O352" s="2"/>
    </row>
    <row r="353" spans="8:15" ht="15.75" customHeight="1">
      <c r="H353" s="2"/>
      <c r="I353" s="2"/>
      <c r="J353" s="2"/>
      <c r="K353" s="2"/>
      <c r="L353" s="2"/>
      <c r="M353" s="2"/>
      <c r="N353" s="2"/>
      <c r="O353" s="2"/>
    </row>
    <row r="354" spans="8:15" ht="15.75" customHeight="1">
      <c r="H354" s="2"/>
      <c r="I354" s="2"/>
      <c r="J354" s="2"/>
      <c r="K354" s="2"/>
      <c r="L354" s="2"/>
      <c r="M354" s="2"/>
      <c r="N354" s="2"/>
      <c r="O354" s="2"/>
    </row>
    <row r="355" spans="8:15" ht="15.75" customHeight="1">
      <c r="H355" s="2"/>
      <c r="I355" s="2"/>
      <c r="J355" s="2"/>
      <c r="K355" s="2"/>
      <c r="L355" s="2"/>
      <c r="M355" s="2"/>
      <c r="N355" s="2"/>
      <c r="O355" s="2"/>
    </row>
    <row r="356" spans="8:15" ht="15.75" customHeight="1">
      <c r="H356" s="2"/>
      <c r="I356" s="2"/>
      <c r="J356" s="2"/>
      <c r="K356" s="2"/>
      <c r="L356" s="2"/>
      <c r="M356" s="2"/>
      <c r="N356" s="2"/>
      <c r="O356" s="2"/>
    </row>
    <row r="357" spans="8:15" ht="15.75" customHeight="1">
      <c r="H357" s="2"/>
      <c r="I357" s="2"/>
      <c r="J357" s="2"/>
      <c r="K357" s="2"/>
      <c r="L357" s="2"/>
      <c r="M357" s="2"/>
      <c r="N357" s="2"/>
      <c r="O357" s="2"/>
    </row>
    <row r="358" spans="8:15" ht="15.75" customHeight="1">
      <c r="H358" s="2"/>
      <c r="I358" s="2"/>
      <c r="J358" s="2"/>
      <c r="K358" s="2"/>
      <c r="L358" s="2"/>
      <c r="M358" s="2"/>
      <c r="N358" s="2"/>
      <c r="O358" s="2"/>
    </row>
    <row r="359" spans="8:15" ht="15.75" customHeight="1">
      <c r="H359" s="2"/>
      <c r="I359" s="2"/>
      <c r="J359" s="2"/>
      <c r="K359" s="2"/>
      <c r="L359" s="2"/>
      <c r="M359" s="2"/>
      <c r="N359" s="2"/>
      <c r="O359" s="2"/>
    </row>
    <row r="360" spans="8:15" ht="15.75" customHeight="1">
      <c r="H360" s="2"/>
      <c r="I360" s="2"/>
      <c r="J360" s="2"/>
      <c r="K360" s="2"/>
      <c r="L360" s="2"/>
      <c r="M360" s="2"/>
      <c r="N360" s="2"/>
      <c r="O360" s="2"/>
    </row>
    <row r="361" spans="8:15" ht="15.75" customHeight="1">
      <c r="H361" s="2"/>
      <c r="I361" s="2"/>
      <c r="J361" s="2"/>
      <c r="K361" s="2"/>
      <c r="L361" s="2"/>
      <c r="M361" s="2"/>
      <c r="N361" s="2"/>
      <c r="O361" s="2"/>
    </row>
    <row r="362" spans="8:15" ht="15.75" customHeight="1">
      <c r="H362" s="2"/>
      <c r="I362" s="2"/>
      <c r="J362" s="2"/>
      <c r="K362" s="2"/>
      <c r="L362" s="2"/>
      <c r="M362" s="2"/>
      <c r="N362" s="2"/>
      <c r="O362" s="2"/>
    </row>
    <row r="363" spans="8:15" ht="15.75" customHeight="1">
      <c r="H363" s="2"/>
      <c r="I363" s="2"/>
      <c r="J363" s="2"/>
      <c r="K363" s="2"/>
      <c r="L363" s="2"/>
      <c r="M363" s="2"/>
      <c r="N363" s="2"/>
      <c r="O363" s="2"/>
    </row>
    <row r="364" spans="8:15" ht="15.75" customHeight="1">
      <c r="H364" s="2"/>
      <c r="I364" s="2"/>
      <c r="J364" s="2"/>
      <c r="K364" s="2"/>
      <c r="L364" s="2"/>
      <c r="M364" s="2"/>
      <c r="N364" s="2"/>
      <c r="O364" s="2"/>
    </row>
    <row r="365" spans="8:15" ht="15.75" customHeight="1">
      <c r="H365" s="2"/>
      <c r="I365" s="2"/>
      <c r="J365" s="2"/>
      <c r="K365" s="2"/>
      <c r="L365" s="2"/>
      <c r="M365" s="2"/>
      <c r="N365" s="2"/>
      <c r="O365" s="2"/>
    </row>
    <row r="366" spans="8:15" ht="15.75" customHeight="1">
      <c r="H366" s="2"/>
      <c r="I366" s="2"/>
      <c r="J366" s="2"/>
      <c r="K366" s="2"/>
      <c r="L366" s="2"/>
      <c r="M366" s="2"/>
      <c r="N366" s="2"/>
      <c r="O366" s="2"/>
    </row>
    <row r="367" spans="8:15" ht="15.75" customHeight="1">
      <c r="H367" s="2"/>
      <c r="I367" s="2"/>
      <c r="J367" s="2"/>
      <c r="K367" s="2"/>
      <c r="L367" s="2"/>
      <c r="M367" s="2"/>
      <c r="N367" s="2"/>
      <c r="O367" s="2"/>
    </row>
    <row r="368" spans="8:15" ht="15.75" customHeight="1">
      <c r="H368" s="2"/>
      <c r="I368" s="2"/>
      <c r="J368" s="2"/>
      <c r="K368" s="2"/>
      <c r="L368" s="2"/>
      <c r="M368" s="2"/>
      <c r="N368" s="2"/>
      <c r="O368" s="2"/>
    </row>
    <row r="369" spans="8:15" ht="15.75" customHeight="1">
      <c r="H369" s="2"/>
      <c r="I369" s="2"/>
      <c r="J369" s="2"/>
      <c r="K369" s="2"/>
      <c r="L369" s="2"/>
      <c r="M369" s="2"/>
      <c r="N369" s="2"/>
      <c r="O369" s="2"/>
    </row>
    <row r="370" spans="8:15" ht="15.75" customHeight="1">
      <c r="H370" s="2"/>
      <c r="I370" s="2"/>
      <c r="J370" s="2"/>
      <c r="K370" s="2"/>
      <c r="L370" s="2"/>
      <c r="M370" s="2"/>
      <c r="N370" s="2"/>
      <c r="O370" s="2"/>
    </row>
    <row r="371" spans="8:15" ht="15.75" customHeight="1">
      <c r="H371" s="2"/>
      <c r="I371" s="2"/>
      <c r="J371" s="2"/>
      <c r="K371" s="2"/>
      <c r="L371" s="2"/>
      <c r="M371" s="2"/>
      <c r="N371" s="2"/>
      <c r="O371" s="2"/>
    </row>
    <row r="372" spans="8:15" ht="15.75" customHeight="1">
      <c r="H372" s="2"/>
      <c r="I372" s="2"/>
      <c r="J372" s="2"/>
      <c r="K372" s="2"/>
      <c r="L372" s="2"/>
      <c r="M372" s="2"/>
      <c r="N372" s="2"/>
      <c r="O372" s="2"/>
    </row>
    <row r="373" spans="8:15" ht="15.75" customHeight="1">
      <c r="H373" s="2"/>
      <c r="I373" s="2"/>
      <c r="J373" s="2"/>
      <c r="K373" s="2"/>
      <c r="L373" s="2"/>
      <c r="M373" s="2"/>
      <c r="N373" s="2"/>
      <c r="O373" s="2"/>
    </row>
    <row r="374" spans="8:15" ht="15.75" customHeight="1">
      <c r="H374" s="2"/>
      <c r="I374" s="2"/>
      <c r="J374" s="2"/>
      <c r="K374" s="2"/>
      <c r="L374" s="2"/>
      <c r="M374" s="2"/>
      <c r="N374" s="2"/>
      <c r="O374" s="2"/>
    </row>
    <row r="375" spans="8:15" ht="15.75" customHeight="1">
      <c r="H375" s="2"/>
      <c r="I375" s="2"/>
      <c r="J375" s="2"/>
      <c r="K375" s="2"/>
      <c r="L375" s="2"/>
      <c r="M375" s="2"/>
      <c r="N375" s="2"/>
      <c r="O375" s="2"/>
    </row>
    <row r="376" spans="8:15" ht="15.75" customHeight="1">
      <c r="H376" s="2"/>
      <c r="I376" s="2"/>
      <c r="J376" s="2"/>
      <c r="K376" s="2"/>
      <c r="L376" s="2"/>
      <c r="M376" s="2"/>
      <c r="N376" s="2"/>
      <c r="O376" s="2"/>
    </row>
    <row r="377" spans="8:15" ht="15.75" customHeight="1">
      <c r="H377" s="2"/>
      <c r="I377" s="2"/>
      <c r="J377" s="2"/>
      <c r="K377" s="2"/>
      <c r="L377" s="2"/>
      <c r="M377" s="2"/>
      <c r="N377" s="2"/>
      <c r="O377" s="2"/>
    </row>
    <row r="378" spans="8:15" ht="15.75" customHeight="1">
      <c r="H378" s="2"/>
      <c r="I378" s="2"/>
      <c r="J378" s="2"/>
      <c r="K378" s="2"/>
      <c r="L378" s="2"/>
      <c r="M378" s="2"/>
      <c r="N378" s="2"/>
      <c r="O378" s="2"/>
    </row>
    <row r="379" spans="8:15" ht="15.75" customHeight="1">
      <c r="H379" s="2"/>
      <c r="I379" s="2"/>
      <c r="J379" s="2"/>
      <c r="K379" s="2"/>
      <c r="L379" s="2"/>
      <c r="M379" s="2"/>
      <c r="N379" s="2"/>
      <c r="O379" s="2"/>
    </row>
    <row r="380" spans="8:15" ht="15.75" customHeight="1">
      <c r="H380" s="2"/>
      <c r="I380" s="2"/>
      <c r="J380" s="2"/>
      <c r="K380" s="2"/>
      <c r="L380" s="2"/>
      <c r="M380" s="2"/>
      <c r="N380" s="2"/>
      <c r="O380" s="2"/>
    </row>
    <row r="381" spans="8:15" ht="15.75" customHeight="1">
      <c r="H381" s="2"/>
      <c r="I381" s="2"/>
      <c r="J381" s="2"/>
      <c r="K381" s="2"/>
      <c r="L381" s="2"/>
      <c r="M381" s="2"/>
      <c r="N381" s="2"/>
      <c r="O381" s="2"/>
    </row>
    <row r="382" spans="8:15" ht="15.75" customHeight="1">
      <c r="H382" s="2"/>
      <c r="I382" s="2"/>
      <c r="J382" s="2"/>
      <c r="K382" s="2"/>
      <c r="L382" s="2"/>
      <c r="M382" s="2"/>
      <c r="N382" s="2"/>
      <c r="O382" s="2"/>
    </row>
    <row r="383" spans="8:15" ht="15.75" customHeight="1">
      <c r="H383" s="2"/>
      <c r="I383" s="2"/>
      <c r="J383" s="2"/>
      <c r="K383" s="2"/>
      <c r="L383" s="2"/>
      <c r="M383" s="2"/>
      <c r="N383" s="2"/>
      <c r="O383" s="2"/>
    </row>
    <row r="384" spans="8:15" ht="15.75" customHeight="1">
      <c r="H384" s="2"/>
      <c r="I384" s="2"/>
      <c r="J384" s="2"/>
      <c r="K384" s="2"/>
      <c r="L384" s="2"/>
      <c r="M384" s="2"/>
      <c r="N384" s="2"/>
      <c r="O384" s="2"/>
    </row>
    <row r="385" spans="8:15" ht="15.75" customHeight="1">
      <c r="H385" s="2"/>
      <c r="I385" s="2"/>
      <c r="J385" s="2"/>
      <c r="K385" s="2"/>
      <c r="L385" s="2"/>
      <c r="M385" s="2"/>
      <c r="N385" s="2"/>
      <c r="O385" s="2"/>
    </row>
    <row r="386" spans="8:15" ht="15.75" customHeight="1">
      <c r="H386" s="2"/>
      <c r="I386" s="2"/>
      <c r="J386" s="2"/>
      <c r="K386" s="2"/>
      <c r="L386" s="2"/>
      <c r="M386" s="2"/>
      <c r="N386" s="2"/>
      <c r="O386" s="2"/>
    </row>
    <row r="387" spans="8:15" ht="15.75" customHeight="1">
      <c r="H387" s="2"/>
      <c r="I387" s="2"/>
      <c r="J387" s="2"/>
      <c r="K387" s="2"/>
      <c r="L387" s="2"/>
      <c r="M387" s="2"/>
      <c r="N387" s="2"/>
      <c r="O387" s="2"/>
    </row>
    <row r="388" spans="8:15" ht="15.75" customHeight="1">
      <c r="H388" s="2"/>
      <c r="I388" s="2"/>
      <c r="J388" s="2"/>
      <c r="K388" s="2"/>
      <c r="L388" s="2"/>
      <c r="M388" s="2"/>
      <c r="N388" s="2"/>
      <c r="O388" s="2"/>
    </row>
    <row r="389" spans="8:15" ht="15.75" customHeight="1">
      <c r="H389" s="2"/>
      <c r="I389" s="2"/>
      <c r="J389" s="2"/>
      <c r="K389" s="2"/>
      <c r="L389" s="2"/>
      <c r="M389" s="2"/>
      <c r="N389" s="2"/>
      <c r="O389" s="2"/>
    </row>
    <row r="390" spans="8:15" ht="15.75" customHeight="1">
      <c r="H390" s="2"/>
      <c r="I390" s="2"/>
      <c r="J390" s="2"/>
      <c r="K390" s="2"/>
      <c r="L390" s="2"/>
      <c r="M390" s="2"/>
      <c r="N390" s="2"/>
      <c r="O390" s="2"/>
    </row>
    <row r="391" spans="8:15" ht="15.75" customHeight="1">
      <c r="H391" s="2"/>
      <c r="I391" s="2"/>
      <c r="J391" s="2"/>
      <c r="K391" s="2"/>
      <c r="L391" s="2"/>
      <c r="M391" s="2"/>
      <c r="N391" s="2"/>
      <c r="O391" s="2"/>
    </row>
    <row r="392" spans="8:15" ht="15.75" customHeight="1">
      <c r="H392" s="2"/>
      <c r="I392" s="2"/>
      <c r="J392" s="2"/>
      <c r="K392" s="2"/>
      <c r="L392" s="2"/>
      <c r="M392" s="2"/>
      <c r="N392" s="2"/>
      <c r="O392" s="2"/>
    </row>
    <row r="393" spans="8:15" ht="15.75" customHeight="1">
      <c r="H393" s="2"/>
      <c r="I393" s="2"/>
      <c r="J393" s="2"/>
      <c r="K393" s="2"/>
      <c r="L393" s="2"/>
      <c r="M393" s="2"/>
      <c r="N393" s="2"/>
      <c r="O393" s="2"/>
    </row>
    <row r="394" spans="8:15" ht="15.75" customHeight="1">
      <c r="H394" s="2"/>
      <c r="I394" s="2"/>
      <c r="J394" s="2"/>
      <c r="K394" s="2"/>
      <c r="L394" s="2"/>
      <c r="M394" s="2"/>
      <c r="N394" s="2"/>
      <c r="O394" s="2"/>
    </row>
    <row r="395" spans="8:15" ht="15.75" customHeight="1">
      <c r="H395" s="2"/>
      <c r="I395" s="2"/>
      <c r="J395" s="2"/>
      <c r="K395" s="2"/>
      <c r="L395" s="2"/>
      <c r="M395" s="2"/>
      <c r="N395" s="2"/>
      <c r="O395" s="2"/>
    </row>
    <row r="396" spans="8:15" ht="15.75" customHeight="1">
      <c r="H396" s="2"/>
      <c r="I396" s="2"/>
      <c r="J396" s="2"/>
      <c r="K396" s="2"/>
      <c r="L396" s="2"/>
      <c r="M396" s="2"/>
      <c r="N396" s="2"/>
      <c r="O396" s="2"/>
    </row>
    <row r="397" spans="8:15" ht="15.75" customHeight="1">
      <c r="H397" s="2"/>
      <c r="I397" s="2"/>
      <c r="J397" s="2"/>
      <c r="K397" s="2"/>
      <c r="L397" s="2"/>
      <c r="M397" s="2"/>
      <c r="N397" s="2"/>
      <c r="O397" s="2"/>
    </row>
    <row r="398" spans="8:15" ht="15.75" customHeight="1">
      <c r="H398" s="2"/>
      <c r="I398" s="2"/>
      <c r="J398" s="2"/>
      <c r="K398" s="2"/>
      <c r="L398" s="2"/>
      <c r="M398" s="2"/>
      <c r="N398" s="2"/>
      <c r="O398" s="2"/>
    </row>
    <row r="399" spans="8:15" ht="15.75" customHeight="1">
      <c r="H399" s="2"/>
      <c r="I399" s="2"/>
      <c r="J399" s="2"/>
      <c r="K399" s="2"/>
      <c r="L399" s="2"/>
      <c r="M399" s="2"/>
      <c r="N399" s="2"/>
      <c r="O399" s="2"/>
    </row>
    <row r="400" spans="8:15" ht="15.75" customHeight="1">
      <c r="H400" s="2"/>
      <c r="I400" s="2"/>
      <c r="J400" s="2"/>
      <c r="K400" s="2"/>
      <c r="L400" s="2"/>
      <c r="M400" s="2"/>
      <c r="N400" s="2"/>
      <c r="O400" s="2"/>
    </row>
    <row r="401" spans="8:15" ht="15.75" customHeight="1">
      <c r="H401" s="2"/>
      <c r="I401" s="2"/>
      <c r="J401" s="2"/>
      <c r="K401" s="2"/>
      <c r="L401" s="2"/>
      <c r="M401" s="2"/>
      <c r="N401" s="2"/>
      <c r="O401" s="2"/>
    </row>
    <row r="402" spans="8:15" ht="15.75" customHeight="1">
      <c r="H402" s="2"/>
      <c r="I402" s="2"/>
      <c r="J402" s="2"/>
      <c r="K402" s="2"/>
      <c r="L402" s="2"/>
      <c r="M402" s="2"/>
      <c r="N402" s="2"/>
      <c r="O402" s="2"/>
    </row>
    <row r="403" spans="8:15" ht="15.75" customHeight="1">
      <c r="H403" s="2"/>
      <c r="I403" s="2"/>
      <c r="J403" s="2"/>
      <c r="K403" s="2"/>
      <c r="L403" s="2"/>
      <c r="M403" s="2"/>
      <c r="N403" s="2"/>
      <c r="O403" s="2"/>
    </row>
    <row r="404" spans="8:15" ht="15.75" customHeight="1">
      <c r="H404" s="2"/>
      <c r="I404" s="2"/>
      <c r="J404" s="2"/>
      <c r="K404" s="2"/>
      <c r="L404" s="2"/>
      <c r="M404" s="2"/>
      <c r="N404" s="2"/>
      <c r="O404" s="2"/>
    </row>
    <row r="405" spans="8:15" ht="15.75" customHeight="1">
      <c r="H405" s="2"/>
      <c r="I405" s="2"/>
      <c r="J405" s="2"/>
      <c r="K405" s="2"/>
      <c r="L405" s="2"/>
      <c r="M405" s="2"/>
      <c r="N405" s="2"/>
      <c r="O405" s="2"/>
    </row>
    <row r="406" spans="8:15" ht="15.75" customHeight="1">
      <c r="H406" s="2"/>
      <c r="I406" s="2"/>
      <c r="J406" s="2"/>
      <c r="K406" s="2"/>
      <c r="L406" s="2"/>
      <c r="M406" s="2"/>
      <c r="N406" s="2"/>
      <c r="O406" s="2"/>
    </row>
    <row r="407" spans="8:15" ht="15.75" customHeight="1">
      <c r="H407" s="2"/>
      <c r="I407" s="2"/>
      <c r="J407" s="2"/>
      <c r="K407" s="2"/>
      <c r="L407" s="2"/>
      <c r="M407" s="2"/>
      <c r="N407" s="2"/>
      <c r="O407" s="2"/>
    </row>
    <row r="408" spans="8:15" ht="15.75" customHeight="1">
      <c r="H408" s="2"/>
      <c r="I408" s="2"/>
      <c r="J408" s="2"/>
      <c r="K408" s="2"/>
      <c r="L408" s="2"/>
      <c r="M408" s="2"/>
      <c r="N408" s="2"/>
      <c r="O408" s="2"/>
    </row>
    <row r="409" spans="8:15" ht="15.75" customHeight="1">
      <c r="H409" s="2"/>
      <c r="I409" s="2"/>
      <c r="J409" s="2"/>
      <c r="K409" s="2"/>
      <c r="L409" s="2"/>
      <c r="M409" s="2"/>
      <c r="N409" s="2"/>
      <c r="O409" s="2"/>
    </row>
    <row r="410" spans="8:15" ht="15.75" customHeight="1">
      <c r="H410" s="2"/>
      <c r="I410" s="2"/>
      <c r="J410" s="2"/>
      <c r="K410" s="2"/>
      <c r="L410" s="2"/>
      <c r="M410" s="2"/>
      <c r="N410" s="2"/>
      <c r="O410" s="2"/>
    </row>
    <row r="411" spans="8:15" ht="15.75" customHeight="1">
      <c r="H411" s="2"/>
      <c r="I411" s="2"/>
      <c r="J411" s="2"/>
      <c r="K411" s="2"/>
      <c r="L411" s="2"/>
      <c r="M411" s="2"/>
      <c r="N411" s="2"/>
      <c r="O411" s="2"/>
    </row>
    <row r="412" spans="8:15" ht="15.75" customHeight="1">
      <c r="H412" s="2"/>
      <c r="I412" s="2"/>
      <c r="J412" s="2"/>
      <c r="K412" s="2"/>
      <c r="L412" s="2"/>
      <c r="M412" s="2"/>
      <c r="N412" s="2"/>
      <c r="O412" s="2"/>
    </row>
    <row r="413" spans="8:15" ht="15.75" customHeight="1">
      <c r="H413" s="2"/>
      <c r="I413" s="2"/>
      <c r="J413" s="2"/>
      <c r="K413" s="2"/>
      <c r="L413" s="2"/>
      <c r="M413" s="2"/>
      <c r="N413" s="2"/>
      <c r="O413" s="2"/>
    </row>
    <row r="414" spans="8:15" ht="15.75" customHeight="1">
      <c r="H414" s="2"/>
      <c r="I414" s="2"/>
      <c r="J414" s="2"/>
      <c r="K414" s="2"/>
      <c r="L414" s="2"/>
      <c r="M414" s="2"/>
      <c r="N414" s="2"/>
      <c r="O414" s="2"/>
    </row>
    <row r="415" spans="8:15" ht="15.75" customHeight="1">
      <c r="H415" s="2"/>
      <c r="I415" s="2"/>
      <c r="J415" s="2"/>
      <c r="K415" s="2"/>
      <c r="L415" s="2"/>
      <c r="M415" s="2"/>
      <c r="N415" s="2"/>
      <c r="O415" s="2"/>
    </row>
    <row r="416" spans="8:15" ht="15.75" customHeight="1">
      <c r="H416" s="2"/>
      <c r="I416" s="2"/>
      <c r="J416" s="2"/>
      <c r="K416" s="2"/>
      <c r="L416" s="2"/>
      <c r="M416" s="2"/>
      <c r="N416" s="2"/>
      <c r="O416" s="2"/>
    </row>
    <row r="417" spans="8:15" ht="15.75" customHeight="1">
      <c r="H417" s="2"/>
      <c r="I417" s="2"/>
      <c r="J417" s="2"/>
      <c r="K417" s="2"/>
      <c r="L417" s="2"/>
      <c r="M417" s="2"/>
      <c r="N417" s="2"/>
      <c r="O417" s="2"/>
    </row>
    <row r="418" spans="8:15" ht="15.75" customHeight="1">
      <c r="H418" s="2"/>
      <c r="I418" s="2"/>
      <c r="J418" s="2"/>
      <c r="K418" s="2"/>
      <c r="L418" s="2"/>
      <c r="M418" s="2"/>
      <c r="N418" s="2"/>
      <c r="O418" s="2"/>
    </row>
    <row r="419" spans="8:15" ht="15.75" customHeight="1">
      <c r="H419" s="2"/>
      <c r="I419" s="2"/>
      <c r="J419" s="2"/>
      <c r="K419" s="2"/>
      <c r="L419" s="2"/>
      <c r="M419" s="2"/>
      <c r="N419" s="2"/>
      <c r="O419" s="2"/>
    </row>
    <row r="420" spans="8:15" ht="15.75" customHeight="1">
      <c r="H420" s="2"/>
      <c r="I420" s="2"/>
      <c r="J420" s="2"/>
      <c r="K420" s="2"/>
      <c r="L420" s="2"/>
      <c r="M420" s="2"/>
      <c r="N420" s="2"/>
      <c r="O420" s="2"/>
    </row>
    <row r="421" spans="8:15" ht="15.75" customHeight="1">
      <c r="H421" s="2"/>
      <c r="I421" s="2"/>
      <c r="J421" s="2"/>
      <c r="K421" s="2"/>
      <c r="L421" s="2"/>
      <c r="M421" s="2"/>
      <c r="N421" s="2"/>
      <c r="O421" s="2"/>
    </row>
    <row r="422" spans="8:15" ht="15.75" customHeight="1">
      <c r="H422" s="2"/>
      <c r="I422" s="2"/>
      <c r="J422" s="2"/>
      <c r="K422" s="2"/>
      <c r="L422" s="2"/>
      <c r="M422" s="2"/>
      <c r="N422" s="2"/>
      <c r="O422" s="2"/>
    </row>
    <row r="423" spans="8:15" ht="15.75" customHeight="1">
      <c r="H423" s="2"/>
      <c r="I423" s="2"/>
      <c r="J423" s="2"/>
      <c r="K423" s="2"/>
      <c r="L423" s="2"/>
      <c r="M423" s="2"/>
      <c r="N423" s="2"/>
      <c r="O423" s="2"/>
    </row>
    <row r="424" spans="8:15" ht="15.75" customHeight="1">
      <c r="H424" s="2"/>
      <c r="I424" s="2"/>
      <c r="J424" s="2"/>
      <c r="K424" s="2"/>
      <c r="L424" s="2"/>
      <c r="M424" s="2"/>
      <c r="N424" s="2"/>
      <c r="O424" s="2"/>
    </row>
    <row r="425" spans="8:15" ht="15.75" customHeight="1">
      <c r="H425" s="2"/>
      <c r="I425" s="2"/>
      <c r="J425" s="2"/>
      <c r="K425" s="2"/>
      <c r="L425" s="2"/>
      <c r="M425" s="2"/>
      <c r="N425" s="2"/>
      <c r="O425" s="2"/>
    </row>
    <row r="426" spans="8:15" ht="15.75" customHeight="1">
      <c r="H426" s="2"/>
      <c r="I426" s="2"/>
      <c r="J426" s="2"/>
      <c r="K426" s="2"/>
      <c r="L426" s="2"/>
      <c r="M426" s="2"/>
      <c r="N426" s="2"/>
      <c r="O426" s="2"/>
    </row>
    <row r="427" spans="8:15" ht="15.75" customHeight="1">
      <c r="H427" s="2"/>
      <c r="I427" s="2"/>
      <c r="J427" s="2"/>
      <c r="K427" s="2"/>
      <c r="L427" s="2"/>
      <c r="M427" s="2"/>
      <c r="N427" s="2"/>
      <c r="O427" s="2"/>
    </row>
    <row r="428" spans="8:15" ht="15.75" customHeight="1">
      <c r="H428" s="2"/>
      <c r="I428" s="2"/>
      <c r="J428" s="2"/>
      <c r="K428" s="2"/>
      <c r="L428" s="2"/>
      <c r="M428" s="2"/>
      <c r="N428" s="2"/>
      <c r="O428" s="2"/>
    </row>
    <row r="429" spans="8:15" ht="15.75" customHeight="1">
      <c r="H429" s="2"/>
      <c r="I429" s="2"/>
      <c r="J429" s="2"/>
      <c r="K429" s="2"/>
      <c r="L429" s="2"/>
      <c r="M429" s="2"/>
      <c r="N429" s="2"/>
      <c r="O429" s="2"/>
    </row>
    <row r="430" spans="8:15" ht="15.75" customHeight="1">
      <c r="H430" s="2"/>
      <c r="I430" s="2"/>
      <c r="J430" s="2"/>
      <c r="K430" s="2"/>
      <c r="L430" s="2"/>
      <c r="M430" s="2"/>
      <c r="N430" s="2"/>
      <c r="O430" s="2"/>
    </row>
    <row r="431" spans="8:15" ht="15.75" customHeight="1">
      <c r="H431" s="2"/>
      <c r="I431" s="2"/>
      <c r="J431" s="2"/>
      <c r="K431" s="2"/>
      <c r="L431" s="2"/>
      <c r="M431" s="2"/>
      <c r="N431" s="2"/>
      <c r="O431" s="2"/>
    </row>
    <row r="432" spans="8:15" ht="15.75" customHeight="1">
      <c r="H432" s="2"/>
      <c r="I432" s="2"/>
      <c r="J432" s="2"/>
      <c r="K432" s="2"/>
      <c r="L432" s="2"/>
      <c r="M432" s="2"/>
      <c r="N432" s="2"/>
      <c r="O432" s="2"/>
    </row>
    <row r="433" spans="8:15" ht="15.75" customHeight="1">
      <c r="H433" s="2"/>
      <c r="I433" s="2"/>
      <c r="J433" s="2"/>
      <c r="K433" s="2"/>
      <c r="L433" s="2"/>
      <c r="M433" s="2"/>
      <c r="N433" s="2"/>
      <c r="O433" s="2"/>
    </row>
    <row r="434" spans="8:15" ht="15.75" customHeight="1">
      <c r="H434" s="2"/>
      <c r="I434" s="2"/>
      <c r="J434" s="2"/>
      <c r="K434" s="2"/>
      <c r="L434" s="2"/>
      <c r="M434" s="2"/>
      <c r="N434" s="2"/>
      <c r="O434" s="2"/>
    </row>
    <row r="435" spans="8:15" ht="15.75" customHeight="1">
      <c r="H435" s="2"/>
      <c r="I435" s="2"/>
      <c r="J435" s="2"/>
      <c r="K435" s="2"/>
      <c r="L435" s="2"/>
      <c r="M435" s="2"/>
      <c r="N435" s="2"/>
      <c r="O435" s="2"/>
    </row>
    <row r="436" spans="8:15" ht="15.75" customHeight="1">
      <c r="H436" s="2"/>
      <c r="I436" s="2"/>
      <c r="J436" s="2"/>
      <c r="K436" s="2"/>
      <c r="L436" s="2"/>
      <c r="M436" s="2"/>
      <c r="N436" s="2"/>
      <c r="O436" s="2"/>
    </row>
    <row r="437" spans="8:15" ht="15.75" customHeight="1">
      <c r="H437" s="2"/>
      <c r="I437" s="2"/>
      <c r="J437" s="2"/>
      <c r="K437" s="2"/>
      <c r="L437" s="2"/>
      <c r="M437" s="2"/>
      <c r="N437" s="2"/>
      <c r="O437" s="2"/>
    </row>
    <row r="438" spans="8:15" ht="15.75" customHeight="1">
      <c r="H438" s="2"/>
      <c r="I438" s="2"/>
      <c r="J438" s="2"/>
      <c r="K438" s="2"/>
      <c r="L438" s="2"/>
      <c r="M438" s="2"/>
      <c r="N438" s="2"/>
      <c r="O438" s="2"/>
    </row>
    <row r="439" spans="8:15" ht="15.75" customHeight="1">
      <c r="H439" s="2"/>
      <c r="I439" s="2"/>
      <c r="J439" s="2"/>
      <c r="K439" s="2"/>
      <c r="L439" s="2"/>
      <c r="M439" s="2"/>
      <c r="N439" s="2"/>
      <c r="O439" s="2"/>
    </row>
    <row r="440" spans="8:15" ht="15.75" customHeight="1">
      <c r="H440" s="2"/>
      <c r="I440" s="2"/>
      <c r="J440" s="2"/>
      <c r="K440" s="2"/>
      <c r="L440" s="2"/>
      <c r="M440" s="2"/>
      <c r="N440" s="2"/>
      <c r="O440" s="2"/>
    </row>
    <row r="441" spans="8:15" ht="15.75" customHeight="1">
      <c r="H441" s="2"/>
      <c r="I441" s="2"/>
      <c r="J441" s="2"/>
      <c r="K441" s="2"/>
      <c r="L441" s="2"/>
      <c r="M441" s="2"/>
      <c r="N441" s="2"/>
      <c r="O441" s="2"/>
    </row>
    <row r="442" spans="8:15" ht="15.75" customHeight="1">
      <c r="H442" s="2"/>
      <c r="I442" s="2"/>
      <c r="J442" s="2"/>
      <c r="K442" s="2"/>
      <c r="L442" s="2"/>
      <c r="M442" s="2"/>
      <c r="N442" s="2"/>
      <c r="O442" s="2"/>
    </row>
    <row r="443" spans="8:15" ht="15.75" customHeight="1">
      <c r="H443" s="2"/>
      <c r="I443" s="2"/>
      <c r="J443" s="2"/>
      <c r="K443" s="2"/>
      <c r="L443" s="2"/>
      <c r="M443" s="2"/>
      <c r="N443" s="2"/>
      <c r="O443" s="2"/>
    </row>
    <row r="444" spans="8:15" ht="15.75" customHeight="1">
      <c r="H444" s="2"/>
      <c r="I444" s="2"/>
      <c r="J444" s="2"/>
      <c r="K444" s="2"/>
      <c r="L444" s="2"/>
      <c r="M444" s="2"/>
      <c r="N444" s="2"/>
      <c r="O444" s="2"/>
    </row>
    <row r="445" spans="8:15" ht="15.75" customHeight="1">
      <c r="H445" s="2"/>
      <c r="I445" s="2"/>
      <c r="J445" s="2"/>
      <c r="K445" s="2"/>
      <c r="L445" s="2"/>
      <c r="M445" s="2"/>
      <c r="N445" s="2"/>
      <c r="O445" s="2"/>
    </row>
    <row r="446" spans="8:15" ht="15.75" customHeight="1">
      <c r="H446" s="2"/>
      <c r="I446" s="2"/>
      <c r="J446" s="2"/>
      <c r="K446" s="2"/>
      <c r="L446" s="2"/>
      <c r="M446" s="2"/>
      <c r="N446" s="2"/>
      <c r="O446" s="2"/>
    </row>
    <row r="447" spans="8:15" ht="15.75" customHeight="1">
      <c r="H447" s="2"/>
      <c r="I447" s="2"/>
      <c r="J447" s="2"/>
      <c r="K447" s="2"/>
      <c r="L447" s="2"/>
      <c r="M447" s="2"/>
      <c r="N447" s="2"/>
      <c r="O447" s="2"/>
    </row>
    <row r="448" spans="8:15" ht="15.75" customHeight="1">
      <c r="H448" s="2"/>
      <c r="I448" s="2"/>
      <c r="J448" s="2"/>
      <c r="K448" s="2"/>
      <c r="L448" s="2"/>
      <c r="M448" s="2"/>
      <c r="N448" s="2"/>
      <c r="O448" s="2"/>
    </row>
    <row r="449" spans="8:15" ht="15.75" customHeight="1">
      <c r="H449" s="2"/>
      <c r="I449" s="2"/>
      <c r="J449" s="2"/>
      <c r="K449" s="2"/>
      <c r="L449" s="2"/>
      <c r="M449" s="2"/>
      <c r="N449" s="2"/>
      <c r="O449" s="2"/>
    </row>
    <row r="450" spans="8:15" ht="15.75" customHeight="1">
      <c r="H450" s="2"/>
      <c r="I450" s="2"/>
      <c r="J450" s="2"/>
      <c r="K450" s="2"/>
      <c r="L450" s="2"/>
      <c r="M450" s="2"/>
      <c r="N450" s="2"/>
      <c r="O450" s="2"/>
    </row>
    <row r="451" spans="8:15" ht="15.75" customHeight="1">
      <c r="H451" s="2"/>
      <c r="I451" s="2"/>
      <c r="J451" s="2"/>
      <c r="K451" s="2"/>
      <c r="L451" s="2"/>
      <c r="M451" s="2"/>
      <c r="N451" s="2"/>
      <c r="O451" s="2"/>
    </row>
    <row r="452" spans="8:15" ht="15.75" customHeight="1">
      <c r="H452" s="2"/>
      <c r="I452" s="2"/>
      <c r="J452" s="2"/>
      <c r="K452" s="2"/>
      <c r="L452" s="2"/>
      <c r="M452" s="2"/>
      <c r="N452" s="2"/>
      <c r="O452" s="2"/>
    </row>
    <row r="453" spans="8:15" ht="15.75" customHeight="1">
      <c r="H453" s="2"/>
      <c r="I453" s="2"/>
      <c r="J453" s="2"/>
      <c r="K453" s="2"/>
      <c r="L453" s="2"/>
      <c r="M453" s="2"/>
      <c r="N453" s="2"/>
      <c r="O453" s="2"/>
    </row>
    <row r="454" spans="8:15" ht="15.75" customHeight="1">
      <c r="H454" s="2"/>
      <c r="I454" s="2"/>
      <c r="J454" s="2"/>
      <c r="K454" s="2"/>
      <c r="L454" s="2"/>
      <c r="M454" s="2"/>
      <c r="N454" s="2"/>
      <c r="O454" s="2"/>
    </row>
    <row r="455" spans="8:15" ht="15.75" customHeight="1">
      <c r="H455" s="2"/>
      <c r="I455" s="2"/>
      <c r="J455" s="2"/>
      <c r="K455" s="2"/>
      <c r="L455" s="2"/>
      <c r="M455" s="2"/>
      <c r="N455" s="2"/>
      <c r="O455" s="2"/>
    </row>
    <row r="456" spans="8:15" ht="15.75" customHeight="1">
      <c r="H456" s="2"/>
      <c r="I456" s="2"/>
      <c r="J456" s="2"/>
      <c r="K456" s="2"/>
      <c r="L456" s="2"/>
      <c r="M456" s="2"/>
      <c r="N456" s="2"/>
      <c r="O456" s="2"/>
    </row>
    <row r="457" spans="8:15" ht="15.75" customHeight="1">
      <c r="H457" s="2"/>
      <c r="I457" s="2"/>
      <c r="J457" s="2"/>
      <c r="K457" s="2"/>
      <c r="L457" s="2"/>
      <c r="M457" s="2"/>
      <c r="N457" s="2"/>
      <c r="O457" s="2"/>
    </row>
    <row r="458" spans="8:15" ht="15.75" customHeight="1">
      <c r="H458" s="2"/>
      <c r="I458" s="2"/>
      <c r="J458" s="2"/>
      <c r="K458" s="2"/>
      <c r="L458" s="2"/>
      <c r="M458" s="2"/>
      <c r="N458" s="2"/>
      <c r="O458" s="2"/>
    </row>
    <row r="459" spans="8:15" ht="15.75" customHeight="1">
      <c r="H459" s="2"/>
      <c r="I459" s="2"/>
      <c r="J459" s="2"/>
      <c r="K459" s="2"/>
      <c r="L459" s="2"/>
      <c r="M459" s="2"/>
      <c r="N459" s="2"/>
      <c r="O459" s="2"/>
    </row>
    <row r="460" spans="8:15" ht="15.75" customHeight="1">
      <c r="H460" s="2"/>
      <c r="I460" s="2"/>
      <c r="J460" s="2"/>
      <c r="K460" s="2"/>
      <c r="L460" s="2"/>
      <c r="M460" s="2"/>
      <c r="N460" s="2"/>
      <c r="O460" s="2"/>
    </row>
    <row r="461" spans="8:15" ht="15.75" customHeight="1">
      <c r="H461" s="2"/>
      <c r="I461" s="2"/>
      <c r="J461" s="2"/>
      <c r="K461" s="2"/>
      <c r="L461" s="2"/>
      <c r="M461" s="2"/>
      <c r="N461" s="2"/>
      <c r="O461" s="2"/>
    </row>
    <row r="462" spans="8:15" ht="15.75" customHeight="1">
      <c r="H462" s="2"/>
      <c r="I462" s="2"/>
      <c r="J462" s="2"/>
      <c r="K462" s="2"/>
      <c r="L462" s="2"/>
      <c r="M462" s="2"/>
      <c r="N462" s="2"/>
      <c r="O462" s="2"/>
    </row>
    <row r="463" spans="8:15" ht="15.75" customHeight="1">
      <c r="H463" s="2"/>
      <c r="I463" s="2"/>
      <c r="J463" s="2"/>
      <c r="K463" s="2"/>
      <c r="L463" s="2"/>
      <c r="M463" s="2"/>
      <c r="N463" s="2"/>
      <c r="O463" s="2"/>
    </row>
    <row r="464" spans="8:15" ht="15.75" customHeight="1">
      <c r="H464" s="2"/>
      <c r="I464" s="2"/>
      <c r="J464" s="2"/>
      <c r="K464" s="2"/>
      <c r="L464" s="2"/>
      <c r="M464" s="2"/>
      <c r="N464" s="2"/>
      <c r="O464" s="2"/>
    </row>
    <row r="465" spans="8:15" ht="15.75" customHeight="1">
      <c r="H465" s="2"/>
      <c r="I465" s="2"/>
      <c r="J465" s="2"/>
      <c r="K465" s="2"/>
      <c r="L465" s="2"/>
      <c r="M465" s="2"/>
      <c r="N465" s="2"/>
      <c r="O465" s="2"/>
    </row>
    <row r="466" spans="8:15" ht="15.75" customHeight="1">
      <c r="H466" s="2"/>
      <c r="I466" s="2"/>
      <c r="J466" s="2"/>
      <c r="K466" s="2"/>
      <c r="L466" s="2"/>
      <c r="M466" s="2"/>
      <c r="N466" s="2"/>
      <c r="O466" s="2"/>
    </row>
    <row r="467" spans="8:15" ht="15.75" customHeight="1">
      <c r="H467" s="2"/>
      <c r="I467" s="2"/>
      <c r="J467" s="2"/>
      <c r="K467" s="2"/>
      <c r="L467" s="2"/>
      <c r="M467" s="2"/>
      <c r="N467" s="2"/>
      <c r="O467" s="2"/>
    </row>
    <row r="468" spans="8:15" ht="15.75" customHeight="1">
      <c r="H468" s="2"/>
      <c r="I468" s="2"/>
      <c r="J468" s="2"/>
      <c r="K468" s="2"/>
      <c r="L468" s="2"/>
      <c r="M468" s="2"/>
      <c r="N468" s="2"/>
      <c r="O468" s="2"/>
    </row>
    <row r="469" spans="8:15" ht="15.75" customHeight="1">
      <c r="H469" s="2"/>
      <c r="I469" s="2"/>
      <c r="J469" s="2"/>
      <c r="K469" s="2"/>
      <c r="L469" s="2"/>
      <c r="M469" s="2"/>
      <c r="N469" s="2"/>
      <c r="O469" s="2"/>
    </row>
    <row r="470" spans="8:15" ht="15.75" customHeight="1">
      <c r="H470" s="2"/>
      <c r="I470" s="2"/>
      <c r="J470" s="2"/>
      <c r="K470" s="2"/>
      <c r="L470" s="2"/>
      <c r="M470" s="2"/>
      <c r="N470" s="2"/>
      <c r="O470" s="2"/>
    </row>
    <row r="471" spans="8:15" ht="15.75" customHeight="1">
      <c r="H471" s="2"/>
      <c r="I471" s="2"/>
      <c r="J471" s="2"/>
      <c r="K471" s="2"/>
      <c r="L471" s="2"/>
      <c r="M471" s="2"/>
      <c r="N471" s="2"/>
      <c r="O471" s="2"/>
    </row>
    <row r="472" spans="8:15" ht="15.75" customHeight="1">
      <c r="H472" s="2"/>
      <c r="I472" s="2"/>
      <c r="J472" s="2"/>
      <c r="K472" s="2"/>
      <c r="L472" s="2"/>
      <c r="M472" s="2"/>
      <c r="N472" s="2"/>
      <c r="O472" s="2"/>
    </row>
    <row r="473" spans="8:15" ht="15.75" customHeight="1">
      <c r="H473" s="2"/>
      <c r="I473" s="2"/>
      <c r="J473" s="2"/>
      <c r="K473" s="2"/>
      <c r="L473" s="2"/>
      <c r="M473" s="2"/>
      <c r="N473" s="2"/>
      <c r="O473" s="2"/>
    </row>
    <row r="474" spans="8:15" ht="15.75" customHeight="1">
      <c r="H474" s="2"/>
      <c r="I474" s="2"/>
      <c r="J474" s="2"/>
      <c r="K474" s="2"/>
      <c r="L474" s="2"/>
      <c r="M474" s="2"/>
      <c r="N474" s="2"/>
      <c r="O474" s="2"/>
    </row>
    <row r="475" spans="8:15" ht="15.75" customHeight="1">
      <c r="H475" s="2"/>
      <c r="I475" s="2"/>
      <c r="J475" s="2"/>
      <c r="K475" s="2"/>
      <c r="L475" s="2"/>
      <c r="M475" s="2"/>
      <c r="N475" s="2"/>
      <c r="O475" s="2"/>
    </row>
    <row r="476" spans="8:15" ht="15.75" customHeight="1">
      <c r="H476" s="2"/>
      <c r="I476" s="2"/>
      <c r="J476" s="2"/>
      <c r="K476" s="2"/>
      <c r="L476" s="2"/>
      <c r="M476" s="2"/>
      <c r="N476" s="2"/>
      <c r="O476" s="2"/>
    </row>
    <row r="477" spans="8:15" ht="15.75" customHeight="1">
      <c r="H477" s="2"/>
      <c r="I477" s="2"/>
      <c r="J477" s="2"/>
      <c r="K477" s="2"/>
      <c r="L477" s="2"/>
      <c r="M477" s="2"/>
      <c r="N477" s="2"/>
      <c r="O477" s="2"/>
    </row>
    <row r="478" spans="8:15" ht="15.75" customHeight="1">
      <c r="H478" s="2"/>
      <c r="I478" s="2"/>
      <c r="J478" s="2"/>
      <c r="K478" s="2"/>
      <c r="L478" s="2"/>
      <c r="M478" s="2"/>
      <c r="N478" s="2"/>
      <c r="O478" s="2"/>
    </row>
    <row r="479" spans="8:15" ht="15.75" customHeight="1">
      <c r="H479" s="2"/>
      <c r="I479" s="2"/>
      <c r="J479" s="2"/>
      <c r="K479" s="2"/>
      <c r="L479" s="2"/>
      <c r="M479" s="2"/>
      <c r="N479" s="2"/>
      <c r="O479" s="2"/>
    </row>
    <row r="480" spans="8:15" ht="15.75" customHeight="1">
      <c r="H480" s="2"/>
      <c r="I480" s="2"/>
      <c r="J480" s="2"/>
      <c r="K480" s="2"/>
      <c r="L480" s="2"/>
      <c r="M480" s="2"/>
      <c r="N480" s="2"/>
      <c r="O480" s="2"/>
    </row>
    <row r="481" spans="8:15" ht="15.75" customHeight="1">
      <c r="H481" s="2"/>
      <c r="I481" s="2"/>
      <c r="J481" s="2"/>
      <c r="K481" s="2"/>
      <c r="L481" s="2"/>
      <c r="M481" s="2"/>
      <c r="N481" s="2"/>
      <c r="O481" s="2"/>
    </row>
    <row r="482" spans="8:15" ht="15.75" customHeight="1">
      <c r="H482" s="2"/>
      <c r="I482" s="2"/>
      <c r="J482" s="2"/>
      <c r="K482" s="2"/>
      <c r="L482" s="2"/>
      <c r="M482" s="2"/>
      <c r="N482" s="2"/>
      <c r="O482" s="2"/>
    </row>
    <row r="483" spans="8:15" ht="15.75" customHeight="1">
      <c r="H483" s="2"/>
      <c r="I483" s="2"/>
      <c r="J483" s="2"/>
      <c r="K483" s="2"/>
      <c r="L483" s="2"/>
      <c r="M483" s="2"/>
      <c r="N483" s="2"/>
      <c r="O483" s="2"/>
    </row>
    <row r="484" spans="8:15" ht="15.75" customHeight="1">
      <c r="H484" s="2"/>
      <c r="I484" s="2"/>
      <c r="J484" s="2"/>
      <c r="K484" s="2"/>
      <c r="L484" s="2"/>
      <c r="M484" s="2"/>
      <c r="N484" s="2"/>
      <c r="O484" s="2"/>
    </row>
    <row r="485" spans="8:15" ht="15.75" customHeight="1">
      <c r="H485" s="2"/>
      <c r="I485" s="2"/>
      <c r="J485" s="2"/>
      <c r="K485" s="2"/>
      <c r="L485" s="2"/>
      <c r="M485" s="2"/>
      <c r="N485" s="2"/>
      <c r="O485" s="2"/>
    </row>
    <row r="486" spans="8:15" ht="15.75" customHeight="1">
      <c r="H486" s="2"/>
      <c r="I486" s="2"/>
      <c r="J486" s="2"/>
      <c r="K486" s="2"/>
      <c r="L486" s="2"/>
      <c r="M486" s="2"/>
      <c r="N486" s="2"/>
      <c r="O486" s="2"/>
    </row>
    <row r="487" spans="8:15" ht="15.75" customHeight="1">
      <c r="H487" s="2"/>
      <c r="I487" s="2"/>
      <c r="J487" s="2"/>
      <c r="K487" s="2"/>
      <c r="L487" s="2"/>
      <c r="M487" s="2"/>
      <c r="N487" s="2"/>
      <c r="O487" s="2"/>
    </row>
    <row r="488" spans="8:15" ht="15.75" customHeight="1">
      <c r="H488" s="2"/>
      <c r="I488" s="2"/>
      <c r="J488" s="2"/>
      <c r="K488" s="2"/>
      <c r="L488" s="2"/>
      <c r="M488" s="2"/>
      <c r="N488" s="2"/>
      <c r="O488" s="2"/>
    </row>
    <row r="489" spans="8:15" ht="15.75" customHeight="1">
      <c r="H489" s="2"/>
      <c r="I489" s="2"/>
      <c r="J489" s="2"/>
      <c r="K489" s="2"/>
      <c r="L489" s="2"/>
      <c r="M489" s="2"/>
      <c r="N489" s="2"/>
      <c r="O489" s="2"/>
    </row>
    <row r="490" spans="8:15" ht="15.75" customHeight="1">
      <c r="H490" s="2"/>
      <c r="I490" s="2"/>
      <c r="J490" s="2"/>
      <c r="K490" s="2"/>
      <c r="L490" s="2"/>
      <c r="M490" s="2"/>
      <c r="N490" s="2"/>
      <c r="O490" s="2"/>
    </row>
    <row r="491" spans="8:15" ht="15.75" customHeight="1">
      <c r="H491" s="2"/>
      <c r="I491" s="2"/>
      <c r="J491" s="2"/>
      <c r="K491" s="2"/>
      <c r="L491" s="2"/>
      <c r="M491" s="2"/>
      <c r="N491" s="2"/>
      <c r="O491" s="2"/>
    </row>
    <row r="492" spans="8:15" ht="15.75" customHeight="1">
      <c r="H492" s="2"/>
      <c r="I492" s="2"/>
      <c r="J492" s="2"/>
      <c r="K492" s="2"/>
      <c r="L492" s="2"/>
      <c r="M492" s="2"/>
      <c r="N492" s="2"/>
      <c r="O492" s="2"/>
    </row>
    <row r="493" spans="8:15" ht="15.75" customHeight="1">
      <c r="H493" s="2"/>
      <c r="I493" s="2"/>
      <c r="J493" s="2"/>
      <c r="K493" s="2"/>
      <c r="L493" s="2"/>
      <c r="M493" s="2"/>
      <c r="N493" s="2"/>
      <c r="O493" s="2"/>
    </row>
    <row r="494" spans="8:15" ht="15.75" customHeight="1">
      <c r="H494" s="2"/>
      <c r="I494" s="2"/>
      <c r="J494" s="2"/>
      <c r="K494" s="2"/>
      <c r="L494" s="2"/>
      <c r="M494" s="2"/>
      <c r="N494" s="2"/>
      <c r="O494" s="2"/>
    </row>
    <row r="495" spans="8:15" ht="15.75" customHeight="1">
      <c r="H495" s="2"/>
      <c r="I495" s="2"/>
      <c r="J495" s="2"/>
      <c r="K495" s="2"/>
      <c r="L495" s="2"/>
      <c r="M495" s="2"/>
      <c r="N495" s="2"/>
      <c r="O495" s="2"/>
    </row>
    <row r="496" spans="8:15" ht="15.75" customHeight="1">
      <c r="H496" s="2"/>
      <c r="I496" s="2"/>
      <c r="J496" s="2"/>
      <c r="K496" s="2"/>
      <c r="L496" s="2"/>
      <c r="M496" s="2"/>
      <c r="N496" s="2"/>
      <c r="O496" s="2"/>
    </row>
    <row r="497" spans="8:15" ht="15.75" customHeight="1">
      <c r="H497" s="2"/>
      <c r="I497" s="2"/>
      <c r="J497" s="2"/>
      <c r="K497" s="2"/>
      <c r="L497" s="2"/>
      <c r="M497" s="2"/>
      <c r="N497" s="2"/>
      <c r="O497" s="2"/>
    </row>
    <row r="498" spans="8:15" ht="15.75" customHeight="1">
      <c r="H498" s="2"/>
      <c r="I498" s="2"/>
      <c r="J498" s="2"/>
      <c r="K498" s="2"/>
      <c r="L498" s="2"/>
      <c r="M498" s="2"/>
      <c r="N498" s="2"/>
      <c r="O498" s="2"/>
    </row>
    <row r="499" spans="8:15" ht="15.75" customHeight="1">
      <c r="H499" s="2"/>
      <c r="I499" s="2"/>
      <c r="J499" s="2"/>
      <c r="K499" s="2"/>
      <c r="L499" s="2"/>
      <c r="M499" s="2"/>
      <c r="N499" s="2"/>
      <c r="O499" s="2"/>
    </row>
    <row r="500" spans="8:15" ht="15.75" customHeight="1">
      <c r="H500" s="2"/>
      <c r="I500" s="2"/>
      <c r="J500" s="2"/>
      <c r="K500" s="2"/>
      <c r="L500" s="2"/>
      <c r="M500" s="2"/>
      <c r="N500" s="2"/>
      <c r="O500" s="2"/>
    </row>
    <row r="501" spans="8:15" ht="15.75" customHeight="1">
      <c r="H501" s="2"/>
      <c r="I501" s="2"/>
      <c r="J501" s="2"/>
      <c r="K501" s="2"/>
      <c r="L501" s="2"/>
      <c r="M501" s="2"/>
      <c r="N501" s="2"/>
      <c r="O501" s="2"/>
    </row>
    <row r="502" spans="8:15" ht="15.75" customHeight="1">
      <c r="H502" s="2"/>
      <c r="I502" s="2"/>
      <c r="J502" s="2"/>
      <c r="K502" s="2"/>
      <c r="L502" s="2"/>
      <c r="M502" s="2"/>
      <c r="N502" s="2"/>
      <c r="O502" s="2"/>
    </row>
    <row r="503" spans="8:15" ht="15.75" customHeight="1">
      <c r="H503" s="2"/>
      <c r="I503" s="2"/>
      <c r="J503" s="2"/>
      <c r="K503" s="2"/>
      <c r="L503" s="2"/>
      <c r="M503" s="2"/>
      <c r="N503" s="2"/>
      <c r="O503" s="2"/>
    </row>
    <row r="504" spans="8:15" ht="15.75" customHeight="1">
      <c r="H504" s="2"/>
      <c r="I504" s="2"/>
      <c r="J504" s="2"/>
      <c r="K504" s="2"/>
      <c r="L504" s="2"/>
      <c r="M504" s="2"/>
      <c r="N504" s="2"/>
      <c r="O504" s="2"/>
    </row>
    <row r="505" spans="8:15" ht="15.75" customHeight="1">
      <c r="H505" s="2"/>
      <c r="I505" s="2"/>
      <c r="J505" s="2"/>
      <c r="K505" s="2"/>
      <c r="L505" s="2"/>
      <c r="M505" s="2"/>
      <c r="N505" s="2"/>
      <c r="O505" s="2"/>
    </row>
    <row r="506" spans="8:15" ht="15.75" customHeight="1">
      <c r="H506" s="2"/>
      <c r="I506" s="2"/>
      <c r="J506" s="2"/>
      <c r="K506" s="2"/>
      <c r="L506" s="2"/>
      <c r="M506" s="2"/>
      <c r="N506" s="2"/>
      <c r="O506" s="2"/>
    </row>
    <row r="507" spans="8:15" ht="15.75" customHeight="1">
      <c r="H507" s="2"/>
      <c r="I507" s="2"/>
      <c r="J507" s="2"/>
      <c r="K507" s="2"/>
      <c r="L507" s="2"/>
      <c r="M507" s="2"/>
      <c r="N507" s="2"/>
      <c r="O507" s="2"/>
    </row>
    <row r="508" spans="8:15" ht="15.75" customHeight="1">
      <c r="H508" s="2"/>
      <c r="I508" s="2"/>
      <c r="J508" s="2"/>
      <c r="K508" s="2"/>
      <c r="L508" s="2"/>
      <c r="M508" s="2"/>
      <c r="N508" s="2"/>
      <c r="O508" s="2"/>
    </row>
    <row r="509" spans="8:15" ht="15.75" customHeight="1">
      <c r="H509" s="2"/>
      <c r="I509" s="2"/>
      <c r="J509" s="2"/>
      <c r="K509" s="2"/>
      <c r="L509" s="2"/>
      <c r="M509" s="2"/>
      <c r="N509" s="2"/>
      <c r="O509" s="2"/>
    </row>
    <row r="510" spans="8:15" ht="15.75" customHeight="1">
      <c r="H510" s="2"/>
      <c r="I510" s="2"/>
      <c r="J510" s="2"/>
      <c r="K510" s="2"/>
      <c r="L510" s="2"/>
      <c r="M510" s="2"/>
      <c r="N510" s="2"/>
      <c r="O510" s="2"/>
    </row>
    <row r="511" spans="8:15" ht="15.75" customHeight="1">
      <c r="H511" s="2"/>
      <c r="I511" s="2"/>
      <c r="J511" s="2"/>
      <c r="K511" s="2"/>
      <c r="L511" s="2"/>
      <c r="M511" s="2"/>
      <c r="N511" s="2"/>
      <c r="O511" s="2"/>
    </row>
    <row r="512" spans="8:15" ht="15.75" customHeight="1">
      <c r="H512" s="2"/>
      <c r="I512" s="2"/>
      <c r="J512" s="2"/>
      <c r="K512" s="2"/>
      <c r="L512" s="2"/>
      <c r="M512" s="2"/>
      <c r="N512" s="2"/>
      <c r="O512" s="2"/>
    </row>
    <row r="513" spans="8:15" ht="15.75" customHeight="1">
      <c r="H513" s="2"/>
      <c r="I513" s="2"/>
      <c r="J513" s="2"/>
      <c r="K513" s="2"/>
      <c r="L513" s="2"/>
      <c r="M513" s="2"/>
      <c r="N513" s="2"/>
      <c r="O513" s="2"/>
    </row>
    <row r="514" spans="8:15" ht="15.75" customHeight="1">
      <c r="H514" s="2"/>
      <c r="I514" s="2"/>
      <c r="J514" s="2"/>
      <c r="K514" s="2"/>
      <c r="L514" s="2"/>
      <c r="M514" s="2"/>
      <c r="N514" s="2"/>
      <c r="O514" s="2"/>
    </row>
    <row r="515" spans="8:15" ht="15.75" customHeight="1">
      <c r="H515" s="2"/>
      <c r="I515" s="2"/>
      <c r="J515" s="2"/>
      <c r="K515" s="2"/>
      <c r="L515" s="2"/>
      <c r="M515" s="2"/>
      <c r="N515" s="2"/>
      <c r="O515" s="2"/>
    </row>
    <row r="516" spans="8:15" ht="15.75" customHeight="1">
      <c r="H516" s="2"/>
      <c r="I516" s="2"/>
      <c r="J516" s="2"/>
      <c r="K516" s="2"/>
      <c r="L516" s="2"/>
      <c r="M516" s="2"/>
      <c r="N516" s="2"/>
      <c r="O516" s="2"/>
    </row>
    <row r="517" spans="8:15" ht="15.75" customHeight="1">
      <c r="H517" s="2"/>
      <c r="I517" s="2"/>
      <c r="J517" s="2"/>
      <c r="K517" s="2"/>
      <c r="L517" s="2"/>
      <c r="M517" s="2"/>
      <c r="N517" s="2"/>
      <c r="O517" s="2"/>
    </row>
    <row r="518" spans="8:15" ht="15.75" customHeight="1">
      <c r="H518" s="2"/>
      <c r="I518" s="2"/>
      <c r="J518" s="2"/>
      <c r="K518" s="2"/>
      <c r="L518" s="2"/>
      <c r="M518" s="2"/>
      <c r="N518" s="2"/>
      <c r="O518" s="2"/>
    </row>
    <row r="519" spans="8:15" ht="15.75" customHeight="1">
      <c r="H519" s="2"/>
      <c r="I519" s="2"/>
      <c r="J519" s="2"/>
      <c r="K519" s="2"/>
      <c r="L519" s="2"/>
      <c r="M519" s="2"/>
      <c r="N519" s="2"/>
      <c r="O519" s="2"/>
    </row>
    <row r="520" spans="8:15" ht="15.75" customHeight="1">
      <c r="H520" s="2"/>
      <c r="I520" s="2"/>
      <c r="J520" s="2"/>
      <c r="K520" s="2"/>
      <c r="L520" s="2"/>
      <c r="M520" s="2"/>
      <c r="N520" s="2"/>
      <c r="O520" s="2"/>
    </row>
    <row r="521" spans="8:15" ht="15.75" customHeight="1">
      <c r="H521" s="2"/>
      <c r="I521" s="2"/>
      <c r="J521" s="2"/>
      <c r="K521" s="2"/>
      <c r="L521" s="2"/>
      <c r="M521" s="2"/>
      <c r="N521" s="2"/>
      <c r="O521" s="2"/>
    </row>
    <row r="522" spans="8:15" ht="15.75" customHeight="1">
      <c r="H522" s="2"/>
      <c r="I522" s="2"/>
      <c r="J522" s="2"/>
      <c r="K522" s="2"/>
      <c r="L522" s="2"/>
      <c r="M522" s="2"/>
      <c r="N522" s="2"/>
      <c r="O522" s="2"/>
    </row>
    <row r="523" spans="8:15" ht="15.75" customHeight="1">
      <c r="H523" s="2"/>
      <c r="I523" s="2"/>
      <c r="J523" s="2"/>
      <c r="K523" s="2"/>
      <c r="L523" s="2"/>
      <c r="M523" s="2"/>
      <c r="N523" s="2"/>
      <c r="O523" s="2"/>
    </row>
    <row r="524" spans="8:15" ht="15.75" customHeight="1">
      <c r="H524" s="2"/>
      <c r="I524" s="2"/>
      <c r="J524" s="2"/>
      <c r="K524" s="2"/>
      <c r="L524" s="2"/>
      <c r="M524" s="2"/>
      <c r="N524" s="2"/>
      <c r="O524" s="2"/>
    </row>
    <row r="525" spans="8:15" ht="15.75" customHeight="1">
      <c r="H525" s="2"/>
      <c r="I525" s="2"/>
      <c r="J525" s="2"/>
      <c r="K525" s="2"/>
      <c r="L525" s="2"/>
      <c r="M525" s="2"/>
      <c r="N525" s="2"/>
      <c r="O525" s="2"/>
    </row>
    <row r="526" spans="8:15" ht="15.75" customHeight="1">
      <c r="H526" s="2"/>
      <c r="I526" s="2"/>
      <c r="J526" s="2"/>
      <c r="K526" s="2"/>
      <c r="L526" s="2"/>
      <c r="M526" s="2"/>
      <c r="N526" s="2"/>
      <c r="O526" s="2"/>
    </row>
    <row r="527" spans="8:15" ht="15.75" customHeight="1">
      <c r="H527" s="2"/>
      <c r="I527" s="2"/>
      <c r="J527" s="2"/>
      <c r="K527" s="2"/>
      <c r="L527" s="2"/>
      <c r="M527" s="2"/>
      <c r="N527" s="2"/>
      <c r="O527" s="2"/>
    </row>
    <row r="528" spans="8:15" ht="15.75" customHeight="1">
      <c r="H528" s="2"/>
      <c r="I528" s="2"/>
      <c r="J528" s="2"/>
      <c r="K528" s="2"/>
      <c r="L528" s="2"/>
      <c r="M528" s="2"/>
      <c r="N528" s="2"/>
      <c r="O528" s="2"/>
    </row>
    <row r="529" spans="8:15" ht="15.75" customHeight="1">
      <c r="H529" s="2"/>
      <c r="I529" s="2"/>
      <c r="J529" s="2"/>
      <c r="K529" s="2"/>
      <c r="L529" s="2"/>
      <c r="M529" s="2"/>
      <c r="N529" s="2"/>
      <c r="O529" s="2"/>
    </row>
    <row r="530" spans="8:15" ht="15.75" customHeight="1">
      <c r="H530" s="2"/>
      <c r="I530" s="2"/>
      <c r="J530" s="2"/>
      <c r="K530" s="2"/>
      <c r="L530" s="2"/>
      <c r="M530" s="2"/>
      <c r="N530" s="2"/>
      <c r="O530" s="2"/>
    </row>
    <row r="531" spans="8:15" ht="15.75" customHeight="1">
      <c r="H531" s="2"/>
      <c r="I531" s="2"/>
      <c r="J531" s="2"/>
      <c r="K531" s="2"/>
      <c r="L531" s="2"/>
      <c r="M531" s="2"/>
      <c r="N531" s="2"/>
      <c r="O531" s="2"/>
    </row>
    <row r="532" spans="8:15" ht="15.75" customHeight="1">
      <c r="H532" s="2"/>
      <c r="I532" s="2"/>
      <c r="J532" s="2"/>
      <c r="K532" s="2"/>
      <c r="L532" s="2"/>
      <c r="M532" s="2"/>
      <c r="N532" s="2"/>
      <c r="O532" s="2"/>
    </row>
    <row r="533" spans="8:15" ht="15.75" customHeight="1">
      <c r="H533" s="2"/>
      <c r="I533" s="2"/>
      <c r="J533" s="2"/>
      <c r="K533" s="2"/>
      <c r="L533" s="2"/>
      <c r="M533" s="2"/>
      <c r="N533" s="2"/>
      <c r="O533" s="2"/>
    </row>
    <row r="534" spans="8:15" ht="15.75" customHeight="1">
      <c r="H534" s="2"/>
      <c r="I534" s="2"/>
      <c r="J534" s="2"/>
      <c r="K534" s="2"/>
      <c r="L534" s="2"/>
      <c r="M534" s="2"/>
      <c r="N534" s="2"/>
      <c r="O534" s="2"/>
    </row>
    <row r="535" spans="8:15" ht="15.75" customHeight="1">
      <c r="H535" s="2"/>
      <c r="I535" s="2"/>
      <c r="J535" s="2"/>
      <c r="K535" s="2"/>
      <c r="L535" s="2"/>
      <c r="M535" s="2"/>
      <c r="N535" s="2"/>
      <c r="O535" s="2"/>
    </row>
    <row r="536" spans="8:15" ht="15.75" customHeight="1">
      <c r="H536" s="2"/>
      <c r="I536" s="2"/>
      <c r="J536" s="2"/>
      <c r="K536" s="2"/>
      <c r="L536" s="2"/>
      <c r="M536" s="2"/>
      <c r="N536" s="2"/>
      <c r="O536" s="2"/>
    </row>
    <row r="537" spans="8:15" ht="15.75" customHeight="1">
      <c r="H537" s="2"/>
      <c r="I537" s="2"/>
      <c r="J537" s="2"/>
      <c r="K537" s="2"/>
      <c r="L537" s="2"/>
      <c r="M537" s="2"/>
      <c r="N537" s="2"/>
      <c r="O537" s="2"/>
    </row>
    <row r="538" spans="8:15" ht="15.75" customHeight="1">
      <c r="H538" s="2"/>
      <c r="I538" s="2"/>
      <c r="J538" s="2"/>
      <c r="K538" s="2"/>
      <c r="L538" s="2"/>
      <c r="M538" s="2"/>
      <c r="N538" s="2"/>
      <c r="O538" s="2"/>
    </row>
    <row r="539" spans="8:15" ht="15.75" customHeight="1">
      <c r="H539" s="2"/>
      <c r="I539" s="2"/>
      <c r="J539" s="2"/>
      <c r="K539" s="2"/>
      <c r="L539" s="2"/>
      <c r="M539" s="2"/>
      <c r="N539" s="2"/>
      <c r="O539" s="2"/>
    </row>
    <row r="540" spans="8:15" ht="15.75" customHeight="1">
      <c r="H540" s="2"/>
      <c r="I540" s="2"/>
      <c r="J540" s="2"/>
      <c r="K540" s="2"/>
      <c r="L540" s="2"/>
      <c r="M540" s="2"/>
      <c r="N540" s="2"/>
      <c r="O540" s="2"/>
    </row>
    <row r="541" spans="8:15" ht="15.75" customHeight="1">
      <c r="H541" s="2"/>
      <c r="I541" s="2"/>
      <c r="J541" s="2"/>
      <c r="K541" s="2"/>
      <c r="L541" s="2"/>
      <c r="M541" s="2"/>
      <c r="N541" s="2"/>
      <c r="O541" s="2"/>
    </row>
    <row r="542" spans="8:15" ht="15.75" customHeight="1">
      <c r="H542" s="2"/>
      <c r="I542" s="2"/>
      <c r="J542" s="2"/>
      <c r="K542" s="2"/>
      <c r="L542" s="2"/>
      <c r="M542" s="2"/>
      <c r="N542" s="2"/>
      <c r="O542" s="2"/>
    </row>
    <row r="543" spans="8:15" ht="15.75" customHeight="1">
      <c r="H543" s="2"/>
      <c r="I543" s="2"/>
      <c r="J543" s="2"/>
      <c r="K543" s="2"/>
      <c r="L543" s="2"/>
      <c r="M543" s="2"/>
      <c r="N543" s="2"/>
      <c r="O543" s="2"/>
    </row>
    <row r="544" spans="8:15" ht="15.75" customHeight="1">
      <c r="H544" s="2"/>
      <c r="I544" s="2"/>
      <c r="J544" s="2"/>
      <c r="K544" s="2"/>
      <c r="L544" s="2"/>
      <c r="M544" s="2"/>
      <c r="N544" s="2"/>
      <c r="O544" s="2"/>
    </row>
    <row r="545" spans="8:15" ht="15.75" customHeight="1">
      <c r="H545" s="2"/>
      <c r="I545" s="2"/>
      <c r="J545" s="2"/>
      <c r="K545" s="2"/>
      <c r="L545" s="2"/>
      <c r="M545" s="2"/>
      <c r="N545" s="2"/>
      <c r="O545" s="2"/>
    </row>
    <row r="546" spans="8:15" ht="15.75" customHeight="1">
      <c r="H546" s="2"/>
      <c r="I546" s="2"/>
      <c r="J546" s="2"/>
      <c r="K546" s="2"/>
      <c r="L546" s="2"/>
      <c r="M546" s="2"/>
      <c r="N546" s="2"/>
      <c r="O546" s="2"/>
    </row>
    <row r="547" spans="8:15" ht="15.75" customHeight="1">
      <c r="H547" s="2"/>
      <c r="I547" s="2"/>
      <c r="J547" s="2"/>
      <c r="K547" s="2"/>
      <c r="L547" s="2"/>
      <c r="M547" s="2"/>
      <c r="N547" s="2"/>
      <c r="O547" s="2"/>
    </row>
    <row r="548" spans="8:15" ht="15.75" customHeight="1">
      <c r="H548" s="2"/>
      <c r="I548" s="2"/>
      <c r="J548" s="2"/>
      <c r="K548" s="2"/>
      <c r="L548" s="2"/>
      <c r="M548" s="2"/>
      <c r="N548" s="2"/>
      <c r="O548" s="2"/>
    </row>
    <row r="549" spans="8:15" ht="15.75" customHeight="1">
      <c r="H549" s="2"/>
      <c r="I549" s="2"/>
      <c r="J549" s="2"/>
      <c r="K549" s="2"/>
      <c r="L549" s="2"/>
      <c r="M549" s="2"/>
      <c r="N549" s="2"/>
      <c r="O549" s="2"/>
    </row>
    <row r="550" spans="8:15" ht="15.75" customHeight="1">
      <c r="H550" s="2"/>
      <c r="I550" s="2"/>
      <c r="J550" s="2"/>
      <c r="K550" s="2"/>
      <c r="L550" s="2"/>
      <c r="M550" s="2"/>
      <c r="N550" s="2"/>
      <c r="O550" s="2"/>
    </row>
    <row r="551" spans="8:15" ht="15.75" customHeight="1">
      <c r="H551" s="2"/>
      <c r="I551" s="2"/>
      <c r="J551" s="2"/>
      <c r="K551" s="2"/>
      <c r="L551" s="2"/>
      <c r="M551" s="2"/>
      <c r="N551" s="2"/>
      <c r="O551" s="2"/>
    </row>
    <row r="552" spans="8:15" ht="15.75" customHeight="1">
      <c r="H552" s="2"/>
      <c r="I552" s="2"/>
      <c r="J552" s="2"/>
      <c r="K552" s="2"/>
      <c r="L552" s="2"/>
      <c r="M552" s="2"/>
      <c r="N552" s="2"/>
      <c r="O552" s="2"/>
    </row>
    <row r="553" spans="8:15" ht="15.75" customHeight="1">
      <c r="H553" s="2"/>
      <c r="I553" s="2"/>
      <c r="J553" s="2"/>
      <c r="K553" s="2"/>
      <c r="L553" s="2"/>
      <c r="M553" s="2"/>
      <c r="N553" s="2"/>
      <c r="O553" s="2"/>
    </row>
    <row r="554" spans="8:15" ht="15.75" customHeight="1">
      <c r="H554" s="2"/>
      <c r="I554" s="2"/>
      <c r="J554" s="2"/>
      <c r="K554" s="2"/>
      <c r="L554" s="2"/>
      <c r="M554" s="2"/>
      <c r="N554" s="2"/>
      <c r="O554" s="2"/>
    </row>
    <row r="555" spans="8:15" ht="15.75" customHeight="1">
      <c r="H555" s="2"/>
      <c r="I555" s="2"/>
      <c r="J555" s="2"/>
      <c r="K555" s="2"/>
      <c r="L555" s="2"/>
      <c r="M555" s="2"/>
      <c r="N555" s="2"/>
      <c r="O555" s="2"/>
    </row>
    <row r="556" spans="8:15" ht="15.75" customHeight="1">
      <c r="H556" s="2"/>
      <c r="I556" s="2"/>
      <c r="J556" s="2"/>
      <c r="K556" s="2"/>
      <c r="L556" s="2"/>
      <c r="M556" s="2"/>
      <c r="N556" s="2"/>
      <c r="O556" s="2"/>
    </row>
    <row r="557" spans="8:15" ht="15.75" customHeight="1">
      <c r="H557" s="2"/>
      <c r="I557" s="2"/>
      <c r="J557" s="2"/>
      <c r="K557" s="2"/>
      <c r="L557" s="2"/>
      <c r="M557" s="2"/>
      <c r="N557" s="2"/>
      <c r="O557" s="2"/>
    </row>
    <row r="558" spans="8:15" ht="15.75" customHeight="1">
      <c r="H558" s="2"/>
      <c r="I558" s="2"/>
      <c r="J558" s="2"/>
      <c r="K558" s="2"/>
      <c r="L558" s="2"/>
      <c r="M558" s="2"/>
      <c r="N558" s="2"/>
      <c r="O558" s="2"/>
    </row>
    <row r="559" spans="8:15" ht="15.75" customHeight="1">
      <c r="H559" s="2"/>
      <c r="I559" s="2"/>
      <c r="J559" s="2"/>
      <c r="K559" s="2"/>
      <c r="L559" s="2"/>
      <c r="M559" s="2"/>
      <c r="N559" s="2"/>
      <c r="O559" s="2"/>
    </row>
    <row r="560" spans="8:15" ht="15.75" customHeight="1">
      <c r="H560" s="2"/>
      <c r="I560" s="2"/>
      <c r="J560" s="2"/>
      <c r="K560" s="2"/>
      <c r="L560" s="2"/>
      <c r="M560" s="2"/>
      <c r="N560" s="2"/>
      <c r="O560" s="2"/>
    </row>
    <row r="561" spans="8:15" ht="15.75" customHeight="1">
      <c r="H561" s="2"/>
      <c r="I561" s="2"/>
      <c r="J561" s="2"/>
      <c r="K561" s="2"/>
      <c r="L561" s="2"/>
      <c r="M561" s="2"/>
      <c r="N561" s="2"/>
      <c r="O561" s="2"/>
    </row>
    <row r="562" spans="8:15" ht="15.75" customHeight="1">
      <c r="H562" s="2"/>
      <c r="I562" s="2"/>
      <c r="J562" s="2"/>
      <c r="K562" s="2"/>
      <c r="L562" s="2"/>
      <c r="M562" s="2"/>
      <c r="N562" s="2"/>
      <c r="O562" s="2"/>
    </row>
    <row r="563" spans="8:15" ht="15.75" customHeight="1">
      <c r="H563" s="2"/>
      <c r="I563" s="2"/>
      <c r="J563" s="2"/>
      <c r="K563" s="2"/>
      <c r="L563" s="2"/>
      <c r="M563" s="2"/>
      <c r="N563" s="2"/>
      <c r="O563" s="2"/>
    </row>
    <row r="564" spans="8:15" ht="15.75" customHeight="1">
      <c r="H564" s="2"/>
      <c r="I564" s="2"/>
      <c r="J564" s="2"/>
      <c r="K564" s="2"/>
      <c r="L564" s="2"/>
      <c r="M564" s="2"/>
      <c r="N564" s="2"/>
      <c r="O564" s="2"/>
    </row>
    <row r="565" spans="8:15" ht="15.75" customHeight="1">
      <c r="H565" s="2"/>
      <c r="I565" s="2"/>
      <c r="J565" s="2"/>
      <c r="K565" s="2"/>
      <c r="L565" s="2"/>
      <c r="M565" s="2"/>
      <c r="N565" s="2"/>
      <c r="O565" s="2"/>
    </row>
    <row r="566" spans="8:15" ht="15.75" customHeight="1">
      <c r="H566" s="2"/>
      <c r="I566" s="2"/>
      <c r="J566" s="2"/>
      <c r="K566" s="2"/>
      <c r="L566" s="2"/>
      <c r="M566" s="2"/>
      <c r="N566" s="2"/>
      <c r="O566" s="2"/>
    </row>
    <row r="567" spans="8:15" ht="15.75" customHeight="1">
      <c r="H567" s="2"/>
      <c r="I567" s="2"/>
      <c r="J567" s="2"/>
      <c r="K567" s="2"/>
      <c r="L567" s="2"/>
      <c r="M567" s="2"/>
      <c r="N567" s="2"/>
      <c r="O567" s="2"/>
    </row>
    <row r="568" spans="8:15" ht="15.75" customHeight="1">
      <c r="H568" s="2"/>
      <c r="I568" s="2"/>
      <c r="J568" s="2"/>
      <c r="K568" s="2"/>
      <c r="L568" s="2"/>
      <c r="M568" s="2"/>
      <c r="N568" s="2"/>
      <c r="O568" s="2"/>
    </row>
    <row r="569" spans="8:15" ht="15.75" customHeight="1">
      <c r="H569" s="2"/>
      <c r="I569" s="2"/>
      <c r="J569" s="2"/>
      <c r="K569" s="2"/>
      <c r="L569" s="2"/>
      <c r="M569" s="2"/>
      <c r="N569" s="2"/>
      <c r="O569" s="2"/>
    </row>
    <row r="570" spans="8:15" ht="15.75" customHeight="1">
      <c r="H570" s="2"/>
      <c r="I570" s="2"/>
      <c r="J570" s="2"/>
      <c r="K570" s="2"/>
      <c r="L570" s="2"/>
      <c r="M570" s="2"/>
      <c r="N570" s="2"/>
      <c r="O570" s="2"/>
    </row>
    <row r="571" spans="8:15" ht="15.75" customHeight="1">
      <c r="H571" s="2"/>
      <c r="I571" s="2"/>
      <c r="J571" s="2"/>
      <c r="K571" s="2"/>
      <c r="L571" s="2"/>
      <c r="M571" s="2"/>
      <c r="N571" s="2"/>
      <c r="O571" s="2"/>
    </row>
    <row r="572" spans="8:15" ht="15.75" customHeight="1">
      <c r="H572" s="2"/>
      <c r="I572" s="2"/>
      <c r="J572" s="2"/>
      <c r="K572" s="2"/>
      <c r="L572" s="2"/>
      <c r="M572" s="2"/>
      <c r="N572" s="2"/>
      <c r="O572" s="2"/>
    </row>
    <row r="573" spans="8:15" ht="15.75" customHeight="1">
      <c r="H573" s="2"/>
      <c r="I573" s="2"/>
      <c r="J573" s="2"/>
      <c r="K573" s="2"/>
      <c r="L573" s="2"/>
      <c r="M573" s="2"/>
      <c r="N573" s="2"/>
      <c r="O573" s="2"/>
    </row>
    <row r="574" spans="8:15" ht="15.75" customHeight="1">
      <c r="H574" s="2"/>
      <c r="I574" s="2"/>
      <c r="J574" s="2"/>
      <c r="K574" s="2"/>
      <c r="L574" s="2"/>
      <c r="M574" s="2"/>
      <c r="N574" s="2"/>
      <c r="O574" s="2"/>
    </row>
    <row r="575" spans="8:15" ht="15.75" customHeight="1">
      <c r="H575" s="2"/>
      <c r="I575" s="2"/>
      <c r="J575" s="2"/>
      <c r="K575" s="2"/>
      <c r="L575" s="2"/>
      <c r="M575" s="2"/>
      <c r="N575" s="2"/>
      <c r="O575" s="2"/>
    </row>
    <row r="576" spans="8:15" ht="15.75" customHeight="1">
      <c r="H576" s="2"/>
      <c r="I576" s="2"/>
      <c r="J576" s="2"/>
      <c r="K576" s="2"/>
      <c r="L576" s="2"/>
      <c r="M576" s="2"/>
      <c r="N576" s="2"/>
      <c r="O576" s="2"/>
    </row>
    <row r="577" spans="8:15" ht="15.75" customHeight="1">
      <c r="H577" s="2"/>
      <c r="I577" s="2"/>
      <c r="J577" s="2"/>
      <c r="K577" s="2"/>
      <c r="L577" s="2"/>
      <c r="M577" s="2"/>
      <c r="N577" s="2"/>
      <c r="O577" s="2"/>
    </row>
    <row r="578" spans="8:15" ht="15.75" customHeight="1">
      <c r="H578" s="2"/>
      <c r="I578" s="2"/>
      <c r="J578" s="2"/>
      <c r="K578" s="2"/>
      <c r="L578" s="2"/>
      <c r="M578" s="2"/>
      <c r="N578" s="2"/>
      <c r="O578" s="2"/>
    </row>
    <row r="579" spans="8:15" ht="15.75" customHeight="1">
      <c r="H579" s="2"/>
      <c r="I579" s="2"/>
      <c r="J579" s="2"/>
      <c r="K579" s="2"/>
      <c r="L579" s="2"/>
      <c r="M579" s="2"/>
      <c r="N579" s="2"/>
      <c r="O579" s="2"/>
    </row>
    <row r="580" spans="8:15" ht="15.75" customHeight="1">
      <c r="H580" s="2"/>
      <c r="I580" s="2"/>
      <c r="J580" s="2"/>
      <c r="K580" s="2"/>
      <c r="L580" s="2"/>
      <c r="M580" s="2"/>
      <c r="N580" s="2"/>
      <c r="O580" s="2"/>
    </row>
    <row r="581" spans="8:15" ht="15.75" customHeight="1">
      <c r="H581" s="2"/>
      <c r="I581" s="2"/>
      <c r="J581" s="2"/>
      <c r="K581" s="2"/>
      <c r="L581" s="2"/>
      <c r="M581" s="2"/>
      <c r="N581" s="2"/>
      <c r="O581" s="2"/>
    </row>
    <row r="582" spans="8:15" ht="15.75" customHeight="1">
      <c r="H582" s="2"/>
      <c r="I582" s="2"/>
      <c r="J582" s="2"/>
      <c r="K582" s="2"/>
      <c r="L582" s="2"/>
      <c r="M582" s="2"/>
      <c r="N582" s="2"/>
      <c r="O582" s="2"/>
    </row>
    <row r="583" spans="8:15" ht="15.75" customHeight="1">
      <c r="H583" s="2"/>
      <c r="I583" s="2"/>
      <c r="J583" s="2"/>
      <c r="K583" s="2"/>
      <c r="L583" s="2"/>
      <c r="M583" s="2"/>
      <c r="N583" s="2"/>
      <c r="O583" s="2"/>
    </row>
    <row r="584" spans="8:15" ht="15.75" customHeight="1">
      <c r="H584" s="2"/>
      <c r="I584" s="2"/>
      <c r="J584" s="2"/>
      <c r="K584" s="2"/>
      <c r="L584" s="2"/>
      <c r="M584" s="2"/>
      <c r="N584" s="2"/>
      <c r="O584" s="2"/>
    </row>
    <row r="585" spans="8:15" ht="15.75" customHeight="1">
      <c r="H585" s="2"/>
      <c r="I585" s="2"/>
      <c r="J585" s="2"/>
      <c r="K585" s="2"/>
      <c r="L585" s="2"/>
      <c r="M585" s="2"/>
      <c r="N585" s="2"/>
      <c r="O585" s="2"/>
    </row>
    <row r="586" spans="8:15" ht="15.75" customHeight="1">
      <c r="H586" s="2"/>
      <c r="I586" s="2"/>
      <c r="J586" s="2"/>
      <c r="K586" s="2"/>
      <c r="L586" s="2"/>
      <c r="M586" s="2"/>
      <c r="N586" s="2"/>
      <c r="O586" s="2"/>
    </row>
    <row r="587" spans="8:15" ht="15.75" customHeight="1">
      <c r="H587" s="2"/>
      <c r="I587" s="2"/>
      <c r="J587" s="2"/>
      <c r="K587" s="2"/>
      <c r="L587" s="2"/>
      <c r="M587" s="2"/>
      <c r="N587" s="2"/>
      <c r="O587" s="2"/>
    </row>
    <row r="588" spans="8:15" ht="15.75" customHeight="1">
      <c r="H588" s="2"/>
      <c r="I588" s="2"/>
      <c r="J588" s="2"/>
      <c r="K588" s="2"/>
      <c r="L588" s="2"/>
      <c r="M588" s="2"/>
      <c r="N588" s="2"/>
      <c r="O588" s="2"/>
    </row>
    <row r="589" spans="8:15" ht="15.75" customHeight="1">
      <c r="H589" s="2"/>
      <c r="I589" s="2"/>
      <c r="J589" s="2"/>
      <c r="K589" s="2"/>
      <c r="L589" s="2"/>
      <c r="M589" s="2"/>
      <c r="N589" s="2"/>
      <c r="O589" s="2"/>
    </row>
    <row r="590" spans="8:15" ht="15.75" customHeight="1">
      <c r="H590" s="2"/>
      <c r="I590" s="2"/>
      <c r="J590" s="2"/>
      <c r="K590" s="2"/>
      <c r="L590" s="2"/>
      <c r="M590" s="2"/>
      <c r="N590" s="2"/>
      <c r="O590" s="2"/>
    </row>
    <row r="591" spans="8:15" ht="15.75" customHeight="1">
      <c r="H591" s="2"/>
      <c r="I591" s="2"/>
      <c r="J591" s="2"/>
      <c r="K591" s="2"/>
      <c r="L591" s="2"/>
      <c r="M591" s="2"/>
      <c r="N591" s="2"/>
      <c r="O591" s="2"/>
    </row>
    <row r="592" spans="8:15" ht="15.75" customHeight="1">
      <c r="H592" s="2"/>
      <c r="I592" s="2"/>
      <c r="J592" s="2"/>
      <c r="K592" s="2"/>
      <c r="L592" s="2"/>
      <c r="M592" s="2"/>
      <c r="N592" s="2"/>
      <c r="O592" s="2"/>
    </row>
    <row r="593" spans="8:15" ht="15.75" customHeight="1">
      <c r="H593" s="2"/>
      <c r="I593" s="2"/>
      <c r="J593" s="2"/>
      <c r="K593" s="2"/>
      <c r="L593" s="2"/>
      <c r="M593" s="2"/>
      <c r="N593" s="2"/>
      <c r="O593" s="2"/>
    </row>
    <row r="594" spans="8:15" ht="15.75" customHeight="1">
      <c r="H594" s="2"/>
      <c r="I594" s="2"/>
      <c r="J594" s="2"/>
      <c r="K594" s="2"/>
      <c r="L594" s="2"/>
      <c r="M594" s="2"/>
      <c r="N594" s="2"/>
      <c r="O594" s="2"/>
    </row>
    <row r="595" spans="8:15" ht="15.75" customHeight="1">
      <c r="H595" s="2"/>
      <c r="I595" s="2"/>
      <c r="J595" s="2"/>
      <c r="K595" s="2"/>
      <c r="L595" s="2"/>
      <c r="M595" s="2"/>
      <c r="N595" s="2"/>
      <c r="O595" s="2"/>
    </row>
    <row r="596" spans="8:15" ht="15.75" customHeight="1">
      <c r="H596" s="2"/>
      <c r="I596" s="2"/>
      <c r="J596" s="2"/>
      <c r="K596" s="2"/>
      <c r="L596" s="2"/>
      <c r="M596" s="2"/>
      <c r="N596" s="2"/>
      <c r="O596" s="2"/>
    </row>
    <row r="597" spans="8:15" ht="15.75" customHeight="1">
      <c r="H597" s="2"/>
      <c r="I597" s="2"/>
      <c r="J597" s="2"/>
      <c r="K597" s="2"/>
      <c r="L597" s="2"/>
      <c r="M597" s="2"/>
      <c r="N597" s="2"/>
      <c r="O597" s="2"/>
    </row>
    <row r="598" spans="8:15" ht="15.75" customHeight="1">
      <c r="H598" s="2"/>
      <c r="I598" s="2"/>
      <c r="J598" s="2"/>
      <c r="K598" s="2"/>
      <c r="L598" s="2"/>
      <c r="M598" s="2"/>
      <c r="N598" s="2"/>
      <c r="O598" s="2"/>
    </row>
    <row r="599" spans="8:15" ht="15.75" customHeight="1">
      <c r="H599" s="2"/>
      <c r="I599" s="2"/>
      <c r="J599" s="2"/>
      <c r="K599" s="2"/>
      <c r="L599" s="2"/>
      <c r="M599" s="2"/>
      <c r="N599" s="2"/>
      <c r="O599" s="2"/>
    </row>
    <row r="600" spans="8:15" ht="15.75" customHeight="1">
      <c r="H600" s="2"/>
      <c r="I600" s="2"/>
      <c r="J600" s="2"/>
      <c r="K600" s="2"/>
      <c r="L600" s="2"/>
      <c r="M600" s="2"/>
      <c r="N600" s="2"/>
      <c r="O600" s="2"/>
    </row>
    <row r="601" spans="8:15" ht="15.75" customHeight="1">
      <c r="H601" s="2"/>
      <c r="I601" s="2"/>
      <c r="J601" s="2"/>
      <c r="K601" s="2"/>
      <c r="L601" s="2"/>
      <c r="M601" s="2"/>
      <c r="N601" s="2"/>
      <c r="O601" s="2"/>
    </row>
    <row r="602" spans="8:15" ht="15.75" customHeight="1">
      <c r="H602" s="2"/>
      <c r="I602" s="2"/>
      <c r="J602" s="2"/>
      <c r="K602" s="2"/>
      <c r="L602" s="2"/>
      <c r="M602" s="2"/>
      <c r="N602" s="2"/>
      <c r="O602" s="2"/>
    </row>
    <row r="603" spans="8:15" ht="15.75" customHeight="1">
      <c r="H603" s="2"/>
      <c r="I603" s="2"/>
      <c r="J603" s="2"/>
      <c r="K603" s="2"/>
      <c r="L603" s="2"/>
      <c r="M603" s="2"/>
      <c r="N603" s="2"/>
      <c r="O603" s="2"/>
    </row>
    <row r="604" spans="8:15" ht="15.75" customHeight="1">
      <c r="H604" s="2"/>
      <c r="I604" s="2"/>
      <c r="J604" s="2"/>
      <c r="K604" s="2"/>
      <c r="L604" s="2"/>
      <c r="M604" s="2"/>
      <c r="N604" s="2"/>
      <c r="O604" s="2"/>
    </row>
    <row r="605" spans="8:15" ht="15.75" customHeight="1">
      <c r="H605" s="2"/>
      <c r="I605" s="2"/>
      <c r="J605" s="2"/>
      <c r="K605" s="2"/>
      <c r="L605" s="2"/>
      <c r="M605" s="2"/>
      <c r="N605" s="2"/>
      <c r="O605" s="2"/>
    </row>
    <row r="606" spans="8:15" ht="15.75" customHeight="1">
      <c r="H606" s="2"/>
      <c r="I606" s="2"/>
      <c r="J606" s="2"/>
      <c r="K606" s="2"/>
      <c r="L606" s="2"/>
      <c r="M606" s="2"/>
      <c r="N606" s="2"/>
      <c r="O606" s="2"/>
    </row>
    <row r="607" spans="8:15" ht="15.75" customHeight="1">
      <c r="H607" s="2"/>
      <c r="I607" s="2"/>
      <c r="J607" s="2"/>
      <c r="K607" s="2"/>
      <c r="L607" s="2"/>
      <c r="M607" s="2"/>
      <c r="N607" s="2"/>
      <c r="O607" s="2"/>
    </row>
    <row r="608" spans="8:15" ht="15.75" customHeight="1">
      <c r="H608" s="2"/>
      <c r="I608" s="2"/>
      <c r="J608" s="2"/>
      <c r="K608" s="2"/>
      <c r="L608" s="2"/>
      <c r="M608" s="2"/>
      <c r="N608" s="2"/>
      <c r="O608" s="2"/>
    </row>
    <row r="609" spans="8:15" ht="15.75" customHeight="1">
      <c r="H609" s="2"/>
      <c r="I609" s="2"/>
      <c r="J609" s="2"/>
      <c r="K609" s="2"/>
      <c r="L609" s="2"/>
      <c r="M609" s="2"/>
      <c r="N609" s="2"/>
      <c r="O609" s="2"/>
    </row>
    <row r="610" spans="8:15" ht="15.75" customHeight="1">
      <c r="H610" s="2"/>
      <c r="I610" s="2"/>
      <c r="J610" s="2"/>
      <c r="K610" s="2"/>
      <c r="L610" s="2"/>
      <c r="M610" s="2"/>
      <c r="N610" s="2"/>
      <c r="O610" s="2"/>
    </row>
    <row r="611" spans="8:15" ht="15.75" customHeight="1">
      <c r="H611" s="2"/>
      <c r="I611" s="2"/>
      <c r="J611" s="2"/>
      <c r="K611" s="2"/>
      <c r="L611" s="2"/>
      <c r="M611" s="2"/>
      <c r="N611" s="2"/>
      <c r="O611" s="2"/>
    </row>
    <row r="612" spans="8:15" ht="15.75" customHeight="1">
      <c r="H612" s="2"/>
      <c r="I612" s="2"/>
      <c r="J612" s="2"/>
      <c r="K612" s="2"/>
      <c r="L612" s="2"/>
      <c r="M612" s="2"/>
      <c r="N612" s="2"/>
      <c r="O612" s="2"/>
    </row>
    <row r="613" spans="8:15" ht="15.75" customHeight="1">
      <c r="H613" s="2"/>
      <c r="I613" s="2"/>
      <c r="J613" s="2"/>
      <c r="K613" s="2"/>
      <c r="L613" s="2"/>
      <c r="M613" s="2"/>
      <c r="N613" s="2"/>
      <c r="O613" s="2"/>
    </row>
    <row r="614" spans="8:15" ht="15.75" customHeight="1">
      <c r="H614" s="2"/>
      <c r="I614" s="2"/>
      <c r="J614" s="2"/>
      <c r="K614" s="2"/>
      <c r="L614" s="2"/>
      <c r="M614" s="2"/>
      <c r="N614" s="2"/>
      <c r="O614" s="2"/>
    </row>
    <row r="615" spans="8:15" ht="15.75" customHeight="1">
      <c r="H615" s="2"/>
      <c r="I615" s="2"/>
      <c r="J615" s="2"/>
      <c r="K615" s="2"/>
      <c r="L615" s="2"/>
      <c r="M615" s="2"/>
      <c r="N615" s="2"/>
      <c r="O615" s="2"/>
    </row>
    <row r="616" spans="8:15" ht="15.75" customHeight="1">
      <c r="H616" s="2"/>
      <c r="I616" s="2"/>
      <c r="J616" s="2"/>
      <c r="K616" s="2"/>
      <c r="L616" s="2"/>
      <c r="M616" s="2"/>
      <c r="N616" s="2"/>
      <c r="O616" s="2"/>
    </row>
    <row r="617" spans="8:15" ht="15.75" customHeight="1">
      <c r="H617" s="2"/>
      <c r="I617" s="2"/>
      <c r="J617" s="2"/>
      <c r="K617" s="2"/>
      <c r="L617" s="2"/>
      <c r="M617" s="2"/>
      <c r="N617" s="2"/>
      <c r="O617" s="2"/>
    </row>
    <row r="618" spans="8:15" ht="15.75" customHeight="1">
      <c r="H618" s="2"/>
      <c r="I618" s="2"/>
      <c r="J618" s="2"/>
      <c r="K618" s="2"/>
      <c r="L618" s="2"/>
      <c r="M618" s="2"/>
      <c r="N618" s="2"/>
      <c r="O618" s="2"/>
    </row>
    <row r="619" spans="8:15" ht="15.75" customHeight="1">
      <c r="H619" s="2"/>
      <c r="I619" s="2"/>
      <c r="J619" s="2"/>
      <c r="K619" s="2"/>
      <c r="L619" s="2"/>
      <c r="M619" s="2"/>
      <c r="N619" s="2"/>
      <c r="O619" s="2"/>
    </row>
    <row r="620" spans="8:15" ht="15.75" customHeight="1">
      <c r="H620" s="2"/>
      <c r="I620" s="2"/>
      <c r="J620" s="2"/>
      <c r="K620" s="2"/>
      <c r="L620" s="2"/>
      <c r="M620" s="2"/>
      <c r="N620" s="2"/>
      <c r="O620" s="2"/>
    </row>
    <row r="621" spans="8:15" ht="15.75" customHeight="1">
      <c r="H621" s="2"/>
      <c r="I621" s="2"/>
      <c r="J621" s="2"/>
      <c r="K621" s="2"/>
      <c r="L621" s="2"/>
      <c r="M621" s="2"/>
      <c r="N621" s="2"/>
      <c r="O621" s="2"/>
    </row>
    <row r="622" spans="8:15" ht="15.75" customHeight="1">
      <c r="H622" s="2"/>
      <c r="I622" s="2"/>
      <c r="J622" s="2"/>
      <c r="K622" s="2"/>
      <c r="L622" s="2"/>
      <c r="M622" s="2"/>
      <c r="N622" s="2"/>
      <c r="O622" s="2"/>
    </row>
    <row r="623" spans="8:15" ht="15.75" customHeight="1">
      <c r="H623" s="2"/>
      <c r="I623" s="2"/>
      <c r="J623" s="2"/>
      <c r="K623" s="2"/>
      <c r="L623" s="2"/>
      <c r="M623" s="2"/>
      <c r="N623" s="2"/>
      <c r="O623" s="2"/>
    </row>
    <row r="624" spans="8:15" ht="15.75" customHeight="1">
      <c r="H624" s="2"/>
      <c r="I624" s="2"/>
      <c r="J624" s="2"/>
      <c r="K624" s="2"/>
      <c r="L624" s="2"/>
      <c r="M624" s="2"/>
      <c r="N624" s="2"/>
      <c r="O624" s="2"/>
    </row>
    <row r="625" spans="8:15" ht="15.75" customHeight="1">
      <c r="H625" s="2"/>
      <c r="I625" s="2"/>
      <c r="J625" s="2"/>
      <c r="K625" s="2"/>
      <c r="L625" s="2"/>
      <c r="M625" s="2"/>
      <c r="N625" s="2"/>
      <c r="O625" s="2"/>
    </row>
    <row r="626" spans="8:15" ht="15.75" customHeight="1">
      <c r="H626" s="2"/>
      <c r="I626" s="2"/>
      <c r="J626" s="2"/>
      <c r="K626" s="2"/>
      <c r="L626" s="2"/>
      <c r="M626" s="2"/>
      <c r="N626" s="2"/>
      <c r="O626" s="2"/>
    </row>
    <row r="627" spans="8:15" ht="15.75" customHeight="1">
      <c r="H627" s="2"/>
      <c r="I627" s="2"/>
      <c r="J627" s="2"/>
      <c r="K627" s="2"/>
      <c r="L627" s="2"/>
      <c r="M627" s="2"/>
      <c r="N627" s="2"/>
      <c r="O627" s="2"/>
    </row>
    <row r="628" spans="8:15" ht="15.75" customHeight="1">
      <c r="H628" s="2"/>
      <c r="I628" s="2"/>
      <c r="J628" s="2"/>
      <c r="K628" s="2"/>
      <c r="L628" s="2"/>
      <c r="M628" s="2"/>
      <c r="N628" s="2"/>
      <c r="O628" s="2"/>
    </row>
    <row r="629" spans="8:15" ht="15.75" customHeight="1">
      <c r="H629" s="2"/>
      <c r="I629" s="2"/>
      <c r="J629" s="2"/>
      <c r="K629" s="2"/>
      <c r="L629" s="2"/>
      <c r="M629" s="2"/>
      <c r="N629" s="2"/>
      <c r="O629" s="2"/>
    </row>
    <row r="630" spans="8:15" ht="15.75" customHeight="1">
      <c r="H630" s="2"/>
      <c r="I630" s="2"/>
      <c r="J630" s="2"/>
      <c r="K630" s="2"/>
      <c r="L630" s="2"/>
      <c r="M630" s="2"/>
      <c r="N630" s="2"/>
      <c r="O630" s="2"/>
    </row>
    <row r="631" spans="8:15" ht="15.75" customHeight="1">
      <c r="H631" s="2"/>
      <c r="I631" s="2"/>
      <c r="J631" s="2"/>
      <c r="K631" s="2"/>
      <c r="L631" s="2"/>
      <c r="M631" s="2"/>
      <c r="N631" s="2"/>
      <c r="O631" s="2"/>
    </row>
    <row r="632" spans="8:15" ht="15.75" customHeight="1">
      <c r="H632" s="2"/>
      <c r="I632" s="2"/>
      <c r="J632" s="2"/>
      <c r="K632" s="2"/>
      <c r="L632" s="2"/>
      <c r="M632" s="2"/>
      <c r="N632" s="2"/>
      <c r="O632" s="2"/>
    </row>
    <row r="633" spans="8:15" ht="15.75" customHeight="1">
      <c r="H633" s="2"/>
      <c r="I633" s="2"/>
      <c r="J633" s="2"/>
      <c r="K633" s="2"/>
      <c r="L633" s="2"/>
      <c r="M633" s="2"/>
      <c r="N633" s="2"/>
      <c r="O633" s="2"/>
    </row>
    <row r="634" spans="8:15" ht="15.75" customHeight="1">
      <c r="H634" s="2"/>
      <c r="I634" s="2"/>
      <c r="J634" s="2"/>
      <c r="K634" s="2"/>
      <c r="L634" s="2"/>
      <c r="M634" s="2"/>
      <c r="N634" s="2"/>
      <c r="O634" s="2"/>
    </row>
    <row r="635" spans="8:15" ht="15.75" customHeight="1">
      <c r="H635" s="2"/>
      <c r="I635" s="2"/>
      <c r="J635" s="2"/>
      <c r="K635" s="2"/>
      <c r="L635" s="2"/>
      <c r="M635" s="2"/>
      <c r="N635" s="2"/>
      <c r="O635" s="2"/>
    </row>
    <row r="636" spans="8:15" ht="15.75" customHeight="1">
      <c r="H636" s="2"/>
      <c r="I636" s="2"/>
      <c r="J636" s="2"/>
      <c r="K636" s="2"/>
      <c r="L636" s="2"/>
      <c r="M636" s="2"/>
      <c r="N636" s="2"/>
      <c r="O636" s="2"/>
    </row>
    <row r="637" spans="8:15" ht="15.75" customHeight="1">
      <c r="H637" s="2"/>
      <c r="I637" s="2"/>
      <c r="J637" s="2"/>
      <c r="K637" s="2"/>
      <c r="L637" s="2"/>
      <c r="M637" s="2"/>
      <c r="N637" s="2"/>
      <c r="O637" s="2"/>
    </row>
    <row r="638" spans="8:15" ht="15.75" customHeight="1">
      <c r="H638" s="2"/>
      <c r="I638" s="2"/>
      <c r="J638" s="2"/>
      <c r="K638" s="2"/>
      <c r="L638" s="2"/>
      <c r="M638" s="2"/>
      <c r="N638" s="2"/>
      <c r="O638" s="2"/>
    </row>
    <row r="639" spans="8:15" ht="15.75" customHeight="1">
      <c r="H639" s="2"/>
      <c r="I639" s="2"/>
      <c r="J639" s="2"/>
      <c r="K639" s="2"/>
      <c r="L639" s="2"/>
      <c r="M639" s="2"/>
      <c r="N639" s="2"/>
      <c r="O639" s="2"/>
    </row>
    <row r="640" spans="8:15" ht="15.75" customHeight="1">
      <c r="H640" s="2"/>
      <c r="I640" s="2"/>
      <c r="J640" s="2"/>
      <c r="K640" s="2"/>
      <c r="L640" s="2"/>
      <c r="M640" s="2"/>
      <c r="N640" s="2"/>
      <c r="O640" s="2"/>
    </row>
    <row r="641" spans="8:15" ht="15.75" customHeight="1">
      <c r="H641" s="2"/>
      <c r="I641" s="2"/>
      <c r="J641" s="2"/>
      <c r="K641" s="2"/>
      <c r="L641" s="2"/>
      <c r="M641" s="2"/>
      <c r="N641" s="2"/>
      <c r="O641" s="2"/>
    </row>
    <row r="642" spans="8:15" ht="15.75" customHeight="1">
      <c r="H642" s="2"/>
      <c r="I642" s="2"/>
      <c r="J642" s="2"/>
      <c r="K642" s="2"/>
      <c r="L642" s="2"/>
      <c r="M642" s="2"/>
      <c r="N642" s="2"/>
      <c r="O642" s="2"/>
    </row>
    <row r="643" spans="8:15" ht="15.75" customHeight="1">
      <c r="H643" s="2"/>
      <c r="I643" s="2"/>
      <c r="J643" s="2"/>
      <c r="K643" s="2"/>
      <c r="L643" s="2"/>
      <c r="M643" s="2"/>
      <c r="N643" s="2"/>
      <c r="O643" s="2"/>
    </row>
    <row r="644" spans="8:15" ht="15.75" customHeight="1">
      <c r="H644" s="2"/>
      <c r="I644" s="2"/>
      <c r="J644" s="2"/>
      <c r="K644" s="2"/>
      <c r="L644" s="2"/>
      <c r="M644" s="2"/>
      <c r="N644" s="2"/>
      <c r="O644" s="2"/>
    </row>
    <row r="645" spans="8:15" ht="15.75" customHeight="1">
      <c r="H645" s="2"/>
      <c r="I645" s="2"/>
      <c r="J645" s="2"/>
      <c r="K645" s="2"/>
      <c r="L645" s="2"/>
      <c r="M645" s="2"/>
      <c r="N645" s="2"/>
      <c r="O645" s="2"/>
    </row>
    <row r="646" spans="8:15" ht="15.75" customHeight="1">
      <c r="H646" s="2"/>
      <c r="I646" s="2"/>
      <c r="J646" s="2"/>
      <c r="K646" s="2"/>
      <c r="L646" s="2"/>
      <c r="M646" s="2"/>
      <c r="N646" s="2"/>
      <c r="O646" s="2"/>
    </row>
    <row r="647" spans="8:15" ht="15.75" customHeight="1">
      <c r="H647" s="2"/>
      <c r="I647" s="2"/>
      <c r="J647" s="2"/>
      <c r="K647" s="2"/>
      <c r="L647" s="2"/>
      <c r="M647" s="2"/>
      <c r="N647" s="2"/>
      <c r="O647" s="2"/>
    </row>
    <row r="648" spans="8:15" ht="15.75" customHeight="1">
      <c r="H648" s="2"/>
      <c r="I648" s="2"/>
      <c r="J648" s="2"/>
      <c r="K648" s="2"/>
      <c r="L648" s="2"/>
      <c r="M648" s="2"/>
      <c r="N648" s="2"/>
      <c r="O648" s="2"/>
    </row>
    <row r="649" spans="8:15" ht="15.75" customHeight="1">
      <c r="H649" s="2"/>
      <c r="I649" s="2"/>
      <c r="J649" s="2"/>
      <c r="K649" s="2"/>
      <c r="L649" s="2"/>
      <c r="M649" s="2"/>
      <c r="N649" s="2"/>
      <c r="O649" s="2"/>
    </row>
    <row r="650" spans="8:15" ht="15.75" customHeight="1">
      <c r="H650" s="2"/>
      <c r="I650" s="2"/>
      <c r="J650" s="2"/>
      <c r="K650" s="2"/>
      <c r="L650" s="2"/>
      <c r="M650" s="2"/>
      <c r="N650" s="2"/>
      <c r="O650" s="2"/>
    </row>
    <row r="651" spans="8:15" ht="15.75" customHeight="1">
      <c r="H651" s="2"/>
      <c r="I651" s="2"/>
      <c r="J651" s="2"/>
      <c r="K651" s="2"/>
      <c r="L651" s="2"/>
      <c r="M651" s="2"/>
      <c r="N651" s="2"/>
      <c r="O651" s="2"/>
    </row>
    <row r="652" spans="8:15" ht="15.75" customHeight="1">
      <c r="H652" s="2"/>
      <c r="I652" s="2"/>
      <c r="J652" s="2"/>
      <c r="K652" s="2"/>
      <c r="L652" s="2"/>
      <c r="M652" s="2"/>
      <c r="N652" s="2"/>
      <c r="O652" s="2"/>
    </row>
    <row r="653" spans="8:15" ht="15.75" customHeight="1">
      <c r="H653" s="2"/>
      <c r="I653" s="2"/>
      <c r="J653" s="2"/>
      <c r="K653" s="2"/>
      <c r="L653" s="2"/>
      <c r="M653" s="2"/>
      <c r="N653" s="2"/>
      <c r="O653" s="2"/>
    </row>
    <row r="654" spans="8:15" ht="15.75" customHeight="1">
      <c r="H654" s="2"/>
      <c r="I654" s="2"/>
      <c r="J654" s="2"/>
      <c r="K654" s="2"/>
      <c r="L654" s="2"/>
      <c r="M654" s="2"/>
      <c r="N654" s="2"/>
      <c r="O654" s="2"/>
    </row>
    <row r="655" spans="8:15" ht="15.75" customHeight="1">
      <c r="H655" s="2"/>
      <c r="I655" s="2"/>
      <c r="J655" s="2"/>
      <c r="K655" s="2"/>
      <c r="L655" s="2"/>
      <c r="M655" s="2"/>
      <c r="N655" s="2"/>
      <c r="O655" s="2"/>
    </row>
    <row r="656" spans="8:15" ht="15.75" customHeight="1">
      <c r="H656" s="2"/>
      <c r="I656" s="2"/>
      <c r="J656" s="2"/>
      <c r="K656" s="2"/>
      <c r="L656" s="2"/>
      <c r="M656" s="2"/>
      <c r="N656" s="2"/>
      <c r="O656" s="2"/>
    </row>
    <row r="657" spans="8:15" ht="15.75" customHeight="1">
      <c r="H657" s="2"/>
      <c r="I657" s="2"/>
      <c r="J657" s="2"/>
      <c r="K657" s="2"/>
      <c r="L657" s="2"/>
      <c r="M657" s="2"/>
      <c r="N657" s="2"/>
      <c r="O657" s="2"/>
    </row>
    <row r="658" spans="8:15" ht="15.75" customHeight="1">
      <c r="H658" s="2"/>
      <c r="I658" s="2"/>
      <c r="J658" s="2"/>
      <c r="K658" s="2"/>
      <c r="L658" s="2"/>
      <c r="M658" s="2"/>
      <c r="N658" s="2"/>
      <c r="O658" s="2"/>
    </row>
    <row r="659" spans="8:15" ht="15.75" customHeight="1">
      <c r="H659" s="2"/>
      <c r="I659" s="2"/>
      <c r="J659" s="2"/>
      <c r="K659" s="2"/>
      <c r="L659" s="2"/>
      <c r="M659" s="2"/>
      <c r="N659" s="2"/>
      <c r="O659" s="2"/>
    </row>
    <row r="660" spans="8:15" ht="15.75" customHeight="1">
      <c r="H660" s="2"/>
      <c r="I660" s="2"/>
      <c r="J660" s="2"/>
      <c r="K660" s="2"/>
      <c r="L660" s="2"/>
      <c r="M660" s="2"/>
      <c r="N660" s="2"/>
      <c r="O660" s="2"/>
    </row>
    <row r="661" spans="8:15" ht="15.75" customHeight="1">
      <c r="H661" s="2"/>
      <c r="I661" s="2"/>
      <c r="J661" s="2"/>
      <c r="K661" s="2"/>
      <c r="L661" s="2"/>
      <c r="M661" s="2"/>
      <c r="N661" s="2"/>
      <c r="O661" s="2"/>
    </row>
    <row r="662" spans="8:15" ht="15.75" customHeight="1">
      <c r="H662" s="2"/>
      <c r="I662" s="2"/>
      <c r="J662" s="2"/>
      <c r="K662" s="2"/>
      <c r="L662" s="2"/>
      <c r="M662" s="2"/>
      <c r="N662" s="2"/>
      <c r="O662" s="2"/>
    </row>
    <row r="663" spans="8:15" ht="15.75" customHeight="1">
      <c r="H663" s="2"/>
      <c r="I663" s="2"/>
      <c r="J663" s="2"/>
      <c r="K663" s="2"/>
      <c r="L663" s="2"/>
      <c r="M663" s="2"/>
      <c r="N663" s="2"/>
      <c r="O663" s="2"/>
    </row>
    <row r="664" spans="8:15" ht="15.75" customHeight="1">
      <c r="H664" s="2"/>
      <c r="I664" s="2"/>
      <c r="J664" s="2"/>
      <c r="K664" s="2"/>
      <c r="L664" s="2"/>
      <c r="M664" s="2"/>
      <c r="N664" s="2"/>
      <c r="O664" s="2"/>
    </row>
    <row r="665" spans="8:15" ht="15.75" customHeight="1">
      <c r="H665" s="2"/>
      <c r="I665" s="2"/>
      <c r="J665" s="2"/>
      <c r="K665" s="2"/>
      <c r="L665" s="2"/>
      <c r="M665" s="2"/>
      <c r="N665" s="2"/>
      <c r="O665" s="2"/>
    </row>
    <row r="666" spans="8:15" ht="15.75" customHeight="1">
      <c r="H666" s="2"/>
      <c r="I666" s="2"/>
      <c r="J666" s="2"/>
      <c r="K666" s="2"/>
      <c r="L666" s="2"/>
      <c r="M666" s="2"/>
      <c r="N666" s="2"/>
      <c r="O666" s="2"/>
    </row>
    <row r="667" spans="8:15" ht="15.75" customHeight="1">
      <c r="H667" s="2"/>
      <c r="I667" s="2"/>
      <c r="J667" s="2"/>
      <c r="K667" s="2"/>
      <c r="L667" s="2"/>
      <c r="M667" s="2"/>
      <c r="N667" s="2"/>
      <c r="O667" s="2"/>
    </row>
    <row r="668" spans="8:15" ht="15.75" customHeight="1">
      <c r="H668" s="2"/>
      <c r="I668" s="2"/>
      <c r="J668" s="2"/>
      <c r="K668" s="2"/>
      <c r="L668" s="2"/>
      <c r="M668" s="2"/>
      <c r="N668" s="2"/>
      <c r="O668" s="2"/>
    </row>
    <row r="669" spans="8:15" ht="15.75" customHeight="1">
      <c r="H669" s="2"/>
      <c r="I669" s="2"/>
      <c r="J669" s="2"/>
      <c r="K669" s="2"/>
      <c r="L669" s="2"/>
      <c r="M669" s="2"/>
      <c r="N669" s="2"/>
      <c r="O669" s="2"/>
    </row>
    <row r="670" spans="8:15" ht="15.75" customHeight="1">
      <c r="H670" s="2"/>
      <c r="I670" s="2"/>
      <c r="J670" s="2"/>
      <c r="K670" s="2"/>
      <c r="L670" s="2"/>
      <c r="M670" s="2"/>
      <c r="N670" s="2"/>
      <c r="O670" s="2"/>
    </row>
    <row r="671" spans="8:15" ht="15.75" customHeight="1">
      <c r="H671" s="2"/>
      <c r="I671" s="2"/>
      <c r="J671" s="2"/>
      <c r="K671" s="2"/>
      <c r="L671" s="2"/>
      <c r="M671" s="2"/>
      <c r="N671" s="2"/>
      <c r="O671" s="2"/>
    </row>
    <row r="672" spans="8:15" ht="15.75" customHeight="1">
      <c r="H672" s="2"/>
      <c r="I672" s="2"/>
      <c r="J672" s="2"/>
      <c r="K672" s="2"/>
      <c r="L672" s="2"/>
      <c r="M672" s="2"/>
      <c r="N672" s="2"/>
      <c r="O672" s="2"/>
    </row>
    <row r="673" spans="8:15" ht="15.75" customHeight="1">
      <c r="H673" s="2"/>
      <c r="I673" s="2"/>
      <c r="J673" s="2"/>
      <c r="K673" s="2"/>
      <c r="L673" s="2"/>
      <c r="M673" s="2"/>
      <c r="N673" s="2"/>
      <c r="O673" s="2"/>
    </row>
    <row r="674" spans="8:15" ht="15.75" customHeight="1">
      <c r="H674" s="2"/>
      <c r="I674" s="2"/>
      <c r="J674" s="2"/>
      <c r="K674" s="2"/>
      <c r="L674" s="2"/>
      <c r="M674" s="2"/>
      <c r="N674" s="2"/>
      <c r="O674" s="2"/>
    </row>
    <row r="675" spans="8:15" ht="15.75" customHeight="1">
      <c r="H675" s="2"/>
      <c r="I675" s="2"/>
      <c r="J675" s="2"/>
      <c r="K675" s="2"/>
      <c r="L675" s="2"/>
      <c r="M675" s="2"/>
      <c r="N675" s="2"/>
      <c r="O675" s="2"/>
    </row>
    <row r="676" spans="8:15" ht="15.75" customHeight="1">
      <c r="H676" s="2"/>
      <c r="I676" s="2"/>
      <c r="J676" s="2"/>
      <c r="K676" s="2"/>
      <c r="L676" s="2"/>
      <c r="M676" s="2"/>
      <c r="N676" s="2"/>
      <c r="O676" s="2"/>
    </row>
    <row r="677" spans="8:15" ht="15.75" customHeight="1">
      <c r="H677" s="2"/>
      <c r="I677" s="2"/>
      <c r="J677" s="2"/>
      <c r="K677" s="2"/>
      <c r="L677" s="2"/>
      <c r="M677" s="2"/>
      <c r="N677" s="2"/>
      <c r="O677" s="2"/>
    </row>
    <row r="678" spans="8:15" ht="15.75" customHeight="1">
      <c r="H678" s="2"/>
      <c r="I678" s="2"/>
      <c r="J678" s="2"/>
      <c r="K678" s="2"/>
      <c r="L678" s="2"/>
      <c r="M678" s="2"/>
      <c r="N678" s="2"/>
      <c r="O678" s="2"/>
    </row>
    <row r="679" spans="8:15" ht="15.75" customHeight="1">
      <c r="H679" s="2"/>
      <c r="I679" s="2"/>
      <c r="J679" s="2"/>
      <c r="K679" s="2"/>
      <c r="L679" s="2"/>
      <c r="M679" s="2"/>
      <c r="N679" s="2"/>
      <c r="O679" s="2"/>
    </row>
    <row r="680" spans="8:15" ht="15.75" customHeight="1">
      <c r="H680" s="2"/>
      <c r="I680" s="2"/>
      <c r="J680" s="2"/>
      <c r="K680" s="2"/>
      <c r="L680" s="2"/>
      <c r="M680" s="2"/>
      <c r="N680" s="2"/>
      <c r="O680" s="2"/>
    </row>
    <row r="681" spans="8:15" ht="15.75" customHeight="1">
      <c r="H681" s="2"/>
      <c r="I681" s="2"/>
      <c r="J681" s="2"/>
      <c r="K681" s="2"/>
      <c r="L681" s="2"/>
      <c r="M681" s="2"/>
      <c r="N681" s="2"/>
      <c r="O681" s="2"/>
    </row>
    <row r="682" spans="8:15" ht="15.75" customHeight="1">
      <c r="H682" s="2"/>
      <c r="I682" s="2"/>
      <c r="J682" s="2"/>
      <c r="K682" s="2"/>
      <c r="L682" s="2"/>
      <c r="M682" s="2"/>
      <c r="N682" s="2"/>
      <c r="O682" s="2"/>
    </row>
    <row r="683" spans="8:15" ht="15.75" customHeight="1">
      <c r="H683" s="2"/>
      <c r="I683" s="2"/>
      <c r="J683" s="2"/>
      <c r="K683" s="2"/>
      <c r="L683" s="2"/>
      <c r="M683" s="2"/>
      <c r="N683" s="2"/>
      <c r="O683" s="2"/>
    </row>
    <row r="684" spans="8:15" ht="15.75" customHeight="1">
      <c r="H684" s="2"/>
      <c r="I684" s="2"/>
      <c r="J684" s="2"/>
      <c r="K684" s="2"/>
      <c r="L684" s="2"/>
      <c r="M684" s="2"/>
      <c r="N684" s="2"/>
      <c r="O684" s="2"/>
    </row>
    <row r="685" spans="8:15" ht="15.75" customHeight="1">
      <c r="H685" s="2"/>
      <c r="I685" s="2"/>
      <c r="J685" s="2"/>
      <c r="K685" s="2"/>
      <c r="L685" s="2"/>
      <c r="M685" s="2"/>
      <c r="N685" s="2"/>
      <c r="O685" s="2"/>
    </row>
    <row r="686" spans="8:15" ht="15.75" customHeight="1">
      <c r="H686" s="2"/>
      <c r="I686" s="2"/>
      <c r="J686" s="2"/>
      <c r="K686" s="2"/>
      <c r="L686" s="2"/>
      <c r="M686" s="2"/>
      <c r="N686" s="2"/>
      <c r="O686" s="2"/>
    </row>
    <row r="687" spans="8:15" ht="15.75" customHeight="1">
      <c r="H687" s="2"/>
      <c r="I687" s="2"/>
      <c r="J687" s="2"/>
      <c r="K687" s="2"/>
      <c r="L687" s="2"/>
      <c r="M687" s="2"/>
      <c r="N687" s="2"/>
      <c r="O687" s="2"/>
    </row>
    <row r="688" spans="8:15" ht="15.75" customHeight="1">
      <c r="H688" s="2"/>
      <c r="I688" s="2"/>
      <c r="J688" s="2"/>
      <c r="K688" s="2"/>
      <c r="L688" s="2"/>
      <c r="M688" s="2"/>
      <c r="N688" s="2"/>
      <c r="O688" s="2"/>
    </row>
    <row r="689" spans="8:15" ht="15.75" customHeight="1">
      <c r="H689" s="2"/>
      <c r="I689" s="2"/>
      <c r="J689" s="2"/>
      <c r="K689" s="2"/>
      <c r="L689" s="2"/>
      <c r="M689" s="2"/>
      <c r="N689" s="2"/>
      <c r="O689" s="2"/>
    </row>
    <row r="690" spans="8:15" ht="15.75" customHeight="1">
      <c r="H690" s="2"/>
      <c r="I690" s="2"/>
      <c r="J690" s="2"/>
      <c r="K690" s="2"/>
      <c r="L690" s="2"/>
      <c r="M690" s="2"/>
      <c r="N690" s="2"/>
      <c r="O690" s="2"/>
    </row>
    <row r="691" spans="8:15" ht="15.75" customHeight="1">
      <c r="H691" s="2"/>
      <c r="I691" s="2"/>
      <c r="J691" s="2"/>
      <c r="K691" s="2"/>
      <c r="L691" s="2"/>
      <c r="M691" s="2"/>
      <c r="N691" s="2"/>
      <c r="O691" s="2"/>
    </row>
    <row r="692" spans="8:15" ht="15.75" customHeight="1">
      <c r="H692" s="2"/>
      <c r="I692" s="2"/>
      <c r="J692" s="2"/>
      <c r="K692" s="2"/>
      <c r="L692" s="2"/>
      <c r="M692" s="2"/>
      <c r="N692" s="2"/>
      <c r="O692" s="2"/>
    </row>
    <row r="693" spans="8:15" ht="15.75" customHeight="1">
      <c r="H693" s="2"/>
      <c r="I693" s="2"/>
      <c r="J693" s="2"/>
      <c r="K693" s="2"/>
      <c r="L693" s="2"/>
      <c r="M693" s="2"/>
      <c r="N693" s="2"/>
      <c r="O693" s="2"/>
    </row>
    <row r="694" spans="8:15" ht="15.75" customHeight="1">
      <c r="H694" s="2"/>
      <c r="I694" s="2"/>
      <c r="J694" s="2"/>
      <c r="K694" s="2"/>
      <c r="L694" s="2"/>
      <c r="M694" s="2"/>
      <c r="N694" s="2"/>
      <c r="O694" s="2"/>
    </row>
    <row r="695" spans="8:15" ht="15.75" customHeight="1">
      <c r="H695" s="2"/>
      <c r="I695" s="2"/>
      <c r="J695" s="2"/>
      <c r="K695" s="2"/>
      <c r="L695" s="2"/>
      <c r="M695" s="2"/>
      <c r="N695" s="2"/>
      <c r="O695" s="2"/>
    </row>
    <row r="696" spans="8:15" ht="15.75" customHeight="1">
      <c r="H696" s="2"/>
      <c r="I696" s="2"/>
      <c r="J696" s="2"/>
      <c r="K696" s="2"/>
      <c r="L696" s="2"/>
      <c r="M696" s="2"/>
      <c r="N696" s="2"/>
      <c r="O696" s="2"/>
    </row>
    <row r="697" spans="8:15" ht="15.75" customHeight="1">
      <c r="H697" s="2"/>
      <c r="I697" s="2"/>
      <c r="J697" s="2"/>
      <c r="K697" s="2"/>
      <c r="L697" s="2"/>
      <c r="M697" s="2"/>
      <c r="N697" s="2"/>
      <c r="O697" s="2"/>
    </row>
    <row r="698" spans="8:15" ht="15.75" customHeight="1">
      <c r="H698" s="2"/>
      <c r="I698" s="2"/>
      <c r="J698" s="2"/>
      <c r="K698" s="2"/>
      <c r="L698" s="2"/>
      <c r="M698" s="2"/>
      <c r="N698" s="2"/>
      <c r="O698" s="2"/>
    </row>
    <row r="699" spans="8:15" ht="15.75" customHeight="1">
      <c r="H699" s="2"/>
      <c r="I699" s="2"/>
      <c r="J699" s="2"/>
      <c r="K699" s="2"/>
      <c r="L699" s="2"/>
      <c r="M699" s="2"/>
      <c r="N699" s="2"/>
      <c r="O699" s="2"/>
    </row>
    <row r="700" spans="8:15" ht="15.75" customHeight="1">
      <c r="H700" s="2"/>
      <c r="I700" s="2"/>
      <c r="J700" s="2"/>
      <c r="K700" s="2"/>
      <c r="L700" s="2"/>
      <c r="M700" s="2"/>
      <c r="N700" s="2"/>
      <c r="O700" s="2"/>
    </row>
    <row r="701" spans="8:15" ht="15.75" customHeight="1">
      <c r="H701" s="2"/>
      <c r="I701" s="2"/>
      <c r="J701" s="2"/>
      <c r="K701" s="2"/>
      <c r="L701" s="2"/>
      <c r="M701" s="2"/>
      <c r="N701" s="2"/>
      <c r="O701" s="2"/>
    </row>
    <row r="702" spans="8:15" ht="15.75" customHeight="1">
      <c r="H702" s="2"/>
      <c r="I702" s="2"/>
      <c r="J702" s="2"/>
      <c r="K702" s="2"/>
      <c r="L702" s="2"/>
      <c r="M702" s="2"/>
      <c r="N702" s="2"/>
      <c r="O702" s="2"/>
    </row>
    <row r="703" spans="8:15" ht="15.75" customHeight="1">
      <c r="H703" s="2"/>
      <c r="I703" s="2"/>
      <c r="J703" s="2"/>
      <c r="K703" s="2"/>
      <c r="L703" s="2"/>
      <c r="M703" s="2"/>
      <c r="N703" s="2"/>
      <c r="O703" s="2"/>
    </row>
    <row r="704" spans="8:15" ht="15.75" customHeight="1">
      <c r="H704" s="2"/>
      <c r="I704" s="2"/>
      <c r="J704" s="2"/>
      <c r="K704" s="2"/>
      <c r="L704" s="2"/>
      <c r="M704" s="2"/>
      <c r="N704" s="2"/>
      <c r="O704" s="2"/>
    </row>
    <row r="705" spans="8:15" ht="15.75" customHeight="1">
      <c r="H705" s="2"/>
      <c r="I705" s="2"/>
      <c r="J705" s="2"/>
      <c r="K705" s="2"/>
      <c r="L705" s="2"/>
      <c r="M705" s="2"/>
      <c r="N705" s="2"/>
      <c r="O705" s="2"/>
    </row>
    <row r="706" spans="8:15" ht="15.75" customHeight="1">
      <c r="H706" s="2"/>
      <c r="I706" s="2"/>
      <c r="J706" s="2"/>
      <c r="K706" s="2"/>
      <c r="L706" s="2"/>
      <c r="M706" s="2"/>
      <c r="N706" s="2"/>
      <c r="O706" s="2"/>
    </row>
    <row r="707" spans="8:15" ht="15.75" customHeight="1">
      <c r="H707" s="2"/>
      <c r="I707" s="2"/>
      <c r="J707" s="2"/>
      <c r="K707" s="2"/>
      <c r="L707" s="2"/>
      <c r="M707" s="2"/>
      <c r="N707" s="2"/>
      <c r="O707" s="2"/>
    </row>
    <row r="708" spans="8:15" ht="15.75" customHeight="1">
      <c r="H708" s="2"/>
      <c r="I708" s="2"/>
      <c r="J708" s="2"/>
      <c r="K708" s="2"/>
      <c r="L708" s="2"/>
      <c r="M708" s="2"/>
      <c r="N708" s="2"/>
      <c r="O708" s="2"/>
    </row>
    <row r="709" spans="8:15" ht="15.75" customHeight="1">
      <c r="H709" s="2"/>
      <c r="I709" s="2"/>
      <c r="J709" s="2"/>
      <c r="K709" s="2"/>
      <c r="L709" s="2"/>
      <c r="M709" s="2"/>
      <c r="N709" s="2"/>
      <c r="O709" s="2"/>
    </row>
    <row r="710" spans="8:15" ht="15.75" customHeight="1">
      <c r="H710" s="2"/>
      <c r="I710" s="2"/>
      <c r="J710" s="2"/>
      <c r="K710" s="2"/>
      <c r="L710" s="2"/>
      <c r="M710" s="2"/>
      <c r="N710" s="2"/>
      <c r="O710" s="2"/>
    </row>
    <row r="711" spans="8:15" ht="15.75" customHeight="1">
      <c r="H711" s="2"/>
      <c r="I711" s="2"/>
      <c r="J711" s="2"/>
      <c r="K711" s="2"/>
      <c r="L711" s="2"/>
      <c r="M711" s="2"/>
      <c r="N711" s="2"/>
      <c r="O711" s="2"/>
    </row>
    <row r="712" spans="8:15" ht="15.75" customHeight="1">
      <c r="H712" s="2"/>
      <c r="I712" s="2"/>
      <c r="J712" s="2"/>
      <c r="K712" s="2"/>
      <c r="L712" s="2"/>
      <c r="M712" s="2"/>
      <c r="N712" s="2"/>
      <c r="O712" s="2"/>
    </row>
    <row r="713" spans="8:15" ht="15.75" customHeight="1">
      <c r="H713" s="2"/>
      <c r="I713" s="2"/>
      <c r="J713" s="2"/>
      <c r="K713" s="2"/>
      <c r="L713" s="2"/>
      <c r="M713" s="2"/>
      <c r="N713" s="2"/>
      <c r="O713" s="2"/>
    </row>
    <row r="714" spans="8:15" ht="15.75" customHeight="1">
      <c r="H714" s="2"/>
      <c r="I714" s="2"/>
      <c r="J714" s="2"/>
      <c r="K714" s="2"/>
      <c r="L714" s="2"/>
      <c r="M714" s="2"/>
      <c r="N714" s="2"/>
      <c r="O714" s="2"/>
    </row>
    <row r="715" spans="8:15" ht="15.75" customHeight="1">
      <c r="H715" s="2"/>
      <c r="I715" s="2"/>
      <c r="J715" s="2"/>
      <c r="K715" s="2"/>
      <c r="L715" s="2"/>
      <c r="M715" s="2"/>
      <c r="N715" s="2"/>
      <c r="O715" s="2"/>
    </row>
    <row r="716" spans="8:15" ht="15.75" customHeight="1">
      <c r="H716" s="2"/>
      <c r="I716" s="2"/>
      <c r="J716" s="2"/>
      <c r="K716" s="2"/>
      <c r="L716" s="2"/>
      <c r="M716" s="2"/>
      <c r="N716" s="2"/>
      <c r="O716" s="2"/>
    </row>
    <row r="717" spans="8:15" ht="15.75" customHeight="1">
      <c r="H717" s="2"/>
      <c r="I717" s="2"/>
      <c r="J717" s="2"/>
      <c r="K717" s="2"/>
      <c r="L717" s="2"/>
      <c r="M717" s="2"/>
      <c r="N717" s="2"/>
      <c r="O717" s="2"/>
    </row>
    <row r="718" spans="8:15" ht="15.75" customHeight="1">
      <c r="H718" s="2"/>
      <c r="I718" s="2"/>
      <c r="J718" s="2"/>
      <c r="K718" s="2"/>
      <c r="L718" s="2"/>
      <c r="M718" s="2"/>
      <c r="N718" s="2"/>
      <c r="O718" s="2"/>
    </row>
    <row r="719" spans="8:15" ht="15.75" customHeight="1">
      <c r="H719" s="2"/>
      <c r="I719" s="2"/>
      <c r="J719" s="2"/>
      <c r="K719" s="2"/>
      <c r="L719" s="2"/>
      <c r="M719" s="2"/>
      <c r="N719" s="2"/>
      <c r="O719" s="2"/>
    </row>
    <row r="720" spans="8:15" ht="15.75" customHeight="1">
      <c r="H720" s="2"/>
      <c r="I720" s="2"/>
      <c r="J720" s="2"/>
      <c r="K720" s="2"/>
      <c r="L720" s="2"/>
      <c r="M720" s="2"/>
      <c r="N720" s="2"/>
      <c r="O720" s="2"/>
    </row>
    <row r="721" spans="8:15" ht="15.75" customHeight="1">
      <c r="H721" s="2"/>
      <c r="I721" s="2"/>
      <c r="J721" s="2"/>
      <c r="K721" s="2"/>
      <c r="L721" s="2"/>
      <c r="M721" s="2"/>
      <c r="N721" s="2"/>
      <c r="O721" s="2"/>
    </row>
    <row r="722" spans="8:15" ht="15.75" customHeight="1">
      <c r="H722" s="2"/>
      <c r="I722" s="2"/>
      <c r="J722" s="2"/>
      <c r="K722" s="2"/>
      <c r="L722" s="2"/>
      <c r="M722" s="2"/>
      <c r="N722" s="2"/>
      <c r="O722" s="2"/>
    </row>
    <row r="723" spans="8:15" ht="15.75" customHeight="1">
      <c r="H723" s="2"/>
      <c r="I723" s="2"/>
      <c r="J723" s="2"/>
      <c r="K723" s="2"/>
      <c r="L723" s="2"/>
      <c r="M723" s="2"/>
      <c r="N723" s="2"/>
      <c r="O723" s="2"/>
    </row>
    <row r="724" spans="8:15" ht="15.75" customHeight="1">
      <c r="H724" s="2"/>
      <c r="I724" s="2"/>
      <c r="J724" s="2"/>
      <c r="K724" s="2"/>
      <c r="L724" s="2"/>
      <c r="M724" s="2"/>
      <c r="N724" s="2"/>
      <c r="O724" s="2"/>
    </row>
    <row r="725" spans="8:15" ht="15.75" customHeight="1">
      <c r="H725" s="2"/>
      <c r="I725" s="2"/>
      <c r="J725" s="2"/>
      <c r="K725" s="2"/>
      <c r="L725" s="2"/>
      <c r="M725" s="2"/>
      <c r="N725" s="2"/>
      <c r="O725" s="2"/>
    </row>
    <row r="726" spans="8:15" ht="15.75" customHeight="1">
      <c r="H726" s="2"/>
      <c r="I726" s="2"/>
      <c r="J726" s="2"/>
      <c r="K726" s="2"/>
      <c r="L726" s="2"/>
      <c r="M726" s="2"/>
      <c r="N726" s="2"/>
      <c r="O726" s="2"/>
    </row>
    <row r="727" spans="8:15" ht="15.75" customHeight="1">
      <c r="H727" s="2"/>
      <c r="I727" s="2"/>
      <c r="J727" s="2"/>
      <c r="K727" s="2"/>
      <c r="L727" s="2"/>
      <c r="M727" s="2"/>
      <c r="N727" s="2"/>
      <c r="O727" s="2"/>
    </row>
    <row r="728" spans="8:15" ht="15.75" customHeight="1">
      <c r="H728" s="2"/>
      <c r="I728" s="2"/>
      <c r="J728" s="2"/>
      <c r="K728" s="2"/>
      <c r="L728" s="2"/>
      <c r="M728" s="2"/>
      <c r="N728" s="2"/>
      <c r="O728" s="2"/>
    </row>
    <row r="729" spans="8:15" ht="15.75" customHeight="1">
      <c r="H729" s="2"/>
      <c r="I729" s="2"/>
      <c r="J729" s="2"/>
      <c r="K729" s="2"/>
      <c r="L729" s="2"/>
      <c r="M729" s="2"/>
      <c r="N729" s="2"/>
      <c r="O729" s="2"/>
    </row>
    <row r="730" spans="8:15" ht="15.75" customHeight="1">
      <c r="H730" s="2"/>
      <c r="I730" s="2"/>
      <c r="J730" s="2"/>
      <c r="K730" s="2"/>
      <c r="L730" s="2"/>
      <c r="M730" s="2"/>
      <c r="N730" s="2"/>
      <c r="O730" s="2"/>
    </row>
    <row r="731" spans="8:15" ht="15.75" customHeight="1">
      <c r="H731" s="2"/>
      <c r="I731" s="2"/>
      <c r="J731" s="2"/>
      <c r="K731" s="2"/>
      <c r="L731" s="2"/>
      <c r="M731" s="2"/>
      <c r="N731" s="2"/>
      <c r="O731" s="2"/>
    </row>
    <row r="732" spans="8:15" ht="15.75" customHeight="1">
      <c r="H732" s="2"/>
      <c r="I732" s="2"/>
      <c r="J732" s="2"/>
      <c r="K732" s="2"/>
      <c r="L732" s="2"/>
      <c r="M732" s="2"/>
      <c r="N732" s="2"/>
      <c r="O732" s="2"/>
    </row>
    <row r="733" spans="8:15" ht="15.75" customHeight="1">
      <c r="H733" s="2"/>
      <c r="I733" s="2"/>
      <c r="J733" s="2"/>
      <c r="K733" s="2"/>
      <c r="L733" s="2"/>
      <c r="M733" s="2"/>
      <c r="N733" s="2"/>
      <c r="O733" s="2"/>
    </row>
    <row r="734" spans="8:15" ht="15.75" customHeight="1">
      <c r="H734" s="2"/>
      <c r="I734" s="2"/>
      <c r="J734" s="2"/>
      <c r="K734" s="2"/>
      <c r="L734" s="2"/>
      <c r="M734" s="2"/>
      <c r="N734" s="2"/>
      <c r="O734" s="2"/>
    </row>
    <row r="735" spans="8:15" ht="15.75" customHeight="1">
      <c r="H735" s="2"/>
      <c r="I735" s="2"/>
      <c r="J735" s="2"/>
      <c r="K735" s="2"/>
      <c r="L735" s="2"/>
      <c r="M735" s="2"/>
      <c r="N735" s="2"/>
      <c r="O735" s="2"/>
    </row>
    <row r="736" spans="8:15" ht="15.75" customHeight="1">
      <c r="H736" s="2"/>
      <c r="I736" s="2"/>
      <c r="J736" s="2"/>
      <c r="K736" s="2"/>
      <c r="L736" s="2"/>
      <c r="M736" s="2"/>
      <c r="N736" s="2"/>
      <c r="O736" s="2"/>
    </row>
    <row r="737" spans="8:15" ht="15.75" customHeight="1">
      <c r="H737" s="2"/>
      <c r="I737" s="2"/>
      <c r="J737" s="2"/>
      <c r="K737" s="2"/>
      <c r="L737" s="2"/>
      <c r="M737" s="2"/>
      <c r="N737" s="2"/>
      <c r="O737" s="2"/>
    </row>
    <row r="738" spans="8:15" ht="15.75" customHeight="1">
      <c r="H738" s="2"/>
      <c r="I738" s="2"/>
      <c r="J738" s="2"/>
      <c r="K738" s="2"/>
      <c r="L738" s="2"/>
      <c r="M738" s="2"/>
      <c r="N738" s="2"/>
      <c r="O738" s="2"/>
    </row>
    <row r="739" spans="8:15" ht="15.75" customHeight="1">
      <c r="H739" s="2"/>
      <c r="I739" s="2"/>
      <c r="J739" s="2"/>
      <c r="K739" s="2"/>
      <c r="L739" s="2"/>
      <c r="M739" s="2"/>
      <c r="N739" s="2"/>
      <c r="O739" s="2"/>
    </row>
    <row r="740" spans="8:15" ht="15.75" customHeight="1">
      <c r="H740" s="2"/>
      <c r="I740" s="2"/>
      <c r="J740" s="2"/>
      <c r="K740" s="2"/>
      <c r="L740" s="2"/>
      <c r="M740" s="2"/>
      <c r="N740" s="2"/>
      <c r="O740" s="2"/>
    </row>
    <row r="741" spans="8:15" ht="15.75" customHeight="1">
      <c r="H741" s="2"/>
      <c r="I741" s="2"/>
      <c r="J741" s="2"/>
      <c r="K741" s="2"/>
      <c r="L741" s="2"/>
      <c r="M741" s="2"/>
      <c r="N741" s="2"/>
      <c r="O741" s="2"/>
    </row>
    <row r="742" spans="8:15" ht="15.75" customHeight="1">
      <c r="H742" s="2"/>
      <c r="I742" s="2"/>
      <c r="J742" s="2"/>
      <c r="K742" s="2"/>
      <c r="L742" s="2"/>
      <c r="M742" s="2"/>
      <c r="N742" s="2"/>
      <c r="O742" s="2"/>
    </row>
    <row r="743" spans="8:15" ht="15.75" customHeight="1">
      <c r="H743" s="2"/>
      <c r="I743" s="2"/>
      <c r="J743" s="2"/>
      <c r="K743" s="2"/>
      <c r="L743" s="2"/>
      <c r="M743" s="2"/>
      <c r="N743" s="2"/>
      <c r="O743" s="2"/>
    </row>
    <row r="744" spans="8:15" ht="15.75" customHeight="1">
      <c r="H744" s="2"/>
      <c r="I744" s="2"/>
      <c r="J744" s="2"/>
      <c r="K744" s="2"/>
      <c r="L744" s="2"/>
      <c r="M744" s="2"/>
      <c r="N744" s="2"/>
      <c r="O744" s="2"/>
    </row>
    <row r="745" spans="8:15" ht="15.75" customHeight="1">
      <c r="H745" s="2"/>
      <c r="I745" s="2"/>
      <c r="J745" s="2"/>
      <c r="K745" s="2"/>
      <c r="L745" s="2"/>
      <c r="M745" s="2"/>
      <c r="N745" s="2"/>
      <c r="O745" s="2"/>
    </row>
    <row r="746" spans="8:15" ht="15.75" customHeight="1">
      <c r="H746" s="2"/>
      <c r="I746" s="2"/>
      <c r="J746" s="2"/>
      <c r="K746" s="2"/>
      <c r="L746" s="2"/>
      <c r="M746" s="2"/>
      <c r="N746" s="2"/>
      <c r="O746" s="2"/>
    </row>
    <row r="747" spans="8:15" ht="15.75" customHeight="1">
      <c r="H747" s="2"/>
      <c r="I747" s="2"/>
      <c r="J747" s="2"/>
      <c r="K747" s="2"/>
      <c r="L747" s="2"/>
      <c r="M747" s="2"/>
      <c r="N747" s="2"/>
      <c r="O747" s="2"/>
    </row>
    <row r="748" spans="8:15" ht="15.75" customHeight="1">
      <c r="H748" s="2"/>
      <c r="I748" s="2"/>
      <c r="J748" s="2"/>
      <c r="K748" s="2"/>
      <c r="L748" s="2"/>
      <c r="M748" s="2"/>
      <c r="N748" s="2"/>
      <c r="O748" s="2"/>
    </row>
    <row r="749" spans="8:15" ht="15.75" customHeight="1">
      <c r="H749" s="2"/>
      <c r="I749" s="2"/>
      <c r="J749" s="2"/>
      <c r="K749" s="2"/>
      <c r="L749" s="2"/>
      <c r="M749" s="2"/>
      <c r="N749" s="2"/>
      <c r="O749" s="2"/>
    </row>
    <row r="750" spans="8:15" ht="15.75" customHeight="1">
      <c r="H750" s="2"/>
      <c r="I750" s="2"/>
      <c r="J750" s="2"/>
      <c r="K750" s="2"/>
      <c r="L750" s="2"/>
      <c r="M750" s="2"/>
      <c r="N750" s="2"/>
      <c r="O750" s="2"/>
    </row>
    <row r="751" spans="8:15" ht="15.75" customHeight="1">
      <c r="H751" s="2"/>
      <c r="I751" s="2"/>
      <c r="J751" s="2"/>
      <c r="K751" s="2"/>
      <c r="L751" s="2"/>
      <c r="M751" s="2"/>
      <c r="N751" s="2"/>
      <c r="O751" s="2"/>
    </row>
    <row r="752" spans="8:15" ht="15.75" customHeight="1">
      <c r="H752" s="2"/>
      <c r="I752" s="2"/>
      <c r="J752" s="2"/>
      <c r="K752" s="2"/>
      <c r="L752" s="2"/>
      <c r="M752" s="2"/>
      <c r="N752" s="2"/>
      <c r="O752" s="2"/>
    </row>
    <row r="753" spans="8:15" ht="15.75" customHeight="1">
      <c r="H753" s="2"/>
      <c r="I753" s="2"/>
      <c r="J753" s="2"/>
      <c r="K753" s="2"/>
      <c r="L753" s="2"/>
      <c r="M753" s="2"/>
      <c r="N753" s="2"/>
      <c r="O753" s="2"/>
    </row>
    <row r="754" spans="8:15" ht="15.75" customHeight="1">
      <c r="H754" s="2"/>
      <c r="I754" s="2"/>
      <c r="J754" s="2"/>
      <c r="K754" s="2"/>
      <c r="L754" s="2"/>
      <c r="M754" s="2"/>
      <c r="N754" s="2"/>
      <c r="O754" s="2"/>
    </row>
    <row r="755" spans="8:15" ht="15.75" customHeight="1">
      <c r="H755" s="2"/>
      <c r="I755" s="2"/>
      <c r="J755" s="2"/>
      <c r="K755" s="2"/>
      <c r="L755" s="2"/>
      <c r="M755" s="2"/>
      <c r="N755" s="2"/>
      <c r="O755" s="2"/>
    </row>
    <row r="756" spans="8:15" ht="15.75" customHeight="1">
      <c r="H756" s="2"/>
      <c r="I756" s="2"/>
      <c r="J756" s="2"/>
      <c r="K756" s="2"/>
      <c r="L756" s="2"/>
      <c r="M756" s="2"/>
      <c r="N756" s="2"/>
      <c r="O756" s="2"/>
    </row>
    <row r="757" spans="8:15" ht="15.75" customHeight="1">
      <c r="H757" s="2"/>
      <c r="I757" s="2"/>
      <c r="J757" s="2"/>
      <c r="K757" s="2"/>
      <c r="L757" s="2"/>
      <c r="M757" s="2"/>
      <c r="N757" s="2"/>
      <c r="O757" s="2"/>
    </row>
    <row r="758" spans="8:15" ht="15.75" customHeight="1">
      <c r="H758" s="2"/>
      <c r="I758" s="2"/>
      <c r="J758" s="2"/>
      <c r="K758" s="2"/>
      <c r="L758" s="2"/>
      <c r="M758" s="2"/>
      <c r="N758" s="2"/>
      <c r="O758" s="2"/>
    </row>
    <row r="759" spans="8:15" ht="15.75" customHeight="1">
      <c r="H759" s="2"/>
      <c r="I759" s="2"/>
      <c r="J759" s="2"/>
      <c r="K759" s="2"/>
      <c r="L759" s="2"/>
      <c r="M759" s="2"/>
      <c r="N759" s="2"/>
      <c r="O759" s="2"/>
    </row>
    <row r="760" spans="8:15" ht="15.75" customHeight="1">
      <c r="H760" s="2"/>
      <c r="I760" s="2"/>
      <c r="J760" s="2"/>
      <c r="K760" s="2"/>
      <c r="L760" s="2"/>
      <c r="M760" s="2"/>
      <c r="N760" s="2"/>
      <c r="O760" s="2"/>
    </row>
    <row r="761" spans="8:15" ht="15.75" customHeight="1">
      <c r="H761" s="2"/>
      <c r="I761" s="2"/>
      <c r="J761" s="2"/>
      <c r="K761" s="2"/>
      <c r="L761" s="2"/>
      <c r="M761" s="2"/>
      <c r="N761" s="2"/>
      <c r="O761" s="2"/>
    </row>
    <row r="762" spans="8:15" ht="15.75" customHeight="1">
      <c r="H762" s="2"/>
      <c r="I762" s="2"/>
      <c r="J762" s="2"/>
      <c r="K762" s="2"/>
      <c r="L762" s="2"/>
      <c r="M762" s="2"/>
      <c r="N762" s="2"/>
      <c r="O762" s="2"/>
    </row>
    <row r="763" spans="8:15" ht="15.75" customHeight="1">
      <c r="H763" s="2"/>
      <c r="I763" s="2"/>
      <c r="J763" s="2"/>
      <c r="K763" s="2"/>
      <c r="L763" s="2"/>
      <c r="M763" s="2"/>
      <c r="N763" s="2"/>
      <c r="O763" s="2"/>
    </row>
    <row r="764" spans="8:15" ht="15.75" customHeight="1">
      <c r="H764" s="2"/>
      <c r="I764" s="2"/>
      <c r="J764" s="2"/>
      <c r="K764" s="2"/>
      <c r="L764" s="2"/>
      <c r="M764" s="2"/>
      <c r="N764" s="2"/>
      <c r="O764" s="2"/>
    </row>
    <row r="765" spans="8:15" ht="15.75" customHeight="1">
      <c r="H765" s="2"/>
      <c r="I765" s="2"/>
      <c r="J765" s="2"/>
      <c r="K765" s="2"/>
      <c r="L765" s="2"/>
      <c r="M765" s="2"/>
      <c r="N765" s="2"/>
      <c r="O765" s="2"/>
    </row>
    <row r="766" spans="8:15" ht="15.75" customHeight="1">
      <c r="H766" s="2"/>
      <c r="I766" s="2"/>
      <c r="J766" s="2"/>
      <c r="K766" s="2"/>
      <c r="L766" s="2"/>
      <c r="M766" s="2"/>
      <c r="N766" s="2"/>
      <c r="O766" s="2"/>
    </row>
    <row r="767" spans="8:15" ht="15.75" customHeight="1">
      <c r="H767" s="2"/>
      <c r="I767" s="2"/>
      <c r="J767" s="2"/>
      <c r="K767" s="2"/>
      <c r="L767" s="2"/>
      <c r="M767" s="2"/>
      <c r="N767" s="2"/>
      <c r="O767" s="2"/>
    </row>
    <row r="768" spans="8:15" ht="15.75" customHeight="1">
      <c r="H768" s="2"/>
      <c r="I768" s="2"/>
      <c r="J768" s="2"/>
      <c r="K768" s="2"/>
      <c r="L768" s="2"/>
      <c r="M768" s="2"/>
      <c r="N768" s="2"/>
      <c r="O768" s="2"/>
    </row>
    <row r="769" spans="8:15" ht="15.75" customHeight="1">
      <c r="H769" s="2"/>
      <c r="I769" s="2"/>
      <c r="J769" s="2"/>
      <c r="K769" s="2"/>
      <c r="L769" s="2"/>
      <c r="M769" s="2"/>
      <c r="N769" s="2"/>
      <c r="O769" s="2"/>
    </row>
    <row r="770" spans="8:15" ht="15.75" customHeight="1">
      <c r="H770" s="2"/>
      <c r="I770" s="2"/>
      <c r="J770" s="2"/>
      <c r="K770" s="2"/>
      <c r="L770" s="2"/>
      <c r="M770" s="2"/>
      <c r="N770" s="2"/>
      <c r="O770" s="2"/>
    </row>
    <row r="771" spans="8:15" ht="15.75" customHeight="1">
      <c r="H771" s="2"/>
      <c r="I771" s="2"/>
      <c r="J771" s="2"/>
      <c r="K771" s="2"/>
      <c r="L771" s="2"/>
      <c r="M771" s="2"/>
      <c r="N771" s="2"/>
      <c r="O771" s="2"/>
    </row>
    <row r="772" spans="8:15" ht="15.75" customHeight="1">
      <c r="H772" s="2"/>
      <c r="I772" s="2"/>
      <c r="J772" s="2"/>
      <c r="K772" s="2"/>
      <c r="L772" s="2"/>
      <c r="M772" s="2"/>
      <c r="N772" s="2"/>
      <c r="O772" s="2"/>
    </row>
    <row r="773" spans="8:15" ht="15.75" customHeight="1">
      <c r="H773" s="2"/>
      <c r="I773" s="2"/>
      <c r="J773" s="2"/>
      <c r="K773" s="2"/>
      <c r="L773" s="2"/>
      <c r="M773" s="2"/>
      <c r="N773" s="2"/>
      <c r="O773" s="2"/>
    </row>
    <row r="774" spans="8:15" ht="15.75" customHeight="1">
      <c r="H774" s="2"/>
      <c r="I774" s="2"/>
      <c r="J774" s="2"/>
      <c r="K774" s="2"/>
      <c r="L774" s="2"/>
      <c r="M774" s="2"/>
      <c r="N774" s="2"/>
      <c r="O774" s="2"/>
    </row>
    <row r="775" spans="8:15" ht="15.75" customHeight="1">
      <c r="H775" s="2"/>
      <c r="I775" s="2"/>
      <c r="J775" s="2"/>
      <c r="K775" s="2"/>
      <c r="L775" s="2"/>
      <c r="M775" s="2"/>
      <c r="N775" s="2"/>
      <c r="O775" s="2"/>
    </row>
    <row r="776" spans="8:15" ht="15.75" customHeight="1">
      <c r="H776" s="2"/>
      <c r="I776" s="2"/>
      <c r="J776" s="2"/>
      <c r="K776" s="2"/>
      <c r="L776" s="2"/>
      <c r="M776" s="2"/>
      <c r="N776" s="2"/>
      <c r="O776" s="2"/>
    </row>
    <row r="777" spans="8:15" ht="15.75" customHeight="1">
      <c r="H777" s="2"/>
      <c r="I777" s="2"/>
      <c r="J777" s="2"/>
      <c r="K777" s="2"/>
      <c r="L777" s="2"/>
      <c r="M777" s="2"/>
      <c r="N777" s="2"/>
      <c r="O777" s="2"/>
    </row>
    <row r="778" spans="8:15" ht="15.75" customHeight="1">
      <c r="H778" s="2"/>
      <c r="I778" s="2"/>
      <c r="J778" s="2"/>
      <c r="K778" s="2"/>
      <c r="L778" s="2"/>
      <c r="M778" s="2"/>
      <c r="N778" s="2"/>
      <c r="O778" s="2"/>
    </row>
    <row r="779" spans="8:15" ht="15.75" customHeight="1">
      <c r="H779" s="2"/>
      <c r="I779" s="2"/>
      <c r="J779" s="2"/>
      <c r="K779" s="2"/>
      <c r="L779" s="2"/>
      <c r="M779" s="2"/>
      <c r="N779" s="2"/>
      <c r="O779" s="2"/>
    </row>
    <row r="780" spans="8:15" ht="15.75" customHeight="1">
      <c r="H780" s="2"/>
      <c r="I780" s="2"/>
      <c r="J780" s="2"/>
      <c r="K780" s="2"/>
      <c r="L780" s="2"/>
      <c r="M780" s="2"/>
      <c r="N780" s="2"/>
      <c r="O780" s="2"/>
    </row>
    <row r="781" spans="8:15" ht="15.75" customHeight="1">
      <c r="H781" s="2"/>
      <c r="I781" s="2"/>
      <c r="J781" s="2"/>
      <c r="K781" s="2"/>
      <c r="L781" s="2"/>
      <c r="M781" s="2"/>
      <c r="N781" s="2"/>
      <c r="O781" s="2"/>
    </row>
    <row r="782" spans="8:15" ht="15.75" customHeight="1">
      <c r="H782" s="2"/>
      <c r="I782" s="2"/>
      <c r="J782" s="2"/>
      <c r="K782" s="2"/>
      <c r="L782" s="2"/>
      <c r="M782" s="2"/>
      <c r="N782" s="2"/>
      <c r="O782" s="2"/>
    </row>
    <row r="783" spans="8:15" ht="15.75" customHeight="1">
      <c r="H783" s="2"/>
      <c r="I783" s="2"/>
      <c r="J783" s="2"/>
      <c r="K783" s="2"/>
      <c r="L783" s="2"/>
      <c r="M783" s="2"/>
      <c r="N783" s="2"/>
      <c r="O783" s="2"/>
    </row>
    <row r="784" spans="8:15" ht="15.75" customHeight="1">
      <c r="H784" s="2"/>
      <c r="I784" s="2"/>
      <c r="J784" s="2"/>
      <c r="K784" s="2"/>
      <c r="L784" s="2"/>
      <c r="M784" s="2"/>
      <c r="N784" s="2"/>
      <c r="O784" s="2"/>
    </row>
    <row r="785" spans="8:15" ht="15.75" customHeight="1">
      <c r="H785" s="2"/>
      <c r="I785" s="2"/>
      <c r="J785" s="2"/>
      <c r="K785" s="2"/>
      <c r="L785" s="2"/>
      <c r="M785" s="2"/>
      <c r="N785" s="2"/>
      <c r="O785" s="2"/>
    </row>
    <row r="786" spans="8:15" ht="15.75" customHeight="1">
      <c r="H786" s="2"/>
      <c r="I786" s="2"/>
      <c r="J786" s="2"/>
      <c r="K786" s="2"/>
      <c r="L786" s="2"/>
      <c r="M786" s="2"/>
      <c r="N786" s="2"/>
      <c r="O786" s="2"/>
    </row>
    <row r="787" spans="8:15" ht="15.75" customHeight="1">
      <c r="H787" s="2"/>
      <c r="I787" s="2"/>
      <c r="J787" s="2"/>
      <c r="K787" s="2"/>
      <c r="L787" s="2"/>
      <c r="M787" s="2"/>
      <c r="N787" s="2"/>
      <c r="O787" s="2"/>
    </row>
    <row r="788" spans="8:15" ht="15.75" customHeight="1">
      <c r="H788" s="2"/>
      <c r="I788" s="2"/>
      <c r="J788" s="2"/>
      <c r="K788" s="2"/>
      <c r="L788" s="2"/>
      <c r="M788" s="2"/>
      <c r="N788" s="2"/>
      <c r="O788" s="2"/>
    </row>
    <row r="789" spans="8:15" ht="15.75" customHeight="1">
      <c r="H789" s="2"/>
      <c r="I789" s="2"/>
      <c r="J789" s="2"/>
      <c r="K789" s="2"/>
      <c r="L789" s="2"/>
      <c r="M789" s="2"/>
      <c r="N789" s="2"/>
      <c r="O789" s="2"/>
    </row>
    <row r="790" spans="8:15" ht="15.75" customHeight="1">
      <c r="H790" s="2"/>
      <c r="I790" s="2"/>
      <c r="J790" s="2"/>
      <c r="K790" s="2"/>
      <c r="L790" s="2"/>
      <c r="M790" s="2"/>
      <c r="N790" s="2"/>
      <c r="O790" s="2"/>
    </row>
    <row r="791" spans="8:15" ht="15.75" customHeight="1">
      <c r="H791" s="2"/>
      <c r="I791" s="2"/>
      <c r="J791" s="2"/>
      <c r="K791" s="2"/>
      <c r="L791" s="2"/>
      <c r="M791" s="2"/>
      <c r="N791" s="2"/>
      <c r="O791" s="2"/>
    </row>
    <row r="792" spans="8:15" ht="15.75" customHeight="1">
      <c r="H792" s="2"/>
      <c r="I792" s="2"/>
      <c r="J792" s="2"/>
      <c r="K792" s="2"/>
      <c r="L792" s="2"/>
      <c r="M792" s="2"/>
      <c r="N792" s="2"/>
      <c r="O792" s="2"/>
    </row>
    <row r="793" spans="8:15" ht="15.75" customHeight="1">
      <c r="H793" s="2"/>
      <c r="I793" s="2"/>
      <c r="J793" s="2"/>
      <c r="K793" s="2"/>
      <c r="L793" s="2"/>
      <c r="M793" s="2"/>
      <c r="N793" s="2"/>
      <c r="O793" s="2"/>
    </row>
    <row r="794" spans="8:15" ht="15.75" customHeight="1">
      <c r="H794" s="2"/>
      <c r="I794" s="2"/>
      <c r="J794" s="2"/>
      <c r="K794" s="2"/>
      <c r="L794" s="2"/>
      <c r="M794" s="2"/>
      <c r="N794" s="2"/>
      <c r="O794" s="2"/>
    </row>
    <row r="795" spans="8:15" ht="15.75" customHeight="1">
      <c r="H795" s="2"/>
      <c r="I795" s="2"/>
      <c r="J795" s="2"/>
      <c r="K795" s="2"/>
      <c r="L795" s="2"/>
      <c r="M795" s="2"/>
      <c r="N795" s="2"/>
      <c r="O795" s="2"/>
    </row>
    <row r="796" spans="8:15" ht="15.75" customHeight="1">
      <c r="H796" s="2"/>
      <c r="I796" s="2"/>
      <c r="J796" s="2"/>
      <c r="K796" s="2"/>
      <c r="L796" s="2"/>
      <c r="M796" s="2"/>
      <c r="N796" s="2"/>
      <c r="O796" s="2"/>
    </row>
    <row r="797" spans="8:15" ht="15.75" customHeight="1">
      <c r="H797" s="2"/>
      <c r="I797" s="2"/>
      <c r="J797" s="2"/>
      <c r="K797" s="2"/>
      <c r="L797" s="2"/>
      <c r="M797" s="2"/>
      <c r="N797" s="2"/>
      <c r="O797" s="2"/>
    </row>
    <row r="798" spans="8:15" ht="15.75" customHeight="1">
      <c r="H798" s="2"/>
      <c r="I798" s="2"/>
      <c r="J798" s="2"/>
      <c r="K798" s="2"/>
      <c r="L798" s="2"/>
      <c r="M798" s="2"/>
      <c r="N798" s="2"/>
      <c r="O798" s="2"/>
    </row>
    <row r="799" spans="8:15" ht="15.75" customHeight="1">
      <c r="H799" s="2"/>
      <c r="I799" s="2"/>
      <c r="J799" s="2"/>
      <c r="K799" s="2"/>
      <c r="L799" s="2"/>
      <c r="M799" s="2"/>
      <c r="N799" s="2"/>
      <c r="O799" s="2"/>
    </row>
    <row r="800" spans="8:15" ht="15.75" customHeight="1">
      <c r="H800" s="2"/>
      <c r="I800" s="2"/>
      <c r="J800" s="2"/>
      <c r="K800" s="2"/>
      <c r="L800" s="2"/>
      <c r="M800" s="2"/>
      <c r="N800" s="2"/>
      <c r="O800" s="2"/>
    </row>
    <row r="801" spans="8:15" ht="15.75" customHeight="1">
      <c r="H801" s="2"/>
      <c r="I801" s="2"/>
      <c r="J801" s="2"/>
      <c r="K801" s="2"/>
      <c r="L801" s="2"/>
      <c r="M801" s="2"/>
      <c r="N801" s="2"/>
      <c r="O801" s="2"/>
    </row>
    <row r="802" spans="8:15" ht="15.75" customHeight="1">
      <c r="H802" s="2"/>
      <c r="I802" s="2"/>
      <c r="J802" s="2"/>
      <c r="K802" s="2"/>
      <c r="L802" s="2"/>
      <c r="M802" s="2"/>
      <c r="N802" s="2"/>
      <c r="O802" s="2"/>
    </row>
    <row r="803" spans="8:15" ht="15.75" customHeight="1">
      <c r="H803" s="2"/>
      <c r="I803" s="2"/>
      <c r="J803" s="2"/>
      <c r="K803" s="2"/>
      <c r="L803" s="2"/>
      <c r="M803" s="2"/>
      <c r="N803" s="2"/>
      <c r="O803" s="2"/>
    </row>
    <row r="804" spans="8:15" ht="15.75" customHeight="1">
      <c r="H804" s="2"/>
      <c r="I804" s="2"/>
      <c r="J804" s="2"/>
      <c r="K804" s="2"/>
      <c r="L804" s="2"/>
      <c r="M804" s="2"/>
      <c r="N804" s="2"/>
      <c r="O804" s="2"/>
    </row>
    <row r="805" spans="8:15" ht="15.75" customHeight="1">
      <c r="H805" s="2"/>
      <c r="I805" s="2"/>
      <c r="J805" s="2"/>
      <c r="K805" s="2"/>
      <c r="L805" s="2"/>
      <c r="M805" s="2"/>
      <c r="N805" s="2"/>
      <c r="O805" s="2"/>
    </row>
    <row r="806" spans="8:15" ht="15.75" customHeight="1">
      <c r="H806" s="2"/>
      <c r="I806" s="2"/>
      <c r="J806" s="2"/>
      <c r="K806" s="2"/>
      <c r="L806" s="2"/>
      <c r="M806" s="2"/>
      <c r="N806" s="2"/>
      <c r="O806" s="2"/>
    </row>
    <row r="807" spans="8:15" ht="15.75" customHeight="1">
      <c r="H807" s="2"/>
      <c r="I807" s="2"/>
      <c r="J807" s="2"/>
      <c r="K807" s="2"/>
      <c r="L807" s="2"/>
      <c r="M807" s="2"/>
      <c r="N807" s="2"/>
      <c r="O807" s="2"/>
    </row>
    <row r="808" spans="8:15" ht="15.75" customHeight="1">
      <c r="H808" s="2"/>
      <c r="I808" s="2"/>
      <c r="J808" s="2"/>
      <c r="K808" s="2"/>
      <c r="L808" s="2"/>
      <c r="M808" s="2"/>
      <c r="N808" s="2"/>
      <c r="O808" s="2"/>
    </row>
    <row r="809" spans="8:15" ht="15.75" customHeight="1">
      <c r="H809" s="2"/>
      <c r="I809" s="2"/>
      <c r="J809" s="2"/>
      <c r="K809" s="2"/>
      <c r="L809" s="2"/>
      <c r="M809" s="2"/>
      <c r="N809" s="2"/>
      <c r="O809" s="2"/>
    </row>
    <row r="810" spans="8:15" ht="15.75" customHeight="1">
      <c r="H810" s="2"/>
      <c r="I810" s="2"/>
      <c r="J810" s="2"/>
      <c r="K810" s="2"/>
      <c r="L810" s="2"/>
      <c r="M810" s="2"/>
      <c r="N810" s="2"/>
      <c r="O810" s="2"/>
    </row>
    <row r="811" spans="8:15" ht="15.75" customHeight="1">
      <c r="H811" s="2"/>
      <c r="I811" s="2"/>
      <c r="J811" s="2"/>
      <c r="K811" s="2"/>
      <c r="L811" s="2"/>
      <c r="M811" s="2"/>
      <c r="N811" s="2"/>
      <c r="O811" s="2"/>
    </row>
    <row r="812" spans="8:15" ht="15.75" customHeight="1">
      <c r="H812" s="2"/>
      <c r="I812" s="2"/>
      <c r="J812" s="2"/>
      <c r="K812" s="2"/>
      <c r="L812" s="2"/>
      <c r="M812" s="2"/>
      <c r="N812" s="2"/>
      <c r="O812" s="2"/>
    </row>
    <row r="813" spans="8:15" ht="15.75" customHeight="1">
      <c r="H813" s="2"/>
      <c r="I813" s="2"/>
      <c r="J813" s="2"/>
      <c r="K813" s="2"/>
      <c r="L813" s="2"/>
      <c r="M813" s="2"/>
      <c r="N813" s="2"/>
      <c r="O813" s="2"/>
    </row>
    <row r="814" spans="8:15" ht="15.75" customHeight="1">
      <c r="H814" s="2"/>
      <c r="I814" s="2"/>
      <c r="J814" s="2"/>
      <c r="K814" s="2"/>
      <c r="L814" s="2"/>
      <c r="M814" s="2"/>
      <c r="N814" s="2"/>
      <c r="O814" s="2"/>
    </row>
    <row r="815" spans="8:15" ht="15.75" customHeight="1">
      <c r="H815" s="2"/>
      <c r="I815" s="2"/>
      <c r="J815" s="2"/>
      <c r="K815" s="2"/>
      <c r="L815" s="2"/>
      <c r="M815" s="2"/>
      <c r="N815" s="2"/>
      <c r="O815" s="2"/>
    </row>
    <row r="816" spans="8:15" ht="15.75" customHeight="1">
      <c r="H816" s="2"/>
      <c r="I816" s="2"/>
      <c r="J816" s="2"/>
      <c r="K816" s="2"/>
      <c r="L816" s="2"/>
      <c r="M816" s="2"/>
      <c r="N816" s="2"/>
      <c r="O816" s="2"/>
    </row>
    <row r="817" spans="8:15" ht="15.75" customHeight="1">
      <c r="H817" s="2"/>
      <c r="I817" s="2"/>
      <c r="J817" s="2"/>
      <c r="K817" s="2"/>
      <c r="L817" s="2"/>
      <c r="M817" s="2"/>
      <c r="N817" s="2"/>
      <c r="O817" s="2"/>
    </row>
    <row r="818" spans="8:15" ht="15.75" customHeight="1">
      <c r="H818" s="2"/>
      <c r="I818" s="2"/>
      <c r="J818" s="2"/>
      <c r="K818" s="2"/>
      <c r="L818" s="2"/>
      <c r="M818" s="2"/>
      <c r="N818" s="2"/>
      <c r="O818" s="2"/>
    </row>
    <row r="819" spans="8:15" ht="15.75" customHeight="1">
      <c r="H819" s="2"/>
      <c r="I819" s="2"/>
      <c r="J819" s="2"/>
      <c r="K819" s="2"/>
      <c r="L819" s="2"/>
      <c r="M819" s="2"/>
      <c r="N819" s="2"/>
      <c r="O819" s="2"/>
    </row>
    <row r="820" spans="8:15" ht="15.75" customHeight="1">
      <c r="H820" s="2"/>
      <c r="I820" s="2"/>
      <c r="J820" s="2"/>
      <c r="K820" s="2"/>
      <c r="L820" s="2"/>
      <c r="M820" s="2"/>
      <c r="N820" s="2"/>
      <c r="O820" s="2"/>
    </row>
    <row r="821" spans="8:15" ht="15.75" customHeight="1">
      <c r="H821" s="2"/>
      <c r="I821" s="2"/>
      <c r="J821" s="2"/>
      <c r="K821" s="2"/>
      <c r="L821" s="2"/>
      <c r="M821" s="2"/>
      <c r="N821" s="2"/>
      <c r="O821" s="2"/>
    </row>
    <row r="822" spans="8:15" ht="15.75" customHeight="1">
      <c r="H822" s="2"/>
      <c r="I822" s="2"/>
      <c r="J822" s="2"/>
      <c r="K822" s="2"/>
      <c r="L822" s="2"/>
      <c r="M822" s="2"/>
      <c r="N822" s="2"/>
      <c r="O822" s="2"/>
    </row>
    <row r="823" spans="8:15" ht="15.75" customHeight="1">
      <c r="H823" s="2"/>
      <c r="I823" s="2"/>
      <c r="J823" s="2"/>
      <c r="K823" s="2"/>
      <c r="L823" s="2"/>
      <c r="M823" s="2"/>
      <c r="N823" s="2"/>
      <c r="O823" s="2"/>
    </row>
    <row r="824" spans="8:15" ht="15.75" customHeight="1">
      <c r="H824" s="2"/>
      <c r="I824" s="2"/>
      <c r="J824" s="2"/>
      <c r="K824" s="2"/>
      <c r="L824" s="2"/>
      <c r="M824" s="2"/>
      <c r="N824" s="2"/>
      <c r="O824" s="2"/>
    </row>
    <row r="825" spans="8:15" ht="15.75" customHeight="1">
      <c r="H825" s="2"/>
      <c r="I825" s="2"/>
      <c r="J825" s="2"/>
      <c r="K825" s="2"/>
      <c r="L825" s="2"/>
      <c r="M825" s="2"/>
      <c r="N825" s="2"/>
      <c r="O825" s="2"/>
    </row>
    <row r="826" spans="8:15" ht="15.75" customHeight="1">
      <c r="H826" s="2"/>
      <c r="I826" s="2"/>
      <c r="J826" s="2"/>
      <c r="K826" s="2"/>
      <c r="L826" s="2"/>
      <c r="M826" s="2"/>
      <c r="N826" s="2"/>
      <c r="O826" s="2"/>
    </row>
    <row r="827" spans="8:15" ht="15.75" customHeight="1">
      <c r="H827" s="2"/>
      <c r="I827" s="2"/>
      <c r="J827" s="2"/>
      <c r="K827" s="2"/>
      <c r="L827" s="2"/>
      <c r="M827" s="2"/>
      <c r="N827" s="2"/>
      <c r="O827" s="2"/>
    </row>
    <row r="828" spans="8:15" ht="15.75" customHeight="1">
      <c r="H828" s="2"/>
      <c r="I828" s="2"/>
      <c r="J828" s="2"/>
      <c r="K828" s="2"/>
      <c r="L828" s="2"/>
      <c r="M828" s="2"/>
      <c r="N828" s="2"/>
      <c r="O828" s="2"/>
    </row>
    <row r="829" spans="8:15" ht="15.75" customHeight="1">
      <c r="H829" s="2"/>
      <c r="I829" s="2"/>
      <c r="J829" s="2"/>
      <c r="K829" s="2"/>
      <c r="L829" s="2"/>
      <c r="M829" s="2"/>
      <c r="N829" s="2"/>
      <c r="O829" s="2"/>
    </row>
    <row r="830" spans="8:15" ht="15.75" customHeight="1">
      <c r="H830" s="2"/>
      <c r="I830" s="2"/>
      <c r="J830" s="2"/>
      <c r="K830" s="2"/>
      <c r="L830" s="2"/>
      <c r="M830" s="2"/>
      <c r="N830" s="2"/>
      <c r="O830" s="2"/>
    </row>
    <row r="831" spans="8:15" ht="15.75" customHeight="1">
      <c r="H831" s="2"/>
      <c r="I831" s="2"/>
      <c r="J831" s="2"/>
      <c r="K831" s="2"/>
      <c r="L831" s="2"/>
      <c r="M831" s="2"/>
      <c r="N831" s="2"/>
      <c r="O831" s="2"/>
    </row>
    <row r="832" spans="8:15" ht="15.75" customHeight="1">
      <c r="H832" s="2"/>
      <c r="I832" s="2"/>
      <c r="J832" s="2"/>
      <c r="K832" s="2"/>
      <c r="L832" s="2"/>
      <c r="M832" s="2"/>
      <c r="N832" s="2"/>
      <c r="O832" s="2"/>
    </row>
    <row r="833" spans="8:15" ht="15.75" customHeight="1">
      <c r="H833" s="2"/>
      <c r="I833" s="2"/>
      <c r="J833" s="2"/>
      <c r="K833" s="2"/>
      <c r="L833" s="2"/>
      <c r="M833" s="2"/>
      <c r="N833" s="2"/>
      <c r="O833" s="2"/>
    </row>
    <row r="834" spans="8:15" ht="15.75" customHeight="1">
      <c r="H834" s="2"/>
      <c r="I834" s="2"/>
      <c r="J834" s="2"/>
      <c r="K834" s="2"/>
      <c r="L834" s="2"/>
      <c r="M834" s="2"/>
      <c r="N834" s="2"/>
      <c r="O834" s="2"/>
    </row>
    <row r="835" spans="8:15" ht="15.75" customHeight="1">
      <c r="H835" s="2"/>
      <c r="I835" s="2"/>
      <c r="J835" s="2"/>
      <c r="K835" s="2"/>
      <c r="L835" s="2"/>
      <c r="M835" s="2"/>
      <c r="N835" s="2"/>
      <c r="O835" s="2"/>
    </row>
    <row r="836" spans="8:15" ht="15.75" customHeight="1">
      <c r="H836" s="2"/>
      <c r="I836" s="2"/>
      <c r="J836" s="2"/>
      <c r="K836" s="2"/>
      <c r="L836" s="2"/>
      <c r="M836" s="2"/>
      <c r="N836" s="2"/>
      <c r="O836" s="2"/>
    </row>
    <row r="837" spans="8:15" ht="15.75" customHeight="1">
      <c r="H837" s="2"/>
      <c r="I837" s="2"/>
      <c r="J837" s="2"/>
      <c r="K837" s="2"/>
      <c r="L837" s="2"/>
      <c r="M837" s="2"/>
      <c r="N837" s="2"/>
      <c r="O837" s="2"/>
    </row>
    <row r="838" spans="8:15" ht="15.75" customHeight="1">
      <c r="H838" s="2"/>
      <c r="I838" s="2"/>
      <c r="J838" s="2"/>
      <c r="K838" s="2"/>
      <c r="L838" s="2"/>
      <c r="M838" s="2"/>
      <c r="N838" s="2"/>
      <c r="O838" s="2"/>
    </row>
    <row r="839" spans="8:15" ht="15.75" customHeight="1">
      <c r="H839" s="2"/>
      <c r="I839" s="2"/>
      <c r="J839" s="2"/>
      <c r="K839" s="2"/>
      <c r="L839" s="2"/>
      <c r="M839" s="2"/>
      <c r="N839" s="2"/>
      <c r="O839" s="2"/>
    </row>
    <row r="840" spans="8:15" ht="15.75" customHeight="1">
      <c r="H840" s="2"/>
      <c r="I840" s="2"/>
      <c r="J840" s="2"/>
      <c r="K840" s="2"/>
      <c r="L840" s="2"/>
      <c r="M840" s="2"/>
      <c r="N840" s="2"/>
      <c r="O840" s="2"/>
    </row>
    <row r="841" spans="8:15" ht="15.75" customHeight="1">
      <c r="H841" s="2"/>
      <c r="I841" s="2"/>
      <c r="J841" s="2"/>
      <c r="K841" s="2"/>
      <c r="L841" s="2"/>
      <c r="M841" s="2"/>
      <c r="N841" s="2"/>
      <c r="O841" s="2"/>
    </row>
    <row r="842" spans="8:15" ht="15.75" customHeight="1">
      <c r="H842" s="2"/>
      <c r="I842" s="2"/>
      <c r="J842" s="2"/>
      <c r="K842" s="2"/>
      <c r="L842" s="2"/>
      <c r="M842" s="2"/>
      <c r="N842" s="2"/>
      <c r="O842" s="2"/>
    </row>
    <row r="843" spans="8:15" ht="15.75" customHeight="1">
      <c r="H843" s="2"/>
      <c r="I843" s="2"/>
      <c r="J843" s="2"/>
      <c r="K843" s="2"/>
      <c r="L843" s="2"/>
      <c r="M843" s="2"/>
      <c r="N843" s="2"/>
      <c r="O843" s="2"/>
    </row>
    <row r="844" spans="8:15" ht="15.75" customHeight="1">
      <c r="H844" s="2"/>
      <c r="I844" s="2"/>
      <c r="J844" s="2"/>
      <c r="K844" s="2"/>
      <c r="L844" s="2"/>
      <c r="M844" s="2"/>
      <c r="N844" s="2"/>
      <c r="O844" s="2"/>
    </row>
    <row r="845" spans="8:15" ht="15.75" customHeight="1">
      <c r="H845" s="2"/>
      <c r="I845" s="2"/>
      <c r="J845" s="2"/>
      <c r="K845" s="2"/>
      <c r="L845" s="2"/>
      <c r="M845" s="2"/>
      <c r="N845" s="2"/>
      <c r="O845" s="2"/>
    </row>
    <row r="846" spans="8:15" ht="15.75" customHeight="1">
      <c r="H846" s="2"/>
      <c r="I846" s="2"/>
      <c r="J846" s="2"/>
      <c r="K846" s="2"/>
      <c r="L846" s="2"/>
      <c r="M846" s="2"/>
      <c r="N846" s="2"/>
      <c r="O846" s="2"/>
    </row>
    <row r="847" spans="8:15" ht="15.75" customHeight="1">
      <c r="H847" s="2"/>
      <c r="I847" s="2"/>
      <c r="J847" s="2"/>
      <c r="K847" s="2"/>
      <c r="L847" s="2"/>
      <c r="M847" s="2"/>
      <c r="N847" s="2"/>
      <c r="O847" s="2"/>
    </row>
    <row r="848" spans="8:15" ht="15.75" customHeight="1">
      <c r="H848" s="2"/>
      <c r="I848" s="2"/>
      <c r="J848" s="2"/>
      <c r="K848" s="2"/>
      <c r="L848" s="2"/>
      <c r="M848" s="2"/>
      <c r="N848" s="2"/>
      <c r="O848" s="2"/>
    </row>
    <row r="849" spans="8:15" ht="15.75" customHeight="1">
      <c r="H849" s="2"/>
      <c r="I849" s="2"/>
      <c r="J849" s="2"/>
      <c r="K849" s="2"/>
      <c r="L849" s="2"/>
      <c r="M849" s="2"/>
      <c r="N849" s="2"/>
      <c r="O849" s="2"/>
    </row>
    <row r="850" spans="8:15" ht="15.75" customHeight="1">
      <c r="H850" s="2"/>
      <c r="I850" s="2"/>
      <c r="J850" s="2"/>
      <c r="K850" s="2"/>
      <c r="L850" s="2"/>
      <c r="M850" s="2"/>
      <c r="N850" s="2"/>
      <c r="O850" s="2"/>
    </row>
    <row r="851" spans="8:15" ht="15.75" customHeight="1">
      <c r="H851" s="2"/>
      <c r="I851" s="2"/>
      <c r="J851" s="2"/>
      <c r="K851" s="2"/>
      <c r="L851" s="2"/>
      <c r="M851" s="2"/>
      <c r="N851" s="2"/>
      <c r="O851" s="2"/>
    </row>
    <row r="852" spans="8:15" ht="15.75" customHeight="1">
      <c r="H852" s="2"/>
      <c r="I852" s="2"/>
      <c r="J852" s="2"/>
      <c r="K852" s="2"/>
      <c r="L852" s="2"/>
      <c r="M852" s="2"/>
      <c r="N852" s="2"/>
      <c r="O852" s="2"/>
    </row>
    <row r="853" spans="8:15" ht="15.75" customHeight="1">
      <c r="H853" s="2"/>
      <c r="I853" s="2"/>
      <c r="J853" s="2"/>
      <c r="K853" s="2"/>
      <c r="L853" s="2"/>
      <c r="M853" s="2"/>
      <c r="N853" s="2"/>
      <c r="O853" s="2"/>
    </row>
    <row r="854" spans="8:15" ht="15.75" customHeight="1">
      <c r="H854" s="2"/>
      <c r="I854" s="2"/>
      <c r="J854" s="2"/>
      <c r="K854" s="2"/>
      <c r="L854" s="2"/>
      <c r="M854" s="2"/>
      <c r="N854" s="2"/>
      <c r="O854" s="2"/>
    </row>
    <row r="855" spans="8:15" ht="15.75" customHeight="1">
      <c r="H855" s="2"/>
      <c r="I855" s="2"/>
      <c r="J855" s="2"/>
      <c r="K855" s="2"/>
      <c r="L855" s="2"/>
      <c r="M855" s="2"/>
      <c r="N855" s="2"/>
      <c r="O855" s="2"/>
    </row>
    <row r="856" spans="8:15" ht="15.75" customHeight="1">
      <c r="H856" s="2"/>
      <c r="I856" s="2"/>
      <c r="J856" s="2"/>
      <c r="K856" s="2"/>
      <c r="L856" s="2"/>
      <c r="M856" s="2"/>
      <c r="N856" s="2"/>
      <c r="O856" s="2"/>
    </row>
    <row r="857" spans="8:15" ht="15.75" customHeight="1">
      <c r="H857" s="2"/>
      <c r="I857" s="2"/>
      <c r="J857" s="2"/>
      <c r="K857" s="2"/>
      <c r="L857" s="2"/>
      <c r="M857" s="2"/>
      <c r="N857" s="2"/>
      <c r="O857" s="2"/>
    </row>
    <row r="858" spans="8:15" ht="15.75" customHeight="1">
      <c r="H858" s="2"/>
      <c r="I858" s="2"/>
      <c r="J858" s="2"/>
      <c r="K858" s="2"/>
      <c r="L858" s="2"/>
      <c r="M858" s="2"/>
      <c r="N858" s="2"/>
      <c r="O858" s="2"/>
    </row>
    <row r="859" spans="8:15" ht="15.75" customHeight="1">
      <c r="H859" s="2"/>
      <c r="I859" s="2"/>
      <c r="J859" s="2"/>
      <c r="K859" s="2"/>
      <c r="L859" s="2"/>
      <c r="M859" s="2"/>
      <c r="N859" s="2"/>
      <c r="O859" s="2"/>
    </row>
    <row r="860" spans="8:15" ht="15.75" customHeight="1">
      <c r="H860" s="2"/>
      <c r="I860" s="2"/>
      <c r="J860" s="2"/>
      <c r="K860" s="2"/>
      <c r="L860" s="2"/>
      <c r="M860" s="2"/>
      <c r="N860" s="2"/>
      <c r="O860" s="2"/>
    </row>
    <row r="861" spans="8:15" ht="15.75" customHeight="1">
      <c r="H861" s="2"/>
      <c r="I861" s="2"/>
      <c r="J861" s="2"/>
      <c r="K861" s="2"/>
      <c r="L861" s="2"/>
      <c r="M861" s="2"/>
      <c r="N861" s="2"/>
      <c r="O861" s="2"/>
    </row>
    <row r="862" spans="8:15" ht="15.75" customHeight="1">
      <c r="H862" s="2"/>
      <c r="I862" s="2"/>
      <c r="J862" s="2"/>
      <c r="K862" s="2"/>
      <c r="L862" s="2"/>
      <c r="M862" s="2"/>
      <c r="N862" s="2"/>
      <c r="O862" s="2"/>
    </row>
    <row r="863" spans="8:15" ht="15.75" customHeight="1">
      <c r="H863" s="2"/>
      <c r="I863" s="2"/>
      <c r="J863" s="2"/>
      <c r="K863" s="2"/>
      <c r="L863" s="2"/>
      <c r="M863" s="2"/>
      <c r="N863" s="2"/>
      <c r="O863" s="2"/>
    </row>
    <row r="864" spans="8:15" ht="15.75" customHeight="1">
      <c r="H864" s="2"/>
      <c r="I864" s="2"/>
      <c r="J864" s="2"/>
      <c r="K864" s="2"/>
      <c r="L864" s="2"/>
      <c r="M864" s="2"/>
      <c r="N864" s="2"/>
      <c r="O864" s="2"/>
    </row>
    <row r="865" spans="8:15" ht="15.75" customHeight="1">
      <c r="H865" s="2"/>
      <c r="I865" s="2"/>
      <c r="J865" s="2"/>
      <c r="K865" s="2"/>
      <c r="L865" s="2"/>
      <c r="M865" s="2"/>
      <c r="N865" s="2"/>
      <c r="O865" s="2"/>
    </row>
    <row r="866" spans="8:15" ht="15.75" customHeight="1">
      <c r="H866" s="2"/>
      <c r="I866" s="2"/>
      <c r="J866" s="2"/>
      <c r="K866" s="2"/>
      <c r="L866" s="2"/>
      <c r="M866" s="2"/>
      <c r="N866" s="2"/>
      <c r="O866" s="2"/>
    </row>
    <row r="867" spans="8:15" ht="15.75" customHeight="1">
      <c r="H867" s="2"/>
      <c r="I867" s="2"/>
      <c r="J867" s="2"/>
      <c r="K867" s="2"/>
      <c r="L867" s="2"/>
      <c r="M867" s="2"/>
      <c r="N867" s="2"/>
      <c r="O867" s="2"/>
    </row>
    <row r="868" spans="8:15" ht="15.75" customHeight="1">
      <c r="H868" s="2"/>
      <c r="I868" s="2"/>
      <c r="J868" s="2"/>
      <c r="K868" s="2"/>
      <c r="L868" s="2"/>
      <c r="M868" s="2"/>
      <c r="N868" s="2"/>
      <c r="O868" s="2"/>
    </row>
    <row r="869" spans="8:15" ht="15.75" customHeight="1">
      <c r="H869" s="2"/>
      <c r="I869" s="2"/>
      <c r="J869" s="2"/>
      <c r="K869" s="2"/>
      <c r="L869" s="2"/>
      <c r="M869" s="2"/>
      <c r="N869" s="2"/>
      <c r="O869" s="2"/>
    </row>
    <row r="870" spans="8:15" ht="15.75" customHeight="1">
      <c r="H870" s="2"/>
      <c r="I870" s="2"/>
      <c r="J870" s="2"/>
      <c r="K870" s="2"/>
      <c r="L870" s="2"/>
      <c r="M870" s="2"/>
      <c r="N870" s="2"/>
      <c r="O870" s="2"/>
    </row>
    <row r="871" spans="8:15" ht="15.75" customHeight="1">
      <c r="H871" s="2"/>
      <c r="I871" s="2"/>
      <c r="J871" s="2"/>
      <c r="K871" s="2"/>
      <c r="L871" s="2"/>
      <c r="M871" s="2"/>
      <c r="N871" s="2"/>
      <c r="O871" s="2"/>
    </row>
    <row r="872" spans="8:15" ht="15.75" customHeight="1">
      <c r="H872" s="2"/>
      <c r="I872" s="2"/>
      <c r="J872" s="2"/>
      <c r="K872" s="2"/>
      <c r="L872" s="2"/>
      <c r="M872" s="2"/>
      <c r="N872" s="2"/>
      <c r="O872" s="2"/>
    </row>
    <row r="873" spans="8:15" ht="15.75" customHeight="1">
      <c r="H873" s="2"/>
      <c r="I873" s="2"/>
      <c r="J873" s="2"/>
      <c r="K873" s="2"/>
      <c r="L873" s="2"/>
      <c r="M873" s="2"/>
      <c r="N873" s="2"/>
      <c r="O873" s="2"/>
    </row>
    <row r="874" spans="8:15" ht="15.75" customHeight="1">
      <c r="H874" s="2"/>
      <c r="I874" s="2"/>
      <c r="J874" s="2"/>
      <c r="K874" s="2"/>
      <c r="L874" s="2"/>
      <c r="M874" s="2"/>
      <c r="N874" s="2"/>
      <c r="O874" s="2"/>
    </row>
    <row r="875" spans="8:15" ht="15.75" customHeight="1">
      <c r="H875" s="2"/>
      <c r="I875" s="2"/>
      <c r="J875" s="2"/>
      <c r="K875" s="2"/>
      <c r="L875" s="2"/>
      <c r="M875" s="2"/>
      <c r="N875" s="2"/>
      <c r="O875" s="2"/>
    </row>
    <row r="876" spans="8:15" ht="15.75" customHeight="1">
      <c r="H876" s="2"/>
      <c r="I876" s="2"/>
      <c r="J876" s="2"/>
      <c r="K876" s="2"/>
      <c r="L876" s="2"/>
      <c r="M876" s="2"/>
      <c r="N876" s="2"/>
      <c r="O876" s="2"/>
    </row>
    <row r="877" spans="8:15" ht="15.75" customHeight="1">
      <c r="H877" s="2"/>
      <c r="I877" s="2"/>
      <c r="J877" s="2"/>
      <c r="K877" s="2"/>
      <c r="L877" s="2"/>
      <c r="M877" s="2"/>
      <c r="N877" s="2"/>
      <c r="O877" s="2"/>
    </row>
    <row r="878" spans="8:15" ht="15.75" customHeight="1">
      <c r="H878" s="2"/>
      <c r="I878" s="2"/>
      <c r="J878" s="2"/>
      <c r="K878" s="2"/>
      <c r="L878" s="2"/>
      <c r="M878" s="2"/>
      <c r="N878" s="2"/>
      <c r="O878" s="2"/>
    </row>
    <row r="879" spans="8:15" ht="15.75" customHeight="1">
      <c r="H879" s="2"/>
      <c r="I879" s="2"/>
      <c r="J879" s="2"/>
      <c r="K879" s="2"/>
      <c r="L879" s="2"/>
      <c r="M879" s="2"/>
      <c r="N879" s="2"/>
      <c r="O879" s="2"/>
    </row>
    <row r="880" spans="8:15" ht="15.75" customHeight="1">
      <c r="H880" s="2"/>
      <c r="I880" s="2"/>
      <c r="J880" s="2"/>
      <c r="K880" s="2"/>
      <c r="L880" s="2"/>
      <c r="M880" s="2"/>
      <c r="N880" s="2"/>
      <c r="O880" s="2"/>
    </row>
    <row r="881" spans="8:15" ht="15.75" customHeight="1">
      <c r="H881" s="2"/>
      <c r="I881" s="2"/>
      <c r="J881" s="2"/>
      <c r="K881" s="2"/>
      <c r="L881" s="2"/>
      <c r="M881" s="2"/>
      <c r="N881" s="2"/>
      <c r="O881" s="2"/>
    </row>
    <row r="882" spans="8:15" ht="15.75" customHeight="1">
      <c r="H882" s="2"/>
      <c r="I882" s="2"/>
      <c r="J882" s="2"/>
      <c r="K882" s="2"/>
      <c r="L882" s="2"/>
      <c r="M882" s="2"/>
      <c r="N882" s="2"/>
      <c r="O882" s="2"/>
    </row>
    <row r="883" spans="8:15" ht="15.75" customHeight="1">
      <c r="H883" s="2"/>
      <c r="I883" s="2"/>
      <c r="J883" s="2"/>
      <c r="K883" s="2"/>
      <c r="L883" s="2"/>
      <c r="M883" s="2"/>
      <c r="N883" s="2"/>
      <c r="O883" s="2"/>
    </row>
    <row r="884" spans="8:15" ht="15.75" customHeight="1">
      <c r="H884" s="2"/>
      <c r="I884" s="2"/>
      <c r="J884" s="2"/>
      <c r="K884" s="2"/>
      <c r="L884" s="2"/>
      <c r="M884" s="2"/>
      <c r="N884" s="2"/>
      <c r="O884" s="2"/>
    </row>
    <row r="885" spans="8:15" ht="15.75" customHeight="1">
      <c r="H885" s="2"/>
      <c r="I885" s="2"/>
      <c r="J885" s="2"/>
      <c r="K885" s="2"/>
      <c r="L885" s="2"/>
      <c r="M885" s="2"/>
      <c r="N885" s="2"/>
      <c r="O885" s="2"/>
    </row>
    <row r="886" spans="8:15" ht="15.75" customHeight="1">
      <c r="H886" s="2"/>
      <c r="I886" s="2"/>
      <c r="J886" s="2"/>
      <c r="K886" s="2"/>
      <c r="L886" s="2"/>
      <c r="M886" s="2"/>
      <c r="N886" s="2"/>
      <c r="O886" s="2"/>
    </row>
    <row r="887" spans="8:15" ht="15.75" customHeight="1">
      <c r="H887" s="2"/>
      <c r="I887" s="2"/>
      <c r="J887" s="2"/>
      <c r="K887" s="2"/>
      <c r="L887" s="2"/>
      <c r="M887" s="2"/>
      <c r="N887" s="2"/>
      <c r="O887" s="2"/>
    </row>
    <row r="888" spans="8:15" ht="15.75" customHeight="1">
      <c r="H888" s="2"/>
      <c r="I888" s="2"/>
      <c r="J888" s="2"/>
      <c r="K888" s="2"/>
      <c r="L888" s="2"/>
      <c r="M888" s="2"/>
      <c r="N888" s="2"/>
      <c r="O888" s="2"/>
    </row>
    <row r="889" spans="8:15" ht="15.75" customHeight="1">
      <c r="H889" s="2"/>
      <c r="I889" s="2"/>
      <c r="J889" s="2"/>
      <c r="K889" s="2"/>
      <c r="L889" s="2"/>
      <c r="M889" s="2"/>
      <c r="N889" s="2"/>
      <c r="O889" s="2"/>
    </row>
    <row r="890" spans="8:15" ht="15.75" customHeight="1">
      <c r="H890" s="2"/>
      <c r="I890" s="2"/>
      <c r="J890" s="2"/>
      <c r="K890" s="2"/>
      <c r="L890" s="2"/>
      <c r="M890" s="2"/>
      <c r="N890" s="2"/>
      <c r="O890" s="2"/>
    </row>
    <row r="891" spans="8:15" ht="15.75" customHeight="1">
      <c r="H891" s="2"/>
      <c r="I891" s="2"/>
      <c r="J891" s="2"/>
      <c r="K891" s="2"/>
      <c r="L891" s="2"/>
      <c r="M891" s="2"/>
      <c r="N891" s="2"/>
      <c r="O891" s="2"/>
    </row>
    <row r="892" spans="8:15" ht="15.75" customHeight="1">
      <c r="H892" s="2"/>
      <c r="I892" s="2"/>
      <c r="J892" s="2"/>
      <c r="K892" s="2"/>
      <c r="L892" s="2"/>
      <c r="M892" s="2"/>
      <c r="N892" s="2"/>
      <c r="O892" s="2"/>
    </row>
    <row r="893" spans="8:15" ht="15.75" customHeight="1">
      <c r="H893" s="2"/>
      <c r="I893" s="2"/>
      <c r="J893" s="2"/>
      <c r="K893" s="2"/>
      <c r="L893" s="2"/>
      <c r="M893" s="2"/>
      <c r="N893" s="2"/>
      <c r="O893" s="2"/>
    </row>
    <row r="894" spans="8:15" ht="15.75" customHeight="1">
      <c r="H894" s="2"/>
      <c r="I894" s="2"/>
      <c r="J894" s="2"/>
      <c r="K894" s="2"/>
      <c r="L894" s="2"/>
      <c r="M894" s="2"/>
      <c r="N894" s="2"/>
      <c r="O894" s="2"/>
    </row>
    <row r="895" spans="8:15" ht="15.75" customHeight="1">
      <c r="H895" s="2"/>
      <c r="I895" s="2"/>
      <c r="J895" s="2"/>
      <c r="K895" s="2"/>
      <c r="L895" s="2"/>
      <c r="M895" s="2"/>
      <c r="N895" s="2"/>
      <c r="O895" s="2"/>
    </row>
    <row r="896" spans="8:15" ht="15.75" customHeight="1">
      <c r="H896" s="2"/>
      <c r="I896" s="2"/>
      <c r="J896" s="2"/>
      <c r="K896" s="2"/>
      <c r="L896" s="2"/>
      <c r="M896" s="2"/>
      <c r="N896" s="2"/>
      <c r="O896" s="2"/>
    </row>
    <row r="897" spans="8:15" ht="15.75" customHeight="1">
      <c r="H897" s="2"/>
      <c r="I897" s="2"/>
      <c r="J897" s="2"/>
      <c r="K897" s="2"/>
      <c r="L897" s="2"/>
      <c r="M897" s="2"/>
      <c r="N897" s="2"/>
      <c r="O897" s="2"/>
    </row>
    <row r="898" spans="8:15" ht="15.75" customHeight="1">
      <c r="H898" s="2"/>
      <c r="I898" s="2"/>
      <c r="J898" s="2"/>
      <c r="K898" s="2"/>
      <c r="L898" s="2"/>
      <c r="M898" s="2"/>
      <c r="N898" s="2"/>
      <c r="O898" s="2"/>
    </row>
    <row r="899" spans="8:15" ht="15.75" customHeight="1">
      <c r="H899" s="2"/>
      <c r="I899" s="2"/>
      <c r="J899" s="2"/>
      <c r="K899" s="2"/>
      <c r="L899" s="2"/>
      <c r="M899" s="2"/>
      <c r="N899" s="2"/>
      <c r="O899" s="2"/>
    </row>
    <row r="900" spans="8:15" ht="15.75" customHeight="1">
      <c r="H900" s="2"/>
      <c r="I900" s="2"/>
      <c r="J900" s="2"/>
      <c r="K900" s="2"/>
      <c r="L900" s="2"/>
      <c r="M900" s="2"/>
      <c r="N900" s="2"/>
      <c r="O900" s="2"/>
    </row>
    <row r="901" spans="8:15" ht="15.75" customHeight="1">
      <c r="H901" s="2"/>
      <c r="I901" s="2"/>
      <c r="J901" s="2"/>
      <c r="K901" s="2"/>
      <c r="L901" s="2"/>
      <c r="M901" s="2"/>
      <c r="N901" s="2"/>
      <c r="O901" s="2"/>
    </row>
    <row r="902" spans="8:15" ht="15.75" customHeight="1">
      <c r="H902" s="2"/>
      <c r="I902" s="2"/>
      <c r="J902" s="2"/>
      <c r="K902" s="2"/>
      <c r="L902" s="2"/>
      <c r="M902" s="2"/>
      <c r="N902" s="2"/>
      <c r="O902" s="2"/>
    </row>
    <row r="903" spans="8:15" ht="15.75" customHeight="1">
      <c r="H903" s="2"/>
      <c r="I903" s="2"/>
      <c r="J903" s="2"/>
      <c r="K903" s="2"/>
      <c r="L903" s="2"/>
      <c r="M903" s="2"/>
      <c r="N903" s="2"/>
      <c r="O903" s="2"/>
    </row>
    <row r="904" spans="8:15" ht="15.75" customHeight="1">
      <c r="H904" s="2"/>
      <c r="I904" s="2"/>
      <c r="J904" s="2"/>
      <c r="K904" s="2"/>
      <c r="L904" s="2"/>
      <c r="M904" s="2"/>
      <c r="N904" s="2"/>
      <c r="O904" s="2"/>
    </row>
    <row r="905" spans="8:15" ht="15.75" customHeight="1">
      <c r="H905" s="2"/>
      <c r="I905" s="2"/>
      <c r="J905" s="2"/>
      <c r="K905" s="2"/>
      <c r="L905" s="2"/>
      <c r="M905" s="2"/>
      <c r="N905" s="2"/>
      <c r="O905" s="2"/>
    </row>
    <row r="906" spans="8:15" ht="15.75" customHeight="1">
      <c r="H906" s="2"/>
      <c r="I906" s="2"/>
      <c r="J906" s="2"/>
      <c r="K906" s="2"/>
      <c r="L906" s="2"/>
      <c r="M906" s="2"/>
      <c r="N906" s="2"/>
      <c r="O906" s="2"/>
    </row>
    <row r="907" spans="8:15" ht="15.75" customHeight="1">
      <c r="H907" s="2"/>
      <c r="I907" s="2"/>
      <c r="J907" s="2"/>
      <c r="K907" s="2"/>
      <c r="L907" s="2"/>
      <c r="M907" s="2"/>
      <c r="N907" s="2"/>
      <c r="O907" s="2"/>
    </row>
    <row r="908" spans="8:15" ht="15.75" customHeight="1">
      <c r="H908" s="2"/>
      <c r="I908" s="2"/>
      <c r="J908" s="2"/>
      <c r="K908" s="2"/>
      <c r="L908" s="2"/>
      <c r="M908" s="2"/>
      <c r="N908" s="2"/>
      <c r="O908" s="2"/>
    </row>
    <row r="909" spans="8:15" ht="15.75" customHeight="1">
      <c r="H909" s="2"/>
      <c r="I909" s="2"/>
      <c r="J909" s="2"/>
      <c r="K909" s="2"/>
      <c r="L909" s="2"/>
      <c r="M909" s="2"/>
      <c r="N909" s="2"/>
      <c r="O909" s="2"/>
    </row>
    <row r="910" spans="8:15" ht="15.75" customHeight="1">
      <c r="H910" s="2"/>
      <c r="I910" s="2"/>
      <c r="J910" s="2"/>
      <c r="K910" s="2"/>
      <c r="L910" s="2"/>
      <c r="M910" s="2"/>
      <c r="N910" s="2"/>
      <c r="O910" s="2"/>
    </row>
    <row r="911" spans="8:15" ht="15.75" customHeight="1">
      <c r="H911" s="2"/>
      <c r="I911" s="2"/>
      <c r="J911" s="2"/>
      <c r="K911" s="2"/>
      <c r="L911" s="2"/>
      <c r="M911" s="2"/>
      <c r="N911" s="2"/>
      <c r="O911" s="2"/>
    </row>
    <row r="912" spans="8:15" ht="15.75" customHeight="1">
      <c r="H912" s="2"/>
      <c r="I912" s="2"/>
      <c r="J912" s="2"/>
      <c r="K912" s="2"/>
      <c r="L912" s="2"/>
      <c r="M912" s="2"/>
      <c r="N912" s="2"/>
      <c r="O912" s="2"/>
    </row>
    <row r="913" spans="8:15" ht="15.75" customHeight="1">
      <c r="H913" s="2"/>
      <c r="I913" s="2"/>
      <c r="J913" s="2"/>
      <c r="K913" s="2"/>
      <c r="L913" s="2"/>
      <c r="M913" s="2"/>
      <c r="N913" s="2"/>
      <c r="O913" s="2"/>
    </row>
    <row r="914" spans="8:15" ht="15.75" customHeight="1">
      <c r="H914" s="2"/>
      <c r="I914" s="2"/>
      <c r="J914" s="2"/>
      <c r="K914" s="2"/>
      <c r="L914" s="2"/>
      <c r="M914" s="2"/>
      <c r="N914" s="2"/>
      <c r="O914" s="2"/>
    </row>
    <row r="915" spans="8:15" ht="15.75" customHeight="1">
      <c r="H915" s="2"/>
      <c r="I915" s="2"/>
      <c r="J915" s="2"/>
      <c r="K915" s="2"/>
      <c r="L915" s="2"/>
      <c r="M915" s="2"/>
      <c r="N915" s="2"/>
      <c r="O915" s="2"/>
    </row>
    <row r="916" spans="8:15" ht="15.75" customHeight="1">
      <c r="H916" s="2"/>
      <c r="I916" s="2"/>
      <c r="J916" s="2"/>
      <c r="K916" s="2"/>
      <c r="L916" s="2"/>
      <c r="M916" s="2"/>
      <c r="N916" s="2"/>
      <c r="O916" s="2"/>
    </row>
    <row r="917" spans="8:15" ht="15.75" customHeight="1">
      <c r="H917" s="2"/>
      <c r="I917" s="2"/>
      <c r="J917" s="2"/>
      <c r="K917" s="2"/>
      <c r="L917" s="2"/>
      <c r="M917" s="2"/>
      <c r="N917" s="2"/>
      <c r="O917" s="2"/>
    </row>
    <row r="918" spans="8:15" ht="15.75" customHeight="1">
      <c r="H918" s="2"/>
      <c r="I918" s="2"/>
      <c r="J918" s="2"/>
      <c r="K918" s="2"/>
      <c r="L918" s="2"/>
      <c r="M918" s="2"/>
      <c r="N918" s="2"/>
      <c r="O918" s="2"/>
    </row>
    <row r="919" spans="8:15" ht="15.75" customHeight="1">
      <c r="H919" s="2"/>
      <c r="I919" s="2"/>
      <c r="J919" s="2"/>
      <c r="K919" s="2"/>
      <c r="L919" s="2"/>
      <c r="M919" s="2"/>
      <c r="N919" s="2"/>
      <c r="O919" s="2"/>
    </row>
    <row r="920" spans="8:15" ht="15.75" customHeight="1">
      <c r="H920" s="2"/>
      <c r="I920" s="2"/>
      <c r="J920" s="2"/>
      <c r="K920" s="2"/>
      <c r="L920" s="2"/>
      <c r="M920" s="2"/>
      <c r="N920" s="2"/>
      <c r="O920" s="2"/>
    </row>
    <row r="921" spans="8:15" ht="15.75" customHeight="1">
      <c r="H921" s="2"/>
      <c r="I921" s="2"/>
      <c r="J921" s="2"/>
      <c r="K921" s="2"/>
      <c r="L921" s="2"/>
      <c r="M921" s="2"/>
      <c r="N921" s="2"/>
      <c r="O921" s="2"/>
    </row>
    <row r="922" spans="8:15" ht="15.75" customHeight="1">
      <c r="H922" s="2"/>
      <c r="I922" s="2"/>
      <c r="J922" s="2"/>
      <c r="K922" s="2"/>
      <c r="L922" s="2"/>
      <c r="M922" s="2"/>
      <c r="N922" s="2"/>
      <c r="O922" s="2"/>
    </row>
    <row r="923" spans="8:15" ht="15.75" customHeight="1">
      <c r="H923" s="2"/>
      <c r="I923" s="2"/>
      <c r="J923" s="2"/>
      <c r="K923" s="2"/>
      <c r="L923" s="2"/>
      <c r="M923" s="2"/>
      <c r="N923" s="2"/>
      <c r="O923" s="2"/>
    </row>
    <row r="924" spans="8:15" ht="15.75" customHeight="1">
      <c r="H924" s="2"/>
      <c r="I924" s="2"/>
      <c r="J924" s="2"/>
      <c r="K924" s="2"/>
      <c r="L924" s="2"/>
      <c r="M924" s="2"/>
      <c r="N924" s="2"/>
      <c r="O924" s="2"/>
    </row>
    <row r="925" spans="8:15" ht="15.75" customHeight="1">
      <c r="H925" s="2"/>
      <c r="I925" s="2"/>
      <c r="J925" s="2"/>
      <c r="K925" s="2"/>
      <c r="L925" s="2"/>
      <c r="M925" s="2"/>
      <c r="N925" s="2"/>
      <c r="O925" s="2"/>
    </row>
    <row r="926" spans="8:15" ht="15.75" customHeight="1">
      <c r="H926" s="2"/>
      <c r="I926" s="2"/>
      <c r="J926" s="2"/>
      <c r="K926" s="2"/>
      <c r="L926" s="2"/>
      <c r="M926" s="2"/>
      <c r="N926" s="2"/>
      <c r="O926" s="2"/>
    </row>
    <row r="927" spans="8:15" ht="15.75" customHeight="1">
      <c r="H927" s="2"/>
      <c r="I927" s="2"/>
      <c r="J927" s="2"/>
      <c r="K927" s="2"/>
      <c r="L927" s="2"/>
      <c r="M927" s="2"/>
      <c r="N927" s="2"/>
      <c r="O927" s="2"/>
    </row>
    <row r="928" spans="8:15" ht="15.75" customHeight="1">
      <c r="H928" s="2"/>
      <c r="I928" s="2"/>
      <c r="J928" s="2"/>
      <c r="K928" s="2"/>
      <c r="L928" s="2"/>
      <c r="M928" s="2"/>
      <c r="N928" s="2"/>
      <c r="O928" s="2"/>
    </row>
    <row r="929" spans="8:15" ht="15.75" customHeight="1">
      <c r="H929" s="2"/>
      <c r="I929" s="2"/>
      <c r="J929" s="2"/>
      <c r="K929" s="2"/>
      <c r="L929" s="2"/>
      <c r="M929" s="2"/>
      <c r="N929" s="2"/>
      <c r="O929" s="2"/>
    </row>
    <row r="930" spans="8:15" ht="15.75" customHeight="1">
      <c r="H930" s="2"/>
      <c r="I930" s="2"/>
      <c r="J930" s="2"/>
      <c r="K930" s="2"/>
      <c r="L930" s="2"/>
      <c r="M930" s="2"/>
      <c r="N930" s="2"/>
      <c r="O930" s="2"/>
    </row>
    <row r="931" spans="8:15" ht="15.75" customHeight="1">
      <c r="H931" s="2"/>
      <c r="I931" s="2"/>
      <c r="J931" s="2"/>
      <c r="K931" s="2"/>
      <c r="L931" s="2"/>
      <c r="M931" s="2"/>
      <c r="N931" s="2"/>
      <c r="O931" s="2"/>
    </row>
    <row r="932" spans="8:15" ht="15.75" customHeight="1">
      <c r="H932" s="2"/>
      <c r="I932" s="2"/>
      <c r="J932" s="2"/>
      <c r="K932" s="2"/>
      <c r="L932" s="2"/>
      <c r="M932" s="2"/>
      <c r="N932" s="2"/>
      <c r="O932" s="2"/>
    </row>
    <row r="933" spans="8:15" ht="15.75" customHeight="1">
      <c r="H933" s="2"/>
      <c r="I933" s="2"/>
      <c r="J933" s="2"/>
      <c r="K933" s="2"/>
      <c r="L933" s="2"/>
      <c r="M933" s="2"/>
      <c r="N933" s="2"/>
      <c r="O933" s="2"/>
    </row>
    <row r="934" spans="8:15" ht="15.75" customHeight="1">
      <c r="H934" s="2"/>
      <c r="I934" s="2"/>
      <c r="J934" s="2"/>
      <c r="K934" s="2"/>
      <c r="L934" s="2"/>
      <c r="M934" s="2"/>
      <c r="N934" s="2"/>
      <c r="O934" s="2"/>
    </row>
    <row r="935" spans="8:15" ht="15.75" customHeight="1">
      <c r="H935" s="2"/>
      <c r="I935" s="2"/>
      <c r="J935" s="2"/>
      <c r="K935" s="2"/>
      <c r="L935" s="2"/>
      <c r="M935" s="2"/>
      <c r="N935" s="2"/>
      <c r="O935" s="2"/>
    </row>
    <row r="936" spans="8:15" ht="15.75" customHeight="1">
      <c r="H936" s="2"/>
      <c r="I936" s="2"/>
      <c r="J936" s="2"/>
      <c r="K936" s="2"/>
      <c r="L936" s="2"/>
      <c r="M936" s="2"/>
      <c r="N936" s="2"/>
      <c r="O936" s="2"/>
    </row>
    <row r="937" spans="8:15" ht="15.75" customHeight="1">
      <c r="H937" s="2"/>
      <c r="I937" s="2"/>
      <c r="J937" s="2"/>
      <c r="K937" s="2"/>
      <c r="L937" s="2"/>
      <c r="M937" s="2"/>
      <c r="N937" s="2"/>
      <c r="O937" s="2"/>
    </row>
    <row r="938" spans="8:15" ht="15.75" customHeight="1">
      <c r="H938" s="2"/>
      <c r="I938" s="2"/>
      <c r="J938" s="2"/>
      <c r="K938" s="2"/>
      <c r="L938" s="2"/>
      <c r="M938" s="2"/>
      <c r="N938" s="2"/>
      <c r="O938" s="2"/>
    </row>
    <row r="939" spans="8:15" ht="15.75" customHeight="1">
      <c r="H939" s="2"/>
      <c r="I939" s="2"/>
      <c r="J939" s="2"/>
      <c r="K939" s="2"/>
      <c r="L939" s="2"/>
      <c r="M939" s="2"/>
      <c r="N939" s="2"/>
      <c r="O939" s="2"/>
    </row>
    <row r="940" spans="8:15" ht="15.75" customHeight="1">
      <c r="H940" s="2"/>
      <c r="I940" s="2"/>
      <c r="J940" s="2"/>
      <c r="K940" s="2"/>
      <c r="L940" s="2"/>
      <c r="M940" s="2"/>
      <c r="N940" s="2"/>
      <c r="O940" s="2"/>
    </row>
    <row r="941" spans="8:15" ht="15.75" customHeight="1">
      <c r="H941" s="2"/>
      <c r="I941" s="2"/>
      <c r="J941" s="2"/>
      <c r="K941" s="2"/>
      <c r="L941" s="2"/>
      <c r="M941" s="2"/>
      <c r="N941" s="2"/>
      <c r="O941" s="2"/>
    </row>
    <row r="942" spans="8:15" ht="15.75" customHeight="1">
      <c r="H942" s="2"/>
      <c r="I942" s="2"/>
      <c r="J942" s="2"/>
      <c r="K942" s="2"/>
      <c r="L942" s="2"/>
      <c r="M942" s="2"/>
      <c r="N942" s="2"/>
      <c r="O942" s="2"/>
    </row>
    <row r="943" spans="8:15" ht="15.75" customHeight="1">
      <c r="H943" s="2"/>
      <c r="I943" s="2"/>
      <c r="J943" s="2"/>
      <c r="K943" s="2"/>
      <c r="L943" s="2"/>
      <c r="M943" s="2"/>
      <c r="N943" s="2"/>
      <c r="O943" s="2"/>
    </row>
    <row r="944" spans="8:15" ht="15.75" customHeight="1">
      <c r="H944" s="2"/>
      <c r="I944" s="2"/>
      <c r="J944" s="2"/>
      <c r="K944" s="2"/>
      <c r="L944" s="2"/>
      <c r="M944" s="2"/>
      <c r="N944" s="2"/>
      <c r="O944" s="2"/>
    </row>
    <row r="945" spans="8:15" ht="15.75" customHeight="1">
      <c r="H945" s="2"/>
      <c r="I945" s="2"/>
      <c r="J945" s="2"/>
      <c r="K945" s="2"/>
      <c r="L945" s="2"/>
      <c r="M945" s="2"/>
      <c r="N945" s="2"/>
      <c r="O945" s="2"/>
    </row>
    <row r="946" spans="8:15" ht="15.75" customHeight="1">
      <c r="H946" s="2"/>
      <c r="I946" s="2"/>
      <c r="J946" s="2"/>
      <c r="K946" s="2"/>
      <c r="L946" s="2"/>
      <c r="M946" s="2"/>
      <c r="N946" s="2"/>
      <c r="O946" s="2"/>
    </row>
    <row r="947" spans="8:15" ht="15.75" customHeight="1">
      <c r="H947" s="2"/>
      <c r="I947" s="2"/>
      <c r="J947" s="2"/>
      <c r="K947" s="2"/>
      <c r="L947" s="2"/>
      <c r="M947" s="2"/>
      <c r="N947" s="2"/>
      <c r="O947" s="2"/>
    </row>
    <row r="948" spans="8:15" ht="15.75" customHeight="1">
      <c r="H948" s="2"/>
      <c r="I948" s="2"/>
      <c r="J948" s="2"/>
      <c r="K948" s="2"/>
      <c r="L948" s="2"/>
      <c r="M948" s="2"/>
      <c r="N948" s="2"/>
      <c r="O948" s="2"/>
    </row>
    <row r="949" spans="8:15" ht="15.75" customHeight="1">
      <c r="H949" s="2"/>
      <c r="I949" s="2"/>
      <c r="J949" s="2"/>
      <c r="K949" s="2"/>
      <c r="L949" s="2"/>
      <c r="M949" s="2"/>
      <c r="N949" s="2"/>
      <c r="O949" s="2"/>
    </row>
    <row r="950" spans="8:15" ht="15.75" customHeight="1">
      <c r="H950" s="2"/>
      <c r="I950" s="2"/>
      <c r="J950" s="2"/>
      <c r="K950" s="2"/>
      <c r="L950" s="2"/>
      <c r="M950" s="2"/>
      <c r="N950" s="2"/>
      <c r="O950" s="2"/>
    </row>
    <row r="951" spans="8:15" ht="15.75" customHeight="1">
      <c r="H951" s="2"/>
      <c r="I951" s="2"/>
      <c r="J951" s="2"/>
      <c r="K951" s="2"/>
      <c r="L951" s="2"/>
      <c r="M951" s="2"/>
      <c r="N951" s="2"/>
      <c r="O951" s="2"/>
    </row>
    <row r="952" spans="8:15" ht="15.75" customHeight="1">
      <c r="H952" s="2"/>
      <c r="I952" s="2"/>
      <c r="J952" s="2"/>
      <c r="K952" s="2"/>
      <c r="L952" s="2"/>
      <c r="M952" s="2"/>
      <c r="N952" s="2"/>
      <c r="O952" s="2"/>
    </row>
    <row r="953" spans="8:15" ht="15.75" customHeight="1">
      <c r="H953" s="2"/>
      <c r="I953" s="2"/>
      <c r="J953" s="2"/>
      <c r="K953" s="2"/>
      <c r="L953" s="2"/>
      <c r="M953" s="2"/>
      <c r="N953" s="2"/>
      <c r="O953" s="2"/>
    </row>
    <row r="954" spans="8:15" ht="15.75" customHeight="1">
      <c r="H954" s="2"/>
      <c r="I954" s="2"/>
      <c r="J954" s="2"/>
      <c r="K954" s="2"/>
      <c r="L954" s="2"/>
      <c r="M954" s="2"/>
      <c r="N954" s="2"/>
      <c r="O954" s="2"/>
    </row>
    <row r="955" spans="8:15" ht="15.75" customHeight="1">
      <c r="H955" s="2"/>
      <c r="I955" s="2"/>
      <c r="J955" s="2"/>
      <c r="K955" s="2"/>
      <c r="L955" s="2"/>
      <c r="M955" s="2"/>
      <c r="N955" s="2"/>
      <c r="O955" s="2"/>
    </row>
    <row r="956" spans="8:15" ht="15.75" customHeight="1">
      <c r="H956" s="2"/>
      <c r="I956" s="2"/>
      <c r="J956" s="2"/>
      <c r="K956" s="2"/>
      <c r="L956" s="2"/>
      <c r="M956" s="2"/>
      <c r="N956" s="2"/>
      <c r="O956" s="2"/>
    </row>
    <row r="957" spans="8:15" ht="15.75" customHeight="1">
      <c r="H957" s="2"/>
      <c r="I957" s="2"/>
      <c r="J957" s="2"/>
      <c r="K957" s="2"/>
      <c r="L957" s="2"/>
      <c r="M957" s="2"/>
      <c r="N957" s="2"/>
      <c r="O957" s="2"/>
    </row>
    <row r="958" spans="8:15" ht="15.75" customHeight="1">
      <c r="H958" s="2"/>
      <c r="I958" s="2"/>
      <c r="J958" s="2"/>
      <c r="K958" s="2"/>
      <c r="L958" s="2"/>
      <c r="M958" s="2"/>
      <c r="N958" s="2"/>
      <c r="O958" s="2"/>
    </row>
    <row r="959" spans="8:15" ht="15.75" customHeight="1">
      <c r="H959" s="2"/>
      <c r="I959" s="2"/>
      <c r="J959" s="2"/>
      <c r="K959" s="2"/>
      <c r="L959" s="2"/>
      <c r="M959" s="2"/>
      <c r="N959" s="2"/>
      <c r="O959" s="2"/>
    </row>
    <row r="960" spans="8:15" ht="15.75" customHeight="1">
      <c r="H960" s="2"/>
      <c r="I960" s="2"/>
      <c r="J960" s="2"/>
      <c r="K960" s="2"/>
      <c r="L960" s="2"/>
      <c r="M960" s="2"/>
      <c r="N960" s="2"/>
      <c r="O960" s="2"/>
    </row>
    <row r="961" spans="8:15" ht="15.75" customHeight="1">
      <c r="H961" s="2"/>
      <c r="I961" s="2"/>
      <c r="J961" s="2"/>
      <c r="K961" s="2"/>
      <c r="L961" s="2"/>
      <c r="M961" s="2"/>
      <c r="N961" s="2"/>
      <c r="O961" s="2"/>
    </row>
    <row r="962" spans="8:15" ht="15.75" customHeight="1">
      <c r="H962" s="2"/>
      <c r="I962" s="2"/>
      <c r="J962" s="2"/>
      <c r="K962" s="2"/>
      <c r="L962" s="2"/>
      <c r="M962" s="2"/>
      <c r="N962" s="2"/>
      <c r="O962" s="2"/>
    </row>
    <row r="963" spans="8:15" ht="15.75" customHeight="1">
      <c r="H963" s="2"/>
      <c r="I963" s="2"/>
      <c r="J963" s="2"/>
      <c r="K963" s="2"/>
      <c r="L963" s="2"/>
      <c r="M963" s="2"/>
      <c r="N963" s="2"/>
      <c r="O963" s="2"/>
    </row>
    <row r="964" spans="8:15" ht="15.75" customHeight="1">
      <c r="H964" s="2"/>
      <c r="I964" s="2"/>
      <c r="J964" s="2"/>
      <c r="K964" s="2"/>
      <c r="L964" s="2"/>
      <c r="M964" s="2"/>
      <c r="N964" s="2"/>
      <c r="O964" s="2"/>
    </row>
    <row r="965" spans="8:15" ht="15.75" customHeight="1">
      <c r="H965" s="2"/>
      <c r="I965" s="2"/>
      <c r="J965" s="2"/>
      <c r="K965" s="2"/>
      <c r="L965" s="2"/>
      <c r="M965" s="2"/>
      <c r="N965" s="2"/>
      <c r="O965" s="2"/>
    </row>
    <row r="966" spans="8:15" ht="15.75" customHeight="1">
      <c r="H966" s="2"/>
      <c r="I966" s="2"/>
      <c r="J966" s="2"/>
      <c r="K966" s="2"/>
      <c r="L966" s="2"/>
      <c r="M966" s="2"/>
      <c r="N966" s="2"/>
      <c r="O966" s="2"/>
    </row>
    <row r="967" spans="8:15" ht="15.75" customHeight="1">
      <c r="H967" s="2"/>
      <c r="I967" s="2"/>
      <c r="J967" s="2"/>
      <c r="K967" s="2"/>
      <c r="L967" s="2"/>
      <c r="M967" s="2"/>
      <c r="N967" s="2"/>
      <c r="O967" s="2"/>
    </row>
    <row r="968" spans="8:15" ht="15.75" customHeight="1">
      <c r="H968" s="2"/>
      <c r="I968" s="2"/>
      <c r="J968" s="2"/>
      <c r="K968" s="2"/>
      <c r="L968" s="2"/>
      <c r="M968" s="2"/>
      <c r="N968" s="2"/>
      <c r="O968" s="2"/>
    </row>
    <row r="969" spans="8:15" ht="15.75" customHeight="1">
      <c r="H969" s="2"/>
      <c r="I969" s="2"/>
      <c r="J969" s="2"/>
      <c r="K969" s="2"/>
      <c r="L969" s="2"/>
      <c r="M969" s="2"/>
      <c r="N969" s="2"/>
      <c r="O969" s="2"/>
    </row>
    <row r="970" spans="8:15" ht="15.75" customHeight="1">
      <c r="H970" s="2"/>
      <c r="I970" s="2"/>
      <c r="J970" s="2"/>
      <c r="K970" s="2"/>
      <c r="L970" s="2"/>
      <c r="M970" s="2"/>
      <c r="N970" s="2"/>
      <c r="O970" s="2"/>
    </row>
    <row r="971" spans="8:15" ht="15.75" customHeight="1">
      <c r="H971" s="2"/>
      <c r="I971" s="2"/>
      <c r="J971" s="2"/>
      <c r="K971" s="2"/>
      <c r="L971" s="2"/>
      <c r="M971" s="2"/>
      <c r="N971" s="2"/>
      <c r="O971" s="2"/>
    </row>
    <row r="972" spans="8:15" ht="15.75" customHeight="1">
      <c r="H972" s="2"/>
      <c r="I972" s="2"/>
      <c r="J972" s="2"/>
      <c r="K972" s="2"/>
      <c r="L972" s="2"/>
      <c r="M972" s="2"/>
      <c r="N972" s="2"/>
      <c r="O972" s="2"/>
    </row>
    <row r="973" spans="8:15" ht="15.75" customHeight="1">
      <c r="H973" s="2"/>
      <c r="I973" s="2"/>
      <c r="J973" s="2"/>
      <c r="K973" s="2"/>
      <c r="L973" s="2"/>
      <c r="M973" s="2"/>
      <c r="N973" s="2"/>
      <c r="O973" s="2"/>
    </row>
    <row r="974" spans="8:15" ht="15.75" customHeight="1">
      <c r="H974" s="2"/>
      <c r="I974" s="2"/>
      <c r="J974" s="2"/>
      <c r="K974" s="2"/>
      <c r="L974" s="2"/>
      <c r="M974" s="2"/>
      <c r="N974" s="2"/>
      <c r="O974" s="2"/>
    </row>
    <row r="975" spans="8:15" ht="15.75" customHeight="1">
      <c r="H975" s="2"/>
      <c r="I975" s="2"/>
      <c r="J975" s="2"/>
      <c r="K975" s="2"/>
      <c r="L975" s="2"/>
      <c r="M975" s="2"/>
      <c r="N975" s="2"/>
      <c r="O975" s="2"/>
    </row>
    <row r="976" spans="8:15" ht="15.75" customHeight="1">
      <c r="H976" s="2"/>
      <c r="I976" s="2"/>
      <c r="J976" s="2"/>
      <c r="K976" s="2"/>
      <c r="L976" s="2"/>
      <c r="M976" s="2"/>
      <c r="N976" s="2"/>
      <c r="O976" s="2"/>
    </row>
    <row r="977" spans="8:15" ht="15.75" customHeight="1">
      <c r="H977" s="2"/>
      <c r="I977" s="2"/>
      <c r="J977" s="2"/>
      <c r="K977" s="2"/>
      <c r="L977" s="2"/>
      <c r="M977" s="2"/>
      <c r="N977" s="2"/>
      <c r="O977" s="2"/>
    </row>
    <row r="978" spans="8:15" ht="15.75" customHeight="1">
      <c r="H978" s="2"/>
      <c r="I978" s="2"/>
      <c r="J978" s="2"/>
      <c r="K978" s="2"/>
      <c r="L978" s="2"/>
      <c r="M978" s="2"/>
      <c r="N978" s="2"/>
      <c r="O978" s="2"/>
    </row>
    <row r="979" spans="8:15" ht="15.75" customHeight="1">
      <c r="H979" s="2"/>
      <c r="I979" s="2"/>
      <c r="J979" s="2"/>
      <c r="K979" s="2"/>
      <c r="L979" s="2"/>
      <c r="M979" s="2"/>
      <c r="N979" s="2"/>
      <c r="O979" s="2"/>
    </row>
    <row r="980" spans="8:15" ht="15.75" customHeight="1">
      <c r="H980" s="2"/>
      <c r="I980" s="2"/>
      <c r="J980" s="2"/>
      <c r="K980" s="2"/>
      <c r="L980" s="2"/>
      <c r="M980" s="2"/>
      <c r="N980" s="2"/>
      <c r="O980" s="2"/>
    </row>
    <row r="981" spans="8:15" ht="15.75" customHeight="1">
      <c r="H981" s="2"/>
      <c r="I981" s="2"/>
      <c r="J981" s="2"/>
      <c r="K981" s="2"/>
      <c r="L981" s="2"/>
      <c r="M981" s="2"/>
      <c r="N981" s="2"/>
      <c r="O981" s="2"/>
    </row>
    <row r="982" spans="8:15" ht="15.75" customHeight="1">
      <c r="H982" s="2"/>
      <c r="I982" s="2"/>
      <c r="J982" s="2"/>
      <c r="K982" s="2"/>
      <c r="L982" s="2"/>
      <c r="M982" s="2"/>
      <c r="N982" s="2"/>
      <c r="O982" s="2"/>
    </row>
    <row r="983" spans="8:15" ht="15.75" customHeight="1">
      <c r="H983" s="2"/>
      <c r="I983" s="2"/>
      <c r="J983" s="2"/>
      <c r="K983" s="2"/>
      <c r="L983" s="2"/>
      <c r="M983" s="2"/>
      <c r="N983" s="2"/>
      <c r="O983" s="2"/>
    </row>
    <row r="984" spans="8:15" ht="15.75" customHeight="1">
      <c r="H984" s="2"/>
      <c r="I984" s="2"/>
      <c r="J984" s="2"/>
      <c r="K984" s="2"/>
      <c r="L984" s="2"/>
      <c r="M984" s="2"/>
      <c r="N984" s="2"/>
      <c r="O984" s="2"/>
    </row>
    <row r="985" spans="8:15" ht="15.75" customHeight="1">
      <c r="H985" s="2"/>
      <c r="I985" s="2"/>
      <c r="J985" s="2"/>
      <c r="K985" s="2"/>
      <c r="L985" s="2"/>
      <c r="M985" s="2"/>
      <c r="N985" s="2"/>
      <c r="O985" s="2"/>
    </row>
    <row r="986" spans="8:15" ht="15.75" customHeight="1">
      <c r="H986" s="2"/>
      <c r="I986" s="2"/>
      <c r="J986" s="2"/>
      <c r="K986" s="2"/>
      <c r="L986" s="2"/>
      <c r="M986" s="2"/>
      <c r="N986" s="2"/>
      <c r="O986" s="2"/>
    </row>
    <row r="987" spans="8:15" ht="15.75" customHeight="1">
      <c r="H987" s="2"/>
      <c r="I987" s="2"/>
      <c r="J987" s="2"/>
      <c r="K987" s="2"/>
      <c r="L987" s="2"/>
      <c r="M987" s="2"/>
      <c r="N987" s="2"/>
      <c r="O987" s="2"/>
    </row>
    <row r="988" spans="8:15" ht="15.75" customHeight="1">
      <c r="H988" s="2"/>
      <c r="I988" s="2"/>
      <c r="J988" s="2"/>
      <c r="K988" s="2"/>
      <c r="L988" s="2"/>
      <c r="M988" s="2"/>
      <c r="N988" s="2"/>
      <c r="O988" s="2"/>
    </row>
    <row r="989" spans="8:15" ht="15.75" customHeight="1">
      <c r="H989" s="2"/>
      <c r="I989" s="2"/>
      <c r="J989" s="2"/>
      <c r="K989" s="2"/>
      <c r="L989" s="2"/>
      <c r="M989" s="2"/>
      <c r="N989" s="2"/>
      <c r="O989" s="2"/>
    </row>
    <row r="990" spans="8:15" ht="15.75" customHeight="1">
      <c r="H990" s="2"/>
      <c r="I990" s="2"/>
      <c r="J990" s="2"/>
      <c r="K990" s="2"/>
      <c r="L990" s="2"/>
      <c r="M990" s="2"/>
      <c r="N990" s="2"/>
      <c r="O990" s="2"/>
    </row>
    <row r="991" spans="8:15" ht="15.75" customHeight="1">
      <c r="H991" s="2"/>
      <c r="I991" s="2"/>
      <c r="J991" s="2"/>
      <c r="K991" s="2"/>
      <c r="L991" s="2"/>
      <c r="M991" s="2"/>
      <c r="N991" s="2"/>
      <c r="O991" s="2"/>
    </row>
    <row r="992" spans="8:15" ht="15.75" customHeight="1">
      <c r="H992" s="2"/>
      <c r="I992" s="2"/>
      <c r="J992" s="2"/>
      <c r="K992" s="2"/>
      <c r="L992" s="2"/>
      <c r="M992" s="2"/>
      <c r="N992" s="2"/>
      <c r="O992" s="2"/>
    </row>
    <row r="993" spans="8:15" ht="15.75" customHeight="1">
      <c r="H993" s="2"/>
      <c r="I993" s="2"/>
      <c r="J993" s="2"/>
      <c r="K993" s="2"/>
      <c r="L993" s="2"/>
      <c r="M993" s="2"/>
      <c r="N993" s="2"/>
      <c r="O993" s="2"/>
    </row>
  </sheetData>
  <mergeCells count="60">
    <mergeCell ref="AJ35:AL35"/>
    <mergeCell ref="B2:B5"/>
    <mergeCell ref="C2:C5"/>
    <mergeCell ref="D2:D5"/>
    <mergeCell ref="E2:E5"/>
    <mergeCell ref="F2:F5"/>
    <mergeCell ref="G2:G5"/>
    <mergeCell ref="Q4:Q5"/>
    <mergeCell ref="R4:R5"/>
    <mergeCell ref="S4:S5"/>
    <mergeCell ref="T4:T5"/>
    <mergeCell ref="U4:U5"/>
    <mergeCell ref="V4:V5"/>
    <mergeCell ref="W4:W5"/>
    <mergeCell ref="X4:X5"/>
    <mergeCell ref="Y4:Y5"/>
    <mergeCell ref="AD32:AE32"/>
    <mergeCell ref="AF32:AH32"/>
    <mergeCell ref="AJ32:AL32"/>
    <mergeCell ref="AJ33:AL33"/>
    <mergeCell ref="AJ34:AL34"/>
    <mergeCell ref="C30:D30"/>
    <mergeCell ref="AD30:AE30"/>
    <mergeCell ref="AF30:AH30"/>
    <mergeCell ref="AJ30:AL30"/>
    <mergeCell ref="AD31:AE31"/>
    <mergeCell ref="AF31:AH31"/>
    <mergeCell ref="AJ31:AL31"/>
    <mergeCell ref="C28:D28"/>
    <mergeCell ref="AD28:AE28"/>
    <mergeCell ref="AF28:AH28"/>
    <mergeCell ref="AJ28:AL28"/>
    <mergeCell ref="C29:D29"/>
    <mergeCell ref="AD29:AE29"/>
    <mergeCell ref="AF29:AH29"/>
    <mergeCell ref="AJ29:AL29"/>
    <mergeCell ref="B26:P26"/>
    <mergeCell ref="B27:E27"/>
    <mergeCell ref="AD27:AE27"/>
    <mergeCell ref="AF27:AH27"/>
    <mergeCell ref="AJ27:AL27"/>
    <mergeCell ref="AD4:AG4"/>
    <mergeCell ref="AH4:AJ4"/>
    <mergeCell ref="AQ4:AS4"/>
    <mergeCell ref="H5:J5"/>
    <mergeCell ref="K5:M5"/>
    <mergeCell ref="N5:P5"/>
    <mergeCell ref="Z4:Z5"/>
    <mergeCell ref="AA4:AA5"/>
    <mergeCell ref="AB4:AB5"/>
    <mergeCell ref="AC4:AC5"/>
    <mergeCell ref="AK4:AK5"/>
    <mergeCell ref="AL4:AL5"/>
    <mergeCell ref="AM4:AM5"/>
    <mergeCell ref="H2:P4"/>
    <mergeCell ref="Q2:AC2"/>
    <mergeCell ref="AD2:AG2"/>
    <mergeCell ref="AH2:AM2"/>
    <mergeCell ref="AD3:AG3"/>
    <mergeCell ref="AH3:AM3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F1006"/>
  <sheetViews>
    <sheetView tabSelected="1" zoomScale="85" zoomScaleNormal="85" workbookViewId="0">
      <pane xSplit="5" ySplit="5" topLeftCell="F6" activePane="bottomRight" state="frozen"/>
      <selection pane="topRight"/>
      <selection pane="bottomLeft"/>
      <selection pane="bottomRight" activeCell="C6" sqref="C6"/>
    </sheetView>
  </sheetViews>
  <sheetFormatPr defaultColWidth="14.42578125" defaultRowHeight="15" customHeight="1"/>
  <cols>
    <col min="1" max="1" width="2.85546875" customWidth="1"/>
    <col min="2" max="2" width="8.42578125" customWidth="1"/>
    <col min="3" max="3" width="5.5703125" customWidth="1"/>
    <col min="4" max="4" width="8" customWidth="1"/>
    <col min="5" max="5" width="10" customWidth="1"/>
    <col min="6" max="6" width="5.7109375" customWidth="1"/>
    <col min="7" max="7" width="6.42578125" customWidth="1"/>
    <col min="8" max="8" width="2.85546875" customWidth="1"/>
    <col min="9" max="9" width="2.5703125" customWidth="1"/>
    <col min="10" max="10" width="11.42578125" customWidth="1"/>
    <col min="11" max="11" width="2.85546875" customWidth="1"/>
    <col min="12" max="12" width="2.5703125" customWidth="1"/>
    <col min="13" max="13" width="11.42578125" customWidth="1"/>
    <col min="14" max="14" width="2.85546875" customWidth="1"/>
    <col min="15" max="15" width="2.5703125" customWidth="1"/>
    <col min="16" max="16" width="11.42578125" customWidth="1"/>
    <col min="17" max="22" width="4.7109375" customWidth="1"/>
    <col min="23" max="23" width="8.7109375" customWidth="1"/>
    <col min="24" max="24" width="5.7109375" customWidth="1"/>
    <col min="25" max="28" width="4.7109375" customWidth="1"/>
    <col min="29" max="29" width="4.7109375" style="1" customWidth="1"/>
    <col min="30" max="31" width="4.7109375" customWidth="1"/>
    <col min="32" max="35" width="3.5703125" customWidth="1"/>
    <col min="36" max="43" width="11.5703125" customWidth="1"/>
    <col min="44" max="44" width="5.140625" customWidth="1"/>
    <col min="45" max="45" width="43.7109375" customWidth="1"/>
    <col min="46" max="47" width="2.85546875" customWidth="1"/>
    <col min="48" max="48" width="11.42578125" customWidth="1"/>
    <col min="49" max="51" width="10.140625" customWidth="1"/>
    <col min="52" max="52" width="11.42578125" customWidth="1"/>
    <col min="53" max="53" width="2.85546875" customWidth="1"/>
    <col min="54" max="54" width="11.7109375" customWidth="1"/>
    <col min="55" max="55" width="13" customWidth="1"/>
  </cols>
  <sheetData>
    <row r="1" spans="1:58" ht="15" customHeigh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9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</row>
    <row r="2" spans="1:58" ht="18.75">
      <c r="A2" s="2"/>
      <c r="B2" s="176" t="s">
        <v>0</v>
      </c>
      <c r="C2" s="179" t="s">
        <v>146</v>
      </c>
      <c r="D2" s="182" t="s">
        <v>2</v>
      </c>
      <c r="E2" s="179" t="s">
        <v>3</v>
      </c>
      <c r="F2" s="179" t="s">
        <v>4</v>
      </c>
      <c r="G2" s="179" t="s">
        <v>5</v>
      </c>
      <c r="H2" s="191" t="s">
        <v>6</v>
      </c>
      <c r="I2" s="129"/>
      <c r="J2" s="129"/>
      <c r="K2" s="129"/>
      <c r="L2" s="129"/>
      <c r="M2" s="129"/>
      <c r="N2" s="129"/>
      <c r="O2" s="129"/>
      <c r="P2" s="192"/>
      <c r="Q2" s="127" t="s">
        <v>7</v>
      </c>
      <c r="R2" s="127"/>
      <c r="S2" s="127"/>
      <c r="T2" s="127"/>
      <c r="U2" s="127"/>
      <c r="V2" s="128"/>
      <c r="W2" s="128"/>
      <c r="X2" s="128"/>
      <c r="Y2" s="128"/>
      <c r="Z2" s="128"/>
      <c r="AA2" s="128"/>
      <c r="AB2" s="128"/>
      <c r="AC2" s="199"/>
      <c r="AD2" s="128"/>
      <c r="AE2" s="129"/>
      <c r="AF2" s="129"/>
      <c r="AG2" s="129"/>
      <c r="AH2" s="129"/>
      <c r="AI2" s="129"/>
      <c r="AJ2" s="130" t="s">
        <v>8</v>
      </c>
      <c r="AK2" s="131"/>
      <c r="AL2" s="131"/>
      <c r="AM2" s="131"/>
      <c r="AN2" s="132" t="s">
        <v>102</v>
      </c>
      <c r="AO2" s="131"/>
      <c r="AP2" s="131"/>
      <c r="AQ2" s="131"/>
      <c r="AR2" s="131"/>
      <c r="AS2" s="133"/>
      <c r="AT2" s="2"/>
      <c r="AU2" s="2"/>
      <c r="AV2" s="36"/>
      <c r="AW2" s="2"/>
      <c r="AX2" s="2"/>
      <c r="AY2" s="2"/>
      <c r="AZ2" s="2"/>
      <c r="BA2" s="2"/>
      <c r="BB2" s="2"/>
      <c r="BC2" s="2"/>
    </row>
    <row r="3" spans="1:58" ht="66.75" customHeight="1">
      <c r="A3" s="2"/>
      <c r="B3" s="223"/>
      <c r="C3" s="225"/>
      <c r="D3" s="227"/>
      <c r="E3" s="225"/>
      <c r="F3" s="225"/>
      <c r="G3" s="225"/>
      <c r="H3" s="193"/>
      <c r="I3" s="191"/>
      <c r="J3" s="191"/>
      <c r="K3" s="191"/>
      <c r="L3" s="191"/>
      <c r="M3" s="191"/>
      <c r="N3" s="191"/>
      <c r="O3" s="191"/>
      <c r="P3" s="194"/>
      <c r="Q3" s="20">
        <v>25</v>
      </c>
      <c r="R3" s="20">
        <v>4</v>
      </c>
      <c r="S3" s="20">
        <v>20</v>
      </c>
      <c r="T3" s="20">
        <v>23</v>
      </c>
      <c r="U3" s="20">
        <v>20</v>
      </c>
      <c r="V3" s="20">
        <v>20</v>
      </c>
      <c r="W3" s="20">
        <v>10</v>
      </c>
      <c r="X3" s="20">
        <v>12</v>
      </c>
      <c r="Y3" s="20">
        <v>100</v>
      </c>
      <c r="Z3" s="20">
        <v>300</v>
      </c>
      <c r="AA3" s="20">
        <v>600</v>
      </c>
      <c r="AB3" s="20">
        <v>300</v>
      </c>
      <c r="AC3" s="20">
        <v>2000</v>
      </c>
      <c r="AD3" s="20">
        <v>1500</v>
      </c>
      <c r="AE3" s="20">
        <v>2000</v>
      </c>
      <c r="AF3" s="20"/>
      <c r="AG3" s="20"/>
      <c r="AH3" s="20"/>
      <c r="AI3" s="20"/>
      <c r="AJ3" s="134" t="s">
        <v>10</v>
      </c>
      <c r="AK3" s="200"/>
      <c r="AL3" s="200"/>
      <c r="AM3" s="200"/>
      <c r="AN3" s="136" t="s">
        <v>103</v>
      </c>
      <c r="AO3" s="136"/>
      <c r="AP3" s="136"/>
      <c r="AQ3" s="136"/>
      <c r="AR3" s="136"/>
      <c r="AS3" s="201"/>
      <c r="AT3" s="2"/>
      <c r="AU3" s="2"/>
      <c r="AV3" s="36"/>
      <c r="AW3" s="2"/>
      <c r="AX3" s="2"/>
      <c r="AY3" s="2"/>
      <c r="AZ3" s="2"/>
      <c r="BA3" s="2"/>
      <c r="BB3" s="2"/>
      <c r="BC3" s="2"/>
    </row>
    <row r="4" spans="1:58" ht="24" customHeight="1">
      <c r="A4" s="2"/>
      <c r="B4" s="223"/>
      <c r="C4" s="225"/>
      <c r="D4" s="227"/>
      <c r="E4" s="225"/>
      <c r="F4" s="225"/>
      <c r="G4" s="225"/>
      <c r="H4" s="195"/>
      <c r="I4" s="196"/>
      <c r="J4" s="196"/>
      <c r="K4" s="196"/>
      <c r="L4" s="196"/>
      <c r="M4" s="196"/>
      <c r="N4" s="196"/>
      <c r="O4" s="196"/>
      <c r="P4" s="197"/>
      <c r="Q4" s="183" t="s">
        <v>104</v>
      </c>
      <c r="R4" s="183" t="s">
        <v>105</v>
      </c>
      <c r="S4" s="183" t="s">
        <v>106</v>
      </c>
      <c r="T4" s="183" t="s">
        <v>107</v>
      </c>
      <c r="U4" s="185" t="s">
        <v>108</v>
      </c>
      <c r="V4" s="183" t="s">
        <v>109</v>
      </c>
      <c r="W4" s="183" t="s">
        <v>110</v>
      </c>
      <c r="X4" s="183" t="s">
        <v>111</v>
      </c>
      <c r="Y4" s="185" t="s">
        <v>16</v>
      </c>
      <c r="Z4" s="185" t="s">
        <v>18</v>
      </c>
      <c r="AA4" s="183" t="s">
        <v>112</v>
      </c>
      <c r="AB4" s="183" t="s">
        <v>113</v>
      </c>
      <c r="AC4" s="183" t="s">
        <v>114</v>
      </c>
      <c r="AD4" s="183" t="s">
        <v>115</v>
      </c>
      <c r="AE4" s="183" t="s">
        <v>116</v>
      </c>
      <c r="AF4" s="185"/>
      <c r="AG4" s="185"/>
      <c r="AH4" s="21"/>
      <c r="AI4" s="185"/>
      <c r="AJ4" s="138" t="s">
        <v>22</v>
      </c>
      <c r="AK4" s="202"/>
      <c r="AL4" s="202"/>
      <c r="AM4" s="203"/>
      <c r="AN4" s="138" t="s">
        <v>23</v>
      </c>
      <c r="AO4" s="202"/>
      <c r="AP4" s="203"/>
      <c r="AQ4" s="187" t="s">
        <v>24</v>
      </c>
      <c r="AR4" s="188" t="s">
        <v>25</v>
      </c>
      <c r="AS4" s="189" t="s">
        <v>26</v>
      </c>
      <c r="AT4" s="2"/>
      <c r="AU4" s="2"/>
      <c r="AV4" s="54"/>
      <c r="AW4" s="140" t="s">
        <v>27</v>
      </c>
      <c r="AX4" s="204"/>
      <c r="AY4" s="205"/>
      <c r="AZ4" s="54"/>
      <c r="BA4" s="54"/>
      <c r="BB4" s="232" t="s">
        <v>25</v>
      </c>
      <c r="BC4" s="79" t="s">
        <v>25</v>
      </c>
      <c r="BD4" s="80" t="s">
        <v>25</v>
      </c>
      <c r="BE4" s="111" t="s">
        <v>25</v>
      </c>
      <c r="BF4" s="112" t="s">
        <v>25</v>
      </c>
    </row>
    <row r="5" spans="1:58" ht="65.099999999999994" customHeight="1">
      <c r="A5" s="2"/>
      <c r="B5" s="224"/>
      <c r="C5" s="226"/>
      <c r="D5" s="228"/>
      <c r="E5" s="226"/>
      <c r="F5" s="226"/>
      <c r="G5" s="226"/>
      <c r="H5" s="143" t="s">
        <v>28</v>
      </c>
      <c r="I5" s="206"/>
      <c r="J5" s="207"/>
      <c r="K5" s="143" t="s">
        <v>29</v>
      </c>
      <c r="L5" s="206"/>
      <c r="M5" s="207"/>
      <c r="N5" s="143" t="s">
        <v>30</v>
      </c>
      <c r="O5" s="206"/>
      <c r="P5" s="207"/>
      <c r="Q5" s="184"/>
      <c r="R5" s="184"/>
      <c r="S5" s="184"/>
      <c r="T5" s="184"/>
      <c r="U5" s="186"/>
      <c r="V5" s="184"/>
      <c r="W5" s="184"/>
      <c r="X5" s="184"/>
      <c r="Y5" s="186"/>
      <c r="Z5" s="186"/>
      <c r="AA5" s="184"/>
      <c r="AB5" s="184"/>
      <c r="AC5" s="184"/>
      <c r="AD5" s="184"/>
      <c r="AE5" s="184"/>
      <c r="AF5" s="186"/>
      <c r="AG5" s="186"/>
      <c r="AH5" s="22"/>
      <c r="AI5" s="186"/>
      <c r="AJ5" s="37" t="s">
        <v>31</v>
      </c>
      <c r="AK5" s="38" t="s">
        <v>32</v>
      </c>
      <c r="AL5" s="37" t="s">
        <v>33</v>
      </c>
      <c r="AM5" s="39" t="s">
        <v>34</v>
      </c>
      <c r="AN5" s="40" t="s">
        <v>35</v>
      </c>
      <c r="AO5" s="55" t="s">
        <v>33</v>
      </c>
      <c r="AP5" s="39" t="s">
        <v>34</v>
      </c>
      <c r="AQ5" s="229"/>
      <c r="AR5" s="230"/>
      <c r="AS5" s="231"/>
      <c r="AT5" s="2"/>
      <c r="AU5" s="2"/>
      <c r="AV5" s="56" t="s">
        <v>36</v>
      </c>
      <c r="AW5" s="81" t="s">
        <v>37</v>
      </c>
      <c r="AX5" s="82" t="s">
        <v>38</v>
      </c>
      <c r="AY5" s="83" t="s">
        <v>39</v>
      </c>
      <c r="AZ5" s="54"/>
      <c r="BA5" s="54"/>
      <c r="BB5" s="233"/>
      <c r="BC5" s="84" t="s">
        <v>117</v>
      </c>
      <c r="BD5" s="85" t="s">
        <v>118</v>
      </c>
      <c r="BE5" s="113" t="s">
        <v>41</v>
      </c>
      <c r="BF5" s="114" t="s">
        <v>119</v>
      </c>
    </row>
    <row r="6" spans="1:58" ht="15.75">
      <c r="A6" s="2"/>
      <c r="B6" s="3" t="s">
        <v>40</v>
      </c>
      <c r="C6" s="4">
        <v>1</v>
      </c>
      <c r="D6" s="4" t="s">
        <v>37</v>
      </c>
      <c r="E6" s="5">
        <v>16</v>
      </c>
      <c r="F6" s="6"/>
      <c r="G6" s="7" t="s">
        <v>41</v>
      </c>
      <c r="H6" s="8" t="s">
        <v>42</v>
      </c>
      <c r="I6" s="18" t="str">
        <f t="shared" ref="I6:I25" si="0">IF(ISBLANK(H6),"","x")</f>
        <v>x</v>
      </c>
      <c r="J6" s="19">
        <v>2.5</v>
      </c>
      <c r="K6" s="8" t="s">
        <v>42</v>
      </c>
      <c r="L6" s="18" t="str">
        <f t="shared" ref="L6:L25" si="1">IF(ISBLANK(K6),"","x")</f>
        <v>x</v>
      </c>
      <c r="M6" s="19">
        <v>2.5</v>
      </c>
      <c r="N6" s="8" t="s">
        <v>42</v>
      </c>
      <c r="O6" s="18" t="str">
        <f t="shared" ref="O6:O25" si="2">IF(ISBLANK(N6),"","x")</f>
        <v>x</v>
      </c>
      <c r="P6" s="19">
        <v>2.5</v>
      </c>
      <c r="Q6" s="23">
        <v>8</v>
      </c>
      <c r="R6" s="23">
        <v>3</v>
      </c>
      <c r="S6" s="23">
        <v>2</v>
      </c>
      <c r="T6" s="23"/>
      <c r="U6" s="24"/>
      <c r="V6" s="23">
        <v>5.8</v>
      </c>
      <c r="W6" s="23">
        <v>1</v>
      </c>
      <c r="X6" s="23">
        <v>6.5</v>
      </c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41">
        <f t="shared" ref="AJ6:AJ25" si="3">IF(SUM(Q6:AI6)=0,"",SUMPRODUCT(Q6:AI6,$Q$3:$AI$3))</f>
        <v>456</v>
      </c>
      <c r="AK6" s="42">
        <v>1</v>
      </c>
      <c r="AL6" s="43">
        <f t="shared" ref="AL6:AL25" si="4">IF(OR(C6=1,C6=2,C6=3),AJ6/AK6,"")</f>
        <v>456</v>
      </c>
      <c r="AM6" s="44">
        <f t="shared" ref="AM6:AM25" si="5">IF(C6=1,AL6/($AL$27/SQRT(3)),IF(C6=2,AL6/$AL$27,IF(C6=3,AL6/($AL$27*SQRT(3)),"")))</f>
        <v>3.590068946597309</v>
      </c>
      <c r="AN6" s="42">
        <v>1</v>
      </c>
      <c r="AO6" s="43">
        <f t="shared" ref="AO6:AO25" si="6">IF(ISBLANK(AN6),"",AL6*AN6)</f>
        <v>456</v>
      </c>
      <c r="AP6" s="44">
        <f t="shared" ref="AP6:AP25" si="7">IF(ISBLANK(AN6),"",AM6*AN6)</f>
        <v>3.590068946597309</v>
      </c>
      <c r="AQ6" s="57"/>
      <c r="AR6" s="42"/>
      <c r="AS6" s="58" t="s">
        <v>120</v>
      </c>
      <c r="AT6" s="59"/>
      <c r="AU6" s="59"/>
      <c r="AV6" s="60">
        <f t="shared" ref="AV6:AV25" si="8">IF(C6=1,AL6,IF(C6=2,AL6/2,IF(C6=3,AL6/3,0)))</f>
        <v>456</v>
      </c>
      <c r="AW6" s="86">
        <f t="shared" ref="AW6:AW25" si="9">IF(AND(D6="R",C6=1),AV6,IF(AND(D6="RS",C6=2),AV6,IF(AND(D6="RT",C6=2),AV6,IF(AND(D6="RST",C6=3),AV6,""))))</f>
        <v>456</v>
      </c>
      <c r="AX6" s="87" t="str">
        <f t="shared" ref="AX6:AX25" si="10">IF(AND(D6="S",C6=1),AV6,IF(AND(D6="RS",C6=2),AV6,IF(AND(D6="ST",C6=2),AV6,IF(AND(D6="RST",C6=3),AV6,""))))</f>
        <v/>
      </c>
      <c r="AY6" s="88" t="str">
        <f t="shared" ref="AY6:AY25" si="11">IF(AND(D6="T",C6=1),AV6,IF(AND(D6="RT",C6=2),AV6,IF(AND(D6="ST",C6=2),AV6,IF(AND(D6="RST",C6=3),AV6,""))))</f>
        <v/>
      </c>
      <c r="AZ6" s="89"/>
      <c r="BA6" s="54"/>
      <c r="BB6" s="90"/>
      <c r="BC6" s="91" t="str">
        <f t="shared" ref="BC6:BC19" si="12">IF(AR6="A",AO6,"")</f>
        <v/>
      </c>
      <c r="BD6" s="92" t="str">
        <f t="shared" ref="BD6:BD19" si="13">IF(AR6="B",AO6,"")</f>
        <v/>
      </c>
      <c r="BE6" s="115" t="str">
        <f t="shared" ref="BE6:BE19" si="14">IF(AR6="C",AO6,"")</f>
        <v/>
      </c>
      <c r="BF6" s="116" t="str">
        <f t="shared" ref="BF6:BF19" si="15">IF(AR6="D",AO6,"")</f>
        <v/>
      </c>
    </row>
    <row r="7" spans="1:58" ht="15.75">
      <c r="A7" s="2"/>
      <c r="B7" s="3" t="s">
        <v>44</v>
      </c>
      <c r="C7" s="4">
        <v>1</v>
      </c>
      <c r="D7" s="4" t="s">
        <v>39</v>
      </c>
      <c r="E7" s="5">
        <v>16</v>
      </c>
      <c r="F7" s="6"/>
      <c r="G7" s="7" t="s">
        <v>41</v>
      </c>
      <c r="H7" s="8" t="s">
        <v>42</v>
      </c>
      <c r="I7" s="18" t="str">
        <f t="shared" si="0"/>
        <v>x</v>
      </c>
      <c r="J7" s="19">
        <v>2.5</v>
      </c>
      <c r="K7" s="8" t="s">
        <v>42</v>
      </c>
      <c r="L7" s="18" t="str">
        <f t="shared" si="1"/>
        <v>x</v>
      </c>
      <c r="M7" s="19">
        <v>2.5</v>
      </c>
      <c r="N7" s="8" t="s">
        <v>42</v>
      </c>
      <c r="O7" s="18" t="str">
        <f t="shared" si="2"/>
        <v>x</v>
      </c>
      <c r="P7" s="19">
        <v>2.5</v>
      </c>
      <c r="Q7" s="23"/>
      <c r="R7" s="23"/>
      <c r="S7" s="23">
        <v>9</v>
      </c>
      <c r="T7" s="23">
        <v>1</v>
      </c>
      <c r="U7" s="23">
        <v>9</v>
      </c>
      <c r="V7" s="23">
        <v>21.2</v>
      </c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41">
        <f t="shared" si="3"/>
        <v>807</v>
      </c>
      <c r="AK7" s="42">
        <v>1</v>
      </c>
      <c r="AL7" s="43">
        <f t="shared" si="4"/>
        <v>807</v>
      </c>
      <c r="AM7" s="44">
        <f t="shared" si="5"/>
        <v>6.3534772804912905</v>
      </c>
      <c r="AN7" s="42">
        <v>1</v>
      </c>
      <c r="AO7" s="43">
        <f t="shared" si="6"/>
        <v>807</v>
      </c>
      <c r="AP7" s="44">
        <f t="shared" si="7"/>
        <v>6.3534772804912905</v>
      </c>
      <c r="AQ7" s="57"/>
      <c r="AR7" s="42"/>
      <c r="AS7" s="58" t="s">
        <v>121</v>
      </c>
      <c r="AT7" s="59"/>
      <c r="AU7" s="59"/>
      <c r="AV7" s="61">
        <f t="shared" si="8"/>
        <v>807</v>
      </c>
      <c r="AW7" s="93" t="str">
        <f t="shared" si="9"/>
        <v/>
      </c>
      <c r="AX7" s="94" t="str">
        <f t="shared" si="10"/>
        <v/>
      </c>
      <c r="AY7" s="95">
        <f t="shared" si="11"/>
        <v>807</v>
      </c>
      <c r="AZ7" s="89"/>
      <c r="BA7" s="54"/>
      <c r="BB7" s="90"/>
      <c r="BC7" s="91" t="str">
        <f t="shared" si="12"/>
        <v/>
      </c>
      <c r="BD7" s="92" t="str">
        <f t="shared" si="13"/>
        <v/>
      </c>
      <c r="BE7" s="115" t="str">
        <f t="shared" si="14"/>
        <v/>
      </c>
      <c r="BF7" s="116" t="str">
        <f t="shared" si="15"/>
        <v/>
      </c>
    </row>
    <row r="8" spans="1:58" ht="15.75">
      <c r="A8" s="2"/>
      <c r="B8" s="3" t="s">
        <v>46</v>
      </c>
      <c r="C8" s="4">
        <v>1</v>
      </c>
      <c r="D8" s="9" t="s">
        <v>37</v>
      </c>
      <c r="E8" s="5">
        <v>16</v>
      </c>
      <c r="F8" s="6"/>
      <c r="G8" s="7" t="s">
        <v>41</v>
      </c>
      <c r="H8" s="8" t="s">
        <v>42</v>
      </c>
      <c r="I8" s="18" t="str">
        <f t="shared" si="0"/>
        <v>x</v>
      </c>
      <c r="J8" s="19">
        <v>2.5</v>
      </c>
      <c r="K8" s="8" t="s">
        <v>42</v>
      </c>
      <c r="L8" s="18" t="str">
        <f t="shared" si="1"/>
        <v>x</v>
      </c>
      <c r="M8" s="19">
        <v>2.5</v>
      </c>
      <c r="N8" s="8" t="s">
        <v>42</v>
      </c>
      <c r="O8" s="18" t="str">
        <f t="shared" si="2"/>
        <v>x</v>
      </c>
      <c r="P8" s="19">
        <v>2.5</v>
      </c>
      <c r="Q8" s="23"/>
      <c r="R8" s="23">
        <v>12</v>
      </c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41">
        <f t="shared" si="3"/>
        <v>48</v>
      </c>
      <c r="AK8" s="42">
        <v>1</v>
      </c>
      <c r="AL8" s="43">
        <f t="shared" si="4"/>
        <v>48</v>
      </c>
      <c r="AM8" s="44">
        <f t="shared" si="5"/>
        <v>0.37790199437866412</v>
      </c>
      <c r="AN8" s="42">
        <v>1</v>
      </c>
      <c r="AO8" s="43">
        <f t="shared" si="6"/>
        <v>48</v>
      </c>
      <c r="AP8" s="44">
        <f t="shared" si="7"/>
        <v>0.37790199437866412</v>
      </c>
      <c r="AQ8" s="57"/>
      <c r="AR8" s="42" t="s">
        <v>117</v>
      </c>
      <c r="AS8" s="58" t="s">
        <v>122</v>
      </c>
      <c r="AT8" s="59"/>
      <c r="AU8" s="59"/>
      <c r="AV8" s="61">
        <f t="shared" si="8"/>
        <v>48</v>
      </c>
      <c r="AW8" s="93">
        <f t="shared" si="9"/>
        <v>48</v>
      </c>
      <c r="AX8" s="94" t="str">
        <f t="shared" si="10"/>
        <v/>
      </c>
      <c r="AY8" s="95" t="str">
        <f t="shared" si="11"/>
        <v/>
      </c>
      <c r="AZ8" s="89"/>
      <c r="BA8" s="54"/>
      <c r="BB8" s="90"/>
      <c r="BC8" s="91">
        <f t="shared" si="12"/>
        <v>48</v>
      </c>
      <c r="BD8" s="92" t="str">
        <f t="shared" si="13"/>
        <v/>
      </c>
      <c r="BE8" s="115" t="str">
        <f t="shared" si="14"/>
        <v/>
      </c>
      <c r="BF8" s="116" t="str">
        <f t="shared" si="15"/>
        <v/>
      </c>
    </row>
    <row r="9" spans="1:58" ht="36" customHeight="1">
      <c r="A9" s="2"/>
      <c r="B9" s="3" t="s">
        <v>48</v>
      </c>
      <c r="C9" s="4">
        <v>1</v>
      </c>
      <c r="D9" s="4" t="s">
        <v>37</v>
      </c>
      <c r="E9" s="5">
        <v>20</v>
      </c>
      <c r="F9" s="6"/>
      <c r="G9" s="7" t="s">
        <v>41</v>
      </c>
      <c r="H9" s="8" t="s">
        <v>42</v>
      </c>
      <c r="I9" s="18" t="str">
        <f t="shared" si="0"/>
        <v>x</v>
      </c>
      <c r="J9" s="19">
        <v>2.5</v>
      </c>
      <c r="K9" s="8" t="s">
        <v>42</v>
      </c>
      <c r="L9" s="18" t="str">
        <f t="shared" si="1"/>
        <v>x</v>
      </c>
      <c r="M9" s="19">
        <v>2.5</v>
      </c>
      <c r="N9" s="8" t="s">
        <v>42</v>
      </c>
      <c r="O9" s="18" t="str">
        <f t="shared" si="2"/>
        <v>x</v>
      </c>
      <c r="P9" s="19">
        <v>2.5</v>
      </c>
      <c r="Q9" s="23"/>
      <c r="R9" s="23"/>
      <c r="S9" s="23"/>
      <c r="T9" s="23"/>
      <c r="U9" s="23"/>
      <c r="V9" s="23"/>
      <c r="W9" s="23"/>
      <c r="X9" s="23"/>
      <c r="Y9" s="23">
        <v>4</v>
      </c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41">
        <f t="shared" si="3"/>
        <v>400</v>
      </c>
      <c r="AK9" s="42">
        <v>0.92</v>
      </c>
      <c r="AL9" s="43">
        <f t="shared" si="4"/>
        <v>434.78260869565213</v>
      </c>
      <c r="AM9" s="44">
        <f t="shared" si="5"/>
        <v>3.4230253114009428</v>
      </c>
      <c r="AN9" s="42">
        <v>1</v>
      </c>
      <c r="AO9" s="43">
        <f t="shared" si="6"/>
        <v>434.78260869565213</v>
      </c>
      <c r="AP9" s="44">
        <f t="shared" si="7"/>
        <v>3.4230253114009428</v>
      </c>
      <c r="AQ9" s="57"/>
      <c r="AR9" s="42" t="s">
        <v>117</v>
      </c>
      <c r="AS9" s="58" t="s">
        <v>123</v>
      </c>
      <c r="AT9" s="59"/>
      <c r="AU9" s="59"/>
      <c r="AV9" s="61">
        <f t="shared" si="8"/>
        <v>434.78260869565213</v>
      </c>
      <c r="AW9" s="93">
        <f t="shared" si="9"/>
        <v>434.78260869565213</v>
      </c>
      <c r="AX9" s="94" t="str">
        <f t="shared" si="10"/>
        <v/>
      </c>
      <c r="AY9" s="95" t="str">
        <f t="shared" si="11"/>
        <v/>
      </c>
      <c r="AZ9" s="89"/>
      <c r="BA9" s="54"/>
      <c r="BB9" s="90"/>
      <c r="BC9" s="91">
        <f t="shared" si="12"/>
        <v>434.78260869565213</v>
      </c>
      <c r="BD9" s="92" t="str">
        <f t="shared" si="13"/>
        <v/>
      </c>
      <c r="BE9" s="115" t="str">
        <f t="shared" si="14"/>
        <v/>
      </c>
      <c r="BF9" s="116" t="str">
        <f t="shared" si="15"/>
        <v/>
      </c>
    </row>
    <row r="10" spans="1:58" ht="15.75">
      <c r="A10" s="2"/>
      <c r="B10" s="3" t="s">
        <v>49</v>
      </c>
      <c r="C10" s="4">
        <v>1</v>
      </c>
      <c r="D10" s="4" t="s">
        <v>39</v>
      </c>
      <c r="E10" s="5">
        <v>20</v>
      </c>
      <c r="F10" s="6"/>
      <c r="G10" s="7" t="s">
        <v>41</v>
      </c>
      <c r="H10" s="8" t="s">
        <v>42</v>
      </c>
      <c r="I10" s="18" t="str">
        <f t="shared" si="0"/>
        <v>x</v>
      </c>
      <c r="J10" s="19">
        <v>2.5</v>
      </c>
      <c r="K10" s="8" t="s">
        <v>42</v>
      </c>
      <c r="L10" s="18" t="str">
        <f t="shared" si="1"/>
        <v>x</v>
      </c>
      <c r="M10" s="19">
        <v>2.5</v>
      </c>
      <c r="N10" s="8" t="s">
        <v>42</v>
      </c>
      <c r="O10" s="18" t="str">
        <f t="shared" si="2"/>
        <v>x</v>
      </c>
      <c r="P10" s="19">
        <v>2.5</v>
      </c>
      <c r="Q10" s="23"/>
      <c r="R10" s="23"/>
      <c r="S10" s="23"/>
      <c r="T10" s="23"/>
      <c r="U10" s="23"/>
      <c r="V10" s="23"/>
      <c r="W10" s="23"/>
      <c r="X10" s="23"/>
      <c r="Y10" s="23">
        <v>3</v>
      </c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41">
        <f t="shared" si="3"/>
        <v>300</v>
      </c>
      <c r="AK10" s="42">
        <v>0.92</v>
      </c>
      <c r="AL10" s="43">
        <f t="shared" si="4"/>
        <v>326.08695652173913</v>
      </c>
      <c r="AM10" s="44">
        <f t="shared" si="5"/>
        <v>2.5672689835507074</v>
      </c>
      <c r="AN10" s="42">
        <v>1</v>
      </c>
      <c r="AO10" s="43">
        <f t="shared" si="6"/>
        <v>326.08695652173913</v>
      </c>
      <c r="AP10" s="44">
        <f t="shared" si="7"/>
        <v>2.5672689835507074</v>
      </c>
      <c r="AQ10" s="57"/>
      <c r="AR10" s="42" t="s">
        <v>117</v>
      </c>
      <c r="AS10" s="58" t="s">
        <v>124</v>
      </c>
      <c r="AT10" s="59"/>
      <c r="AU10" s="59"/>
      <c r="AV10" s="61">
        <f t="shared" si="8"/>
        <v>326.08695652173913</v>
      </c>
      <c r="AW10" s="93" t="str">
        <f t="shared" si="9"/>
        <v/>
      </c>
      <c r="AX10" s="94" t="str">
        <f t="shared" si="10"/>
        <v/>
      </c>
      <c r="AY10" s="95">
        <f t="shared" si="11"/>
        <v>326.08695652173913</v>
      </c>
      <c r="AZ10" s="89"/>
      <c r="BA10" s="54"/>
      <c r="BB10" s="90"/>
      <c r="BC10" s="91">
        <f t="shared" si="12"/>
        <v>326.08695652173913</v>
      </c>
      <c r="BD10" s="92" t="str">
        <f t="shared" si="13"/>
        <v/>
      </c>
      <c r="BE10" s="115" t="str">
        <f t="shared" si="14"/>
        <v/>
      </c>
      <c r="BF10" s="116" t="str">
        <f t="shared" si="15"/>
        <v/>
      </c>
    </row>
    <row r="11" spans="1:58" ht="15.75" customHeight="1">
      <c r="A11" s="2"/>
      <c r="B11" s="3" t="s">
        <v>53</v>
      </c>
      <c r="C11" s="4">
        <v>1</v>
      </c>
      <c r="D11" s="4" t="s">
        <v>37</v>
      </c>
      <c r="E11" s="5">
        <v>20</v>
      </c>
      <c r="F11" s="6"/>
      <c r="G11" s="7" t="s">
        <v>41</v>
      </c>
      <c r="H11" s="8" t="s">
        <v>42</v>
      </c>
      <c r="I11" s="18" t="str">
        <f t="shared" si="0"/>
        <v>x</v>
      </c>
      <c r="J11" s="19">
        <v>2.5</v>
      </c>
      <c r="K11" s="8" t="s">
        <v>42</v>
      </c>
      <c r="L11" s="18" t="str">
        <f t="shared" si="1"/>
        <v>x</v>
      </c>
      <c r="M11" s="19">
        <v>2.5</v>
      </c>
      <c r="N11" s="8" t="s">
        <v>42</v>
      </c>
      <c r="O11" s="18" t="str">
        <f t="shared" si="2"/>
        <v>x</v>
      </c>
      <c r="P11" s="19">
        <v>2.5</v>
      </c>
      <c r="Q11" s="23"/>
      <c r="R11" s="23"/>
      <c r="S11" s="23"/>
      <c r="T11" s="23"/>
      <c r="U11" s="23"/>
      <c r="V11" s="23"/>
      <c r="W11" s="23"/>
      <c r="X11" s="23"/>
      <c r="Y11" s="23">
        <v>4</v>
      </c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41">
        <f t="shared" si="3"/>
        <v>400</v>
      </c>
      <c r="AK11" s="42">
        <v>0.92</v>
      </c>
      <c r="AL11" s="43">
        <f t="shared" si="4"/>
        <v>434.78260869565213</v>
      </c>
      <c r="AM11" s="44">
        <f t="shared" si="5"/>
        <v>3.4230253114009428</v>
      </c>
      <c r="AN11" s="42">
        <v>1</v>
      </c>
      <c r="AO11" s="43">
        <f t="shared" si="6"/>
        <v>434.78260869565213</v>
      </c>
      <c r="AP11" s="44">
        <f t="shared" si="7"/>
        <v>3.4230253114009428</v>
      </c>
      <c r="AQ11" s="57"/>
      <c r="AR11" s="42" t="s">
        <v>117</v>
      </c>
      <c r="AS11" s="58" t="s">
        <v>125</v>
      </c>
      <c r="AT11" s="59"/>
      <c r="AU11" s="59"/>
      <c r="AV11" s="61">
        <f t="shared" si="8"/>
        <v>434.78260869565213</v>
      </c>
      <c r="AW11" s="93">
        <f t="shared" si="9"/>
        <v>434.78260869565213</v>
      </c>
      <c r="AX11" s="94" t="str">
        <f t="shared" si="10"/>
        <v/>
      </c>
      <c r="AY11" s="95" t="str">
        <f t="shared" si="11"/>
        <v/>
      </c>
      <c r="AZ11" s="89"/>
      <c r="BA11" s="54"/>
      <c r="BB11" s="90"/>
      <c r="BC11" s="91">
        <f t="shared" si="12"/>
        <v>434.78260869565213</v>
      </c>
      <c r="BD11" s="92" t="str">
        <f t="shared" si="13"/>
        <v/>
      </c>
      <c r="BE11" s="115" t="str">
        <f t="shared" si="14"/>
        <v/>
      </c>
      <c r="BF11" s="116" t="str">
        <f t="shared" si="15"/>
        <v/>
      </c>
    </row>
    <row r="12" spans="1:58" ht="15.75" customHeight="1">
      <c r="A12" s="2"/>
      <c r="B12" s="3" t="s">
        <v>55</v>
      </c>
      <c r="C12" s="4">
        <v>2</v>
      </c>
      <c r="D12" s="4" t="s">
        <v>50</v>
      </c>
      <c r="E12" s="5">
        <v>20</v>
      </c>
      <c r="F12" s="6"/>
      <c r="G12" s="7" t="s">
        <v>41</v>
      </c>
      <c r="H12" s="8" t="s">
        <v>42</v>
      </c>
      <c r="I12" s="18" t="str">
        <f t="shared" si="0"/>
        <v>x</v>
      </c>
      <c r="J12" s="19">
        <v>2.5</v>
      </c>
      <c r="K12" s="8" t="s">
        <v>42</v>
      </c>
      <c r="L12" s="18" t="str">
        <f t="shared" si="1"/>
        <v>x</v>
      </c>
      <c r="M12" s="19">
        <v>2.5</v>
      </c>
      <c r="N12" s="8" t="s">
        <v>42</v>
      </c>
      <c r="O12" s="18" t="str">
        <f t="shared" si="2"/>
        <v>x</v>
      </c>
      <c r="P12" s="19">
        <v>2.5</v>
      </c>
      <c r="Q12" s="23"/>
      <c r="R12" s="23"/>
      <c r="S12" s="23"/>
      <c r="T12" s="23"/>
      <c r="U12" s="23"/>
      <c r="V12" s="23"/>
      <c r="W12" s="23"/>
      <c r="X12" s="23"/>
      <c r="Y12" s="23"/>
      <c r="Z12" s="23">
        <v>2</v>
      </c>
      <c r="AA12" s="23"/>
      <c r="AB12" s="23"/>
      <c r="AC12" s="23"/>
      <c r="AD12" s="23"/>
      <c r="AE12" s="23"/>
      <c r="AF12" s="23"/>
      <c r="AG12" s="23"/>
      <c r="AH12" s="23"/>
      <c r="AI12" s="23"/>
      <c r="AJ12" s="41">
        <f t="shared" si="3"/>
        <v>600</v>
      </c>
      <c r="AK12" s="42">
        <v>0.92</v>
      </c>
      <c r="AL12" s="43">
        <f t="shared" si="4"/>
        <v>652.17391304347825</v>
      </c>
      <c r="AM12" s="44">
        <f t="shared" si="5"/>
        <v>2.9644268774703555</v>
      </c>
      <c r="AN12" s="42">
        <v>1</v>
      </c>
      <c r="AO12" s="43">
        <f t="shared" si="6"/>
        <v>652.17391304347825</v>
      </c>
      <c r="AP12" s="44">
        <f t="shared" si="7"/>
        <v>2.9644268774703555</v>
      </c>
      <c r="AQ12" s="57"/>
      <c r="AR12" s="42" t="s">
        <v>117</v>
      </c>
      <c r="AS12" s="58" t="s">
        <v>126</v>
      </c>
      <c r="AT12" s="59"/>
      <c r="AU12" s="59"/>
      <c r="AV12" s="61">
        <f t="shared" si="8"/>
        <v>326.08695652173913</v>
      </c>
      <c r="AW12" s="93" t="str">
        <f t="shared" si="9"/>
        <v/>
      </c>
      <c r="AX12" s="94">
        <f t="shared" si="10"/>
        <v>326.08695652173913</v>
      </c>
      <c r="AY12" s="95">
        <f t="shared" si="11"/>
        <v>326.08695652173913</v>
      </c>
      <c r="AZ12" s="89"/>
      <c r="BA12" s="54"/>
      <c r="BB12" s="90"/>
      <c r="BC12" s="91">
        <f t="shared" si="12"/>
        <v>652.17391304347825</v>
      </c>
      <c r="BD12" s="92" t="str">
        <f t="shared" si="13"/>
        <v/>
      </c>
      <c r="BE12" s="115" t="str">
        <f t="shared" si="14"/>
        <v/>
      </c>
      <c r="BF12" s="116" t="str">
        <f t="shared" si="15"/>
        <v/>
      </c>
    </row>
    <row r="13" spans="1:58" ht="30" customHeight="1">
      <c r="A13" s="2"/>
      <c r="B13" s="3" t="s">
        <v>86</v>
      </c>
      <c r="C13" s="4">
        <v>2</v>
      </c>
      <c r="D13" s="4" t="s">
        <v>54</v>
      </c>
      <c r="E13" s="5">
        <v>20</v>
      </c>
      <c r="F13" s="6"/>
      <c r="G13" s="7" t="s">
        <v>41</v>
      </c>
      <c r="H13" s="8" t="s">
        <v>42</v>
      </c>
      <c r="I13" s="18" t="str">
        <f t="shared" si="0"/>
        <v>x</v>
      </c>
      <c r="J13" s="19">
        <v>2.5</v>
      </c>
      <c r="K13" s="8" t="s">
        <v>42</v>
      </c>
      <c r="L13" s="18" t="str">
        <f t="shared" si="1"/>
        <v>x</v>
      </c>
      <c r="M13" s="19">
        <v>2.5</v>
      </c>
      <c r="N13" s="8" t="s">
        <v>42</v>
      </c>
      <c r="O13" s="18" t="str">
        <f t="shared" si="2"/>
        <v>x</v>
      </c>
      <c r="P13" s="19">
        <v>2.5</v>
      </c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>
        <v>1</v>
      </c>
      <c r="AF13" s="23"/>
      <c r="AG13" s="23"/>
      <c r="AH13" s="23"/>
      <c r="AI13" s="23"/>
      <c r="AJ13" s="41">
        <f t="shared" si="3"/>
        <v>2000</v>
      </c>
      <c r="AK13" s="42">
        <v>0.92</v>
      </c>
      <c r="AL13" s="43">
        <f t="shared" si="4"/>
        <v>2173.913043478261</v>
      </c>
      <c r="AM13" s="44">
        <f t="shared" si="5"/>
        <v>9.8814229249011856</v>
      </c>
      <c r="AN13" s="42">
        <v>1</v>
      </c>
      <c r="AO13" s="43">
        <f t="shared" si="6"/>
        <v>2173.913043478261</v>
      </c>
      <c r="AP13" s="44">
        <f t="shared" si="7"/>
        <v>9.8814229249011856</v>
      </c>
      <c r="AQ13" s="57"/>
      <c r="AR13" s="42"/>
      <c r="AS13" s="58" t="s">
        <v>127</v>
      </c>
      <c r="AT13" s="59"/>
      <c r="AU13" s="59"/>
      <c r="AV13" s="61">
        <f t="shared" si="8"/>
        <v>1086.9565217391305</v>
      </c>
      <c r="AW13" s="93">
        <f t="shared" si="9"/>
        <v>1086.9565217391305</v>
      </c>
      <c r="AX13" s="94">
        <f t="shared" si="10"/>
        <v>1086.9565217391305</v>
      </c>
      <c r="AY13" s="95" t="str">
        <f t="shared" si="11"/>
        <v/>
      </c>
      <c r="AZ13" s="89"/>
      <c r="BA13" s="54"/>
      <c r="BB13" s="90"/>
      <c r="BC13" s="91" t="str">
        <f t="shared" si="12"/>
        <v/>
      </c>
      <c r="BD13" s="92" t="str">
        <f t="shared" si="13"/>
        <v/>
      </c>
      <c r="BE13" s="115" t="str">
        <f t="shared" si="14"/>
        <v/>
      </c>
      <c r="BF13" s="116" t="str">
        <f t="shared" si="15"/>
        <v/>
      </c>
    </row>
    <row r="14" spans="1:58" ht="15.75">
      <c r="A14" s="2"/>
      <c r="B14" s="3" t="s">
        <v>88</v>
      </c>
      <c r="C14" s="4">
        <v>1</v>
      </c>
      <c r="D14" s="4" t="s">
        <v>39</v>
      </c>
      <c r="E14" s="5">
        <v>20</v>
      </c>
      <c r="F14" s="6"/>
      <c r="G14" s="7" t="s">
        <v>41</v>
      </c>
      <c r="H14" s="8" t="s">
        <v>42</v>
      </c>
      <c r="I14" s="18" t="str">
        <f t="shared" si="0"/>
        <v>x</v>
      </c>
      <c r="J14" s="19">
        <v>2.5</v>
      </c>
      <c r="K14" s="8" t="s">
        <v>42</v>
      </c>
      <c r="L14" s="18" t="str">
        <f t="shared" si="1"/>
        <v>x</v>
      </c>
      <c r="M14" s="19">
        <v>2.5</v>
      </c>
      <c r="N14" s="8" t="s">
        <v>42</v>
      </c>
      <c r="O14" s="18" t="str">
        <f t="shared" si="2"/>
        <v>x</v>
      </c>
      <c r="P14" s="19">
        <v>2.5</v>
      </c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>
        <v>1</v>
      </c>
      <c r="AE14" s="23"/>
      <c r="AF14" s="23"/>
      <c r="AG14" s="23"/>
      <c r="AH14" s="23"/>
      <c r="AI14" s="23"/>
      <c r="AJ14" s="41">
        <f t="shared" si="3"/>
        <v>1500</v>
      </c>
      <c r="AK14" s="42">
        <v>0.92</v>
      </c>
      <c r="AL14" s="43">
        <f t="shared" si="4"/>
        <v>1630.4347826086955</v>
      </c>
      <c r="AM14" s="44">
        <f t="shared" si="5"/>
        <v>12.836344917753536</v>
      </c>
      <c r="AN14" s="42">
        <v>1</v>
      </c>
      <c r="AO14" s="43">
        <f t="shared" si="6"/>
        <v>1630.4347826086955</v>
      </c>
      <c r="AP14" s="44">
        <f t="shared" si="7"/>
        <v>12.836344917753536</v>
      </c>
      <c r="AQ14" s="57"/>
      <c r="AR14" s="42"/>
      <c r="AS14" s="58" t="s">
        <v>128</v>
      </c>
      <c r="AT14" s="59"/>
      <c r="AU14" s="59"/>
      <c r="AV14" s="61">
        <f t="shared" si="8"/>
        <v>1630.4347826086955</v>
      </c>
      <c r="AW14" s="93" t="str">
        <f t="shared" si="9"/>
        <v/>
      </c>
      <c r="AX14" s="94" t="str">
        <f t="shared" si="10"/>
        <v/>
      </c>
      <c r="AY14" s="95">
        <f t="shared" si="11"/>
        <v>1630.4347826086955</v>
      </c>
      <c r="AZ14" s="89"/>
      <c r="BA14" s="54"/>
      <c r="BB14" s="90"/>
      <c r="BC14" s="91" t="str">
        <f t="shared" si="12"/>
        <v/>
      </c>
      <c r="BD14" s="92" t="str">
        <f t="shared" si="13"/>
        <v/>
      </c>
      <c r="BE14" s="115" t="str">
        <f t="shared" si="14"/>
        <v/>
      </c>
      <c r="BF14" s="116" t="str">
        <f t="shared" si="15"/>
        <v/>
      </c>
    </row>
    <row r="15" spans="1:58" ht="15.75" customHeight="1">
      <c r="A15" s="2"/>
      <c r="B15" s="3" t="s">
        <v>90</v>
      </c>
      <c r="C15" s="4">
        <v>1</v>
      </c>
      <c r="D15" s="4" t="s">
        <v>38</v>
      </c>
      <c r="E15" s="5">
        <v>20</v>
      </c>
      <c r="F15" s="6"/>
      <c r="G15" s="7" t="s">
        <v>41</v>
      </c>
      <c r="H15" s="8" t="s">
        <v>42</v>
      </c>
      <c r="I15" s="18" t="str">
        <f t="shared" si="0"/>
        <v>x</v>
      </c>
      <c r="J15" s="19">
        <v>2.5</v>
      </c>
      <c r="K15" s="8" t="s">
        <v>42</v>
      </c>
      <c r="L15" s="18" t="str">
        <f t="shared" si="1"/>
        <v>x</v>
      </c>
      <c r="M15" s="19">
        <v>2.5</v>
      </c>
      <c r="N15" s="8" t="s">
        <v>42</v>
      </c>
      <c r="O15" s="18" t="str">
        <f t="shared" si="2"/>
        <v>x</v>
      </c>
      <c r="P15" s="19">
        <v>2.5</v>
      </c>
      <c r="Q15" s="23"/>
      <c r="R15" s="23"/>
      <c r="S15" s="23"/>
      <c r="T15" s="23"/>
      <c r="U15" s="23"/>
      <c r="V15" s="23"/>
      <c r="W15" s="23"/>
      <c r="X15" s="23"/>
      <c r="Y15" s="23">
        <v>11</v>
      </c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41">
        <f t="shared" si="3"/>
        <v>1100</v>
      </c>
      <c r="AK15" s="42">
        <v>0.92</v>
      </c>
      <c r="AL15" s="43">
        <f t="shared" si="4"/>
        <v>1195.6521739130435</v>
      </c>
      <c r="AM15" s="44">
        <f t="shared" si="5"/>
        <v>9.4133196063525943</v>
      </c>
      <c r="AN15" s="42">
        <v>1</v>
      </c>
      <c r="AO15" s="43">
        <f t="shared" si="6"/>
        <v>1195.6521739130435</v>
      </c>
      <c r="AP15" s="44">
        <f t="shared" si="7"/>
        <v>9.4133196063525943</v>
      </c>
      <c r="AQ15" s="57"/>
      <c r="AR15" s="42" t="s">
        <v>117</v>
      </c>
      <c r="AS15" s="58" t="s">
        <v>129</v>
      </c>
      <c r="AT15" s="59"/>
      <c r="AU15" s="59"/>
      <c r="AV15" s="61">
        <f t="shared" si="8"/>
        <v>1195.6521739130435</v>
      </c>
      <c r="AW15" s="93" t="str">
        <f t="shared" si="9"/>
        <v/>
      </c>
      <c r="AX15" s="94">
        <f t="shared" si="10"/>
        <v>1195.6521739130435</v>
      </c>
      <c r="AY15" s="95" t="str">
        <f t="shared" si="11"/>
        <v/>
      </c>
      <c r="AZ15" s="89"/>
      <c r="BA15" s="54"/>
      <c r="BB15" s="90"/>
      <c r="BC15" s="91">
        <f t="shared" si="12"/>
        <v>1195.6521739130435</v>
      </c>
      <c r="BD15" s="92" t="str">
        <f t="shared" si="13"/>
        <v/>
      </c>
      <c r="BE15" s="115" t="str">
        <f t="shared" si="14"/>
        <v/>
      </c>
      <c r="BF15" s="116" t="str">
        <f t="shared" si="15"/>
        <v/>
      </c>
    </row>
    <row r="16" spans="1:58" ht="15.75" customHeight="1">
      <c r="A16" s="2"/>
      <c r="B16" s="3" t="s">
        <v>92</v>
      </c>
      <c r="C16" s="4">
        <v>2</v>
      </c>
      <c r="D16" s="4" t="s">
        <v>56</v>
      </c>
      <c r="E16" s="5">
        <v>20</v>
      </c>
      <c r="F16" s="6"/>
      <c r="G16" s="7" t="s">
        <v>41</v>
      </c>
      <c r="H16" s="8" t="s">
        <v>42</v>
      </c>
      <c r="I16" s="18" t="str">
        <f t="shared" si="0"/>
        <v>x</v>
      </c>
      <c r="J16" s="19">
        <v>2.5</v>
      </c>
      <c r="K16" s="8" t="s">
        <v>42</v>
      </c>
      <c r="L16" s="18" t="str">
        <f t="shared" si="1"/>
        <v>x</v>
      </c>
      <c r="M16" s="19">
        <v>2.5</v>
      </c>
      <c r="N16" s="8" t="s">
        <v>42</v>
      </c>
      <c r="O16" s="18" t="str">
        <f t="shared" si="2"/>
        <v>x</v>
      </c>
      <c r="P16" s="19">
        <v>2.5</v>
      </c>
      <c r="Q16" s="23"/>
      <c r="R16" s="23"/>
      <c r="S16" s="23"/>
      <c r="T16" s="23"/>
      <c r="U16" s="23"/>
      <c r="V16" s="23"/>
      <c r="W16" s="23"/>
      <c r="X16" s="23"/>
      <c r="Y16" s="23"/>
      <c r="Z16" s="23">
        <v>2</v>
      </c>
      <c r="AA16" s="23"/>
      <c r="AB16" s="23"/>
      <c r="AC16" s="23"/>
      <c r="AD16" s="23"/>
      <c r="AE16" s="23"/>
      <c r="AF16" s="23"/>
      <c r="AG16" s="23"/>
      <c r="AH16" s="23"/>
      <c r="AI16" s="23"/>
      <c r="AJ16" s="41">
        <f t="shared" si="3"/>
        <v>600</v>
      </c>
      <c r="AK16" s="42">
        <v>0.92</v>
      </c>
      <c r="AL16" s="43">
        <f t="shared" si="4"/>
        <v>652.17391304347825</v>
      </c>
      <c r="AM16" s="44">
        <f t="shared" si="5"/>
        <v>2.9644268774703555</v>
      </c>
      <c r="AN16" s="42">
        <v>1</v>
      </c>
      <c r="AO16" s="43">
        <f t="shared" si="6"/>
        <v>652.17391304347825</v>
      </c>
      <c r="AP16" s="44">
        <f t="shared" si="7"/>
        <v>2.9644268774703555</v>
      </c>
      <c r="AQ16" s="57"/>
      <c r="AR16" s="42"/>
      <c r="AS16" s="58" t="s">
        <v>130</v>
      </c>
      <c r="AT16" s="59"/>
      <c r="AU16" s="59"/>
      <c r="AV16" s="61">
        <f t="shared" si="8"/>
        <v>326.08695652173913</v>
      </c>
      <c r="AW16" s="93">
        <f t="shared" si="9"/>
        <v>326.08695652173913</v>
      </c>
      <c r="AX16" s="94" t="str">
        <f t="shared" si="10"/>
        <v/>
      </c>
      <c r="AY16" s="95">
        <f t="shared" si="11"/>
        <v>326.08695652173913</v>
      </c>
      <c r="AZ16" s="89"/>
      <c r="BA16" s="54"/>
      <c r="BB16" s="90"/>
      <c r="BC16" s="91" t="str">
        <f t="shared" si="12"/>
        <v/>
      </c>
      <c r="BD16" s="92" t="str">
        <f t="shared" si="13"/>
        <v/>
      </c>
      <c r="BE16" s="115" t="str">
        <f t="shared" si="14"/>
        <v/>
      </c>
      <c r="BF16" s="116" t="str">
        <f t="shared" si="15"/>
        <v/>
      </c>
    </row>
    <row r="17" spans="1:58" ht="15.75" customHeight="1">
      <c r="A17" s="2"/>
      <c r="B17" s="3" t="s">
        <v>94</v>
      </c>
      <c r="C17" s="4">
        <v>1</v>
      </c>
      <c r="D17" s="4" t="s">
        <v>37</v>
      </c>
      <c r="E17" s="5">
        <v>20</v>
      </c>
      <c r="F17" s="6"/>
      <c r="G17" s="7" t="s">
        <v>41</v>
      </c>
      <c r="H17" s="8" t="s">
        <v>42</v>
      </c>
      <c r="I17" s="18" t="str">
        <f t="shared" si="0"/>
        <v>x</v>
      </c>
      <c r="J17" s="19">
        <v>2.5</v>
      </c>
      <c r="K17" s="8" t="s">
        <v>42</v>
      </c>
      <c r="L17" s="18" t="str">
        <f t="shared" si="1"/>
        <v>x</v>
      </c>
      <c r="M17" s="19">
        <v>2.5</v>
      </c>
      <c r="N17" s="8" t="s">
        <v>42</v>
      </c>
      <c r="O17" s="18" t="str">
        <f t="shared" si="2"/>
        <v>x</v>
      </c>
      <c r="P17" s="19">
        <v>2.5</v>
      </c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>
        <v>1</v>
      </c>
      <c r="AB17" s="23"/>
      <c r="AC17" s="23"/>
      <c r="AD17" s="23"/>
      <c r="AE17" s="23"/>
      <c r="AF17" s="23"/>
      <c r="AG17" s="23"/>
      <c r="AH17" s="23"/>
      <c r="AI17" s="23"/>
      <c r="AJ17" s="41">
        <f t="shared" si="3"/>
        <v>600</v>
      </c>
      <c r="AK17" s="42">
        <v>0.92</v>
      </c>
      <c r="AL17" s="43">
        <f t="shared" si="4"/>
        <v>652.17391304347825</v>
      </c>
      <c r="AM17" s="44">
        <f t="shared" si="5"/>
        <v>5.1345379671014149</v>
      </c>
      <c r="AN17" s="42">
        <v>1</v>
      </c>
      <c r="AO17" s="43">
        <f t="shared" si="6"/>
        <v>652.17391304347825</v>
      </c>
      <c r="AP17" s="44">
        <f t="shared" si="7"/>
        <v>5.1345379671014149</v>
      </c>
      <c r="AQ17" s="57"/>
      <c r="AR17" s="42"/>
      <c r="AS17" s="58" t="s">
        <v>131</v>
      </c>
      <c r="AT17" s="59"/>
      <c r="AU17" s="59"/>
      <c r="AV17" s="61">
        <f t="shared" si="8"/>
        <v>652.17391304347825</v>
      </c>
      <c r="AW17" s="93">
        <f t="shared" si="9"/>
        <v>652.17391304347825</v>
      </c>
      <c r="AX17" s="94" t="str">
        <f t="shared" si="10"/>
        <v/>
      </c>
      <c r="AY17" s="95" t="str">
        <f t="shared" si="11"/>
        <v/>
      </c>
      <c r="AZ17" s="89"/>
      <c r="BA17" s="54"/>
      <c r="BB17" s="90"/>
      <c r="BC17" s="91" t="str">
        <f t="shared" si="12"/>
        <v/>
      </c>
      <c r="BD17" s="92" t="str">
        <f t="shared" si="13"/>
        <v/>
      </c>
      <c r="BE17" s="115" t="str">
        <f t="shared" si="14"/>
        <v/>
      </c>
      <c r="BF17" s="116" t="str">
        <f t="shared" si="15"/>
        <v/>
      </c>
    </row>
    <row r="18" spans="1:58" ht="15.75" customHeight="1">
      <c r="A18" s="2"/>
      <c r="B18" s="3" t="s">
        <v>95</v>
      </c>
      <c r="C18" s="4">
        <v>1</v>
      </c>
      <c r="D18" s="4" t="s">
        <v>39</v>
      </c>
      <c r="E18" s="5">
        <v>20</v>
      </c>
      <c r="F18" s="6"/>
      <c r="G18" s="7" t="s">
        <v>41</v>
      </c>
      <c r="H18" s="8" t="s">
        <v>42</v>
      </c>
      <c r="I18" s="18" t="str">
        <f t="shared" si="0"/>
        <v>x</v>
      </c>
      <c r="J18" s="19">
        <v>2.5</v>
      </c>
      <c r="K18" s="8" t="s">
        <v>42</v>
      </c>
      <c r="L18" s="18" t="str">
        <f t="shared" si="1"/>
        <v>x</v>
      </c>
      <c r="M18" s="19">
        <v>2.5</v>
      </c>
      <c r="N18" s="8" t="s">
        <v>42</v>
      </c>
      <c r="O18" s="18" t="str">
        <f t="shared" si="2"/>
        <v>x</v>
      </c>
      <c r="P18" s="19">
        <v>2.5</v>
      </c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>
        <v>1</v>
      </c>
      <c r="AB18" s="23"/>
      <c r="AC18" s="23"/>
      <c r="AD18" s="23"/>
      <c r="AE18" s="23"/>
      <c r="AF18" s="23"/>
      <c r="AG18" s="23"/>
      <c r="AH18" s="23"/>
      <c r="AI18" s="23"/>
      <c r="AJ18" s="41">
        <f t="shared" si="3"/>
        <v>600</v>
      </c>
      <c r="AK18" s="42">
        <v>0.92</v>
      </c>
      <c r="AL18" s="43">
        <f t="shared" si="4"/>
        <v>652.17391304347825</v>
      </c>
      <c r="AM18" s="44">
        <f t="shared" si="5"/>
        <v>5.1345379671014149</v>
      </c>
      <c r="AN18" s="42">
        <v>1</v>
      </c>
      <c r="AO18" s="43">
        <f t="shared" si="6"/>
        <v>652.17391304347825</v>
      </c>
      <c r="AP18" s="44">
        <f t="shared" si="7"/>
        <v>5.1345379671014149</v>
      </c>
      <c r="AQ18" s="57"/>
      <c r="AR18" s="42"/>
      <c r="AS18" s="58" t="s">
        <v>131</v>
      </c>
      <c r="AT18" s="59"/>
      <c r="AU18" s="59"/>
      <c r="AV18" s="61">
        <f t="shared" si="8"/>
        <v>652.17391304347825</v>
      </c>
      <c r="AW18" s="93" t="str">
        <f t="shared" si="9"/>
        <v/>
      </c>
      <c r="AX18" s="94" t="str">
        <f t="shared" si="10"/>
        <v/>
      </c>
      <c r="AY18" s="95">
        <f t="shared" si="11"/>
        <v>652.17391304347825</v>
      </c>
      <c r="AZ18" s="89"/>
      <c r="BA18" s="54"/>
      <c r="BB18" s="90"/>
      <c r="BC18" s="91" t="str">
        <f t="shared" si="12"/>
        <v/>
      </c>
      <c r="BD18" s="92" t="str">
        <f t="shared" si="13"/>
        <v/>
      </c>
      <c r="BE18" s="115" t="str">
        <f t="shared" si="14"/>
        <v/>
      </c>
      <c r="BF18" s="116" t="str">
        <f t="shared" si="15"/>
        <v/>
      </c>
    </row>
    <row r="19" spans="1:58" ht="15.75" customHeight="1">
      <c r="A19" s="2"/>
      <c r="B19" s="3" t="s">
        <v>96</v>
      </c>
      <c r="C19" s="4">
        <v>1</v>
      </c>
      <c r="D19" s="4" t="s">
        <v>37</v>
      </c>
      <c r="E19" s="5">
        <v>20</v>
      </c>
      <c r="F19" s="6"/>
      <c r="G19" s="7" t="s">
        <v>41</v>
      </c>
      <c r="H19" s="8" t="s">
        <v>42</v>
      </c>
      <c r="I19" s="18" t="str">
        <f t="shared" si="0"/>
        <v>x</v>
      </c>
      <c r="J19" s="19">
        <v>2.5</v>
      </c>
      <c r="K19" s="8" t="s">
        <v>42</v>
      </c>
      <c r="L19" s="18" t="str">
        <f t="shared" si="1"/>
        <v>x</v>
      </c>
      <c r="M19" s="19">
        <v>2.5</v>
      </c>
      <c r="N19" s="8" t="s">
        <v>42</v>
      </c>
      <c r="O19" s="18" t="str">
        <f t="shared" si="2"/>
        <v>x</v>
      </c>
      <c r="P19" s="19">
        <v>2.5</v>
      </c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>
        <v>1</v>
      </c>
      <c r="AB19" s="23"/>
      <c r="AC19" s="23"/>
      <c r="AD19" s="23"/>
      <c r="AE19" s="23"/>
      <c r="AF19" s="23"/>
      <c r="AG19" s="23"/>
      <c r="AH19" s="23"/>
      <c r="AI19" s="23"/>
      <c r="AJ19" s="41">
        <f t="shared" si="3"/>
        <v>600</v>
      </c>
      <c r="AK19" s="42">
        <v>0.92</v>
      </c>
      <c r="AL19" s="43">
        <f t="shared" si="4"/>
        <v>652.17391304347825</v>
      </c>
      <c r="AM19" s="44">
        <f t="shared" si="5"/>
        <v>5.1345379671014149</v>
      </c>
      <c r="AN19" s="42">
        <v>1</v>
      </c>
      <c r="AO19" s="43">
        <f t="shared" si="6"/>
        <v>652.17391304347825</v>
      </c>
      <c r="AP19" s="44">
        <f t="shared" si="7"/>
        <v>5.1345379671014149</v>
      </c>
      <c r="AQ19" s="57"/>
      <c r="AR19" s="42"/>
      <c r="AS19" s="58" t="s">
        <v>132</v>
      </c>
      <c r="AT19" s="59"/>
      <c r="AU19" s="59"/>
      <c r="AV19" s="61">
        <f t="shared" si="8"/>
        <v>652.17391304347825</v>
      </c>
      <c r="AW19" s="93">
        <f t="shared" si="9"/>
        <v>652.17391304347825</v>
      </c>
      <c r="AX19" s="94" t="str">
        <f t="shared" si="10"/>
        <v/>
      </c>
      <c r="AY19" s="95" t="str">
        <f t="shared" si="11"/>
        <v/>
      </c>
      <c r="AZ19" s="89"/>
      <c r="BA19" s="54"/>
      <c r="BB19" s="90"/>
      <c r="BC19" s="91" t="str">
        <f t="shared" si="12"/>
        <v/>
      </c>
      <c r="BD19" s="92" t="str">
        <f t="shared" si="13"/>
        <v/>
      </c>
      <c r="BE19" s="115" t="str">
        <f t="shared" si="14"/>
        <v/>
      </c>
      <c r="BF19" s="116" t="str">
        <f t="shared" si="15"/>
        <v/>
      </c>
    </row>
    <row r="20" spans="1:58" ht="15.75" customHeight="1">
      <c r="A20" s="2"/>
      <c r="B20" s="3" t="s">
        <v>98</v>
      </c>
      <c r="C20" s="4">
        <v>2</v>
      </c>
      <c r="D20" s="4" t="s">
        <v>50</v>
      </c>
      <c r="E20" s="5">
        <v>20</v>
      </c>
      <c r="F20" s="6"/>
      <c r="G20" s="7" t="s">
        <v>41</v>
      </c>
      <c r="H20" s="8" t="s">
        <v>42</v>
      </c>
      <c r="I20" s="18" t="str">
        <f t="shared" si="0"/>
        <v>x</v>
      </c>
      <c r="J20" s="19">
        <v>2.5</v>
      </c>
      <c r="K20" s="8" t="s">
        <v>42</v>
      </c>
      <c r="L20" s="18" t="str">
        <f t="shared" si="1"/>
        <v>x</v>
      </c>
      <c r="M20" s="19">
        <v>2.5</v>
      </c>
      <c r="N20" s="8" t="s">
        <v>42</v>
      </c>
      <c r="O20" s="18" t="str">
        <f t="shared" si="2"/>
        <v>x</v>
      </c>
      <c r="P20" s="19">
        <v>2.5</v>
      </c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>
        <v>1</v>
      </c>
      <c r="AC20" s="23"/>
      <c r="AD20" s="23"/>
      <c r="AE20" s="23"/>
      <c r="AF20" s="23"/>
      <c r="AG20" s="23"/>
      <c r="AH20" s="23"/>
      <c r="AI20" s="23"/>
      <c r="AJ20" s="41">
        <f t="shared" si="3"/>
        <v>300</v>
      </c>
      <c r="AK20" s="42">
        <v>0.92</v>
      </c>
      <c r="AL20" s="43">
        <f t="shared" si="4"/>
        <v>326.08695652173913</v>
      </c>
      <c r="AM20" s="44">
        <f t="shared" si="5"/>
        <v>1.4822134387351777</v>
      </c>
      <c r="AN20" s="42">
        <v>1</v>
      </c>
      <c r="AO20" s="43">
        <f t="shared" si="6"/>
        <v>326.08695652173913</v>
      </c>
      <c r="AP20" s="44">
        <f t="shared" si="7"/>
        <v>1.4822134387351777</v>
      </c>
      <c r="AQ20" s="57"/>
      <c r="AR20" s="42" t="s">
        <v>117</v>
      </c>
      <c r="AS20" s="58" t="s">
        <v>133</v>
      </c>
      <c r="AT20" s="59"/>
      <c r="AU20" s="59"/>
      <c r="AV20" s="61">
        <f t="shared" si="8"/>
        <v>163.04347826086956</v>
      </c>
      <c r="AW20" s="93" t="str">
        <f t="shared" si="9"/>
        <v/>
      </c>
      <c r="AX20" s="94">
        <f t="shared" si="10"/>
        <v>163.04347826086956</v>
      </c>
      <c r="AY20" s="95">
        <f t="shared" si="11"/>
        <v>163.04347826086956</v>
      </c>
      <c r="AZ20" s="89"/>
      <c r="BA20" s="54"/>
      <c r="BB20" s="90"/>
      <c r="BC20" s="91">
        <f t="shared" ref="BC20:BC26" si="16">IF(AR20="A",AO20,"")</f>
        <v>326.08695652173913</v>
      </c>
      <c r="BD20" s="92" t="str">
        <f t="shared" ref="BD20:BD26" si="17">IF(AR20="B",AO20,"")</f>
        <v/>
      </c>
      <c r="BE20" s="115" t="str">
        <f t="shared" ref="BE20:BE26" si="18">IF(AR20="C",AO20,"")</f>
        <v/>
      </c>
      <c r="BF20" s="116" t="str">
        <f t="shared" ref="BF20:BF26" si="19">IF(AR20="D",AO20,"")</f>
        <v/>
      </c>
    </row>
    <row r="21" spans="1:58" ht="15.75" customHeight="1">
      <c r="A21" s="2"/>
      <c r="B21" s="3" t="s">
        <v>99</v>
      </c>
      <c r="C21" s="4">
        <v>1</v>
      </c>
      <c r="D21" s="9" t="s">
        <v>38</v>
      </c>
      <c r="E21" s="5">
        <v>20</v>
      </c>
      <c r="F21" s="6"/>
      <c r="G21" s="7" t="s">
        <v>41</v>
      </c>
      <c r="H21" s="8" t="s">
        <v>42</v>
      </c>
      <c r="I21" s="18" t="str">
        <f t="shared" si="0"/>
        <v>x</v>
      </c>
      <c r="J21" s="19">
        <v>2.5</v>
      </c>
      <c r="K21" s="8" t="s">
        <v>42</v>
      </c>
      <c r="L21" s="18" t="str">
        <f t="shared" si="1"/>
        <v>x</v>
      </c>
      <c r="M21" s="19">
        <v>2.5</v>
      </c>
      <c r="N21" s="8" t="s">
        <v>42</v>
      </c>
      <c r="O21" s="18" t="str">
        <f t="shared" si="2"/>
        <v>x</v>
      </c>
      <c r="P21" s="19">
        <v>2.5</v>
      </c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>
        <v>1</v>
      </c>
      <c r="AC21" s="23"/>
      <c r="AD21" s="23"/>
      <c r="AE21" s="23"/>
      <c r="AF21" s="23"/>
      <c r="AG21" s="23"/>
      <c r="AH21" s="23"/>
      <c r="AI21" s="23"/>
      <c r="AJ21" s="41">
        <f t="shared" si="3"/>
        <v>300</v>
      </c>
      <c r="AK21" s="42">
        <v>0.92</v>
      </c>
      <c r="AL21" s="43">
        <f t="shared" si="4"/>
        <v>326.08695652173913</v>
      </c>
      <c r="AM21" s="44">
        <f t="shared" si="5"/>
        <v>2.5672689835507074</v>
      </c>
      <c r="AN21" s="42">
        <v>1</v>
      </c>
      <c r="AO21" s="43">
        <f t="shared" si="6"/>
        <v>326.08695652173913</v>
      </c>
      <c r="AP21" s="44">
        <f t="shared" si="7"/>
        <v>2.5672689835507074</v>
      </c>
      <c r="AQ21" s="57"/>
      <c r="AR21" s="42" t="s">
        <v>117</v>
      </c>
      <c r="AS21" s="58" t="s">
        <v>134</v>
      </c>
      <c r="AT21" s="59"/>
      <c r="AU21" s="59"/>
      <c r="AV21" s="61">
        <f t="shared" si="8"/>
        <v>326.08695652173913</v>
      </c>
      <c r="AW21" s="93" t="str">
        <f t="shared" si="9"/>
        <v/>
      </c>
      <c r="AX21" s="94">
        <f t="shared" si="10"/>
        <v>326.08695652173913</v>
      </c>
      <c r="AY21" s="95" t="str">
        <f t="shared" si="11"/>
        <v/>
      </c>
      <c r="AZ21" s="89"/>
      <c r="BA21" s="54"/>
      <c r="BB21" s="90"/>
      <c r="BC21" s="91">
        <f t="shared" si="16"/>
        <v>326.08695652173913</v>
      </c>
      <c r="BD21" s="92" t="str">
        <f t="shared" si="17"/>
        <v/>
      </c>
      <c r="BE21" s="115" t="str">
        <f t="shared" si="18"/>
        <v/>
      </c>
      <c r="BF21" s="116" t="str">
        <f t="shared" si="19"/>
        <v/>
      </c>
    </row>
    <row r="22" spans="1:58" ht="15.75" customHeight="1">
      <c r="A22" s="2"/>
      <c r="B22" s="3" t="s">
        <v>100</v>
      </c>
      <c r="C22" s="4">
        <v>1</v>
      </c>
      <c r="D22" s="4" t="s">
        <v>37</v>
      </c>
      <c r="E22" s="5">
        <v>20</v>
      </c>
      <c r="F22" s="6"/>
      <c r="G22" s="7" t="s">
        <v>41</v>
      </c>
      <c r="H22" s="8" t="s">
        <v>42</v>
      </c>
      <c r="I22" s="18" t="str">
        <f t="shared" si="0"/>
        <v>x</v>
      </c>
      <c r="J22" s="19">
        <v>2.5</v>
      </c>
      <c r="K22" s="8" t="s">
        <v>42</v>
      </c>
      <c r="L22" s="18" t="str">
        <f t="shared" si="1"/>
        <v>x</v>
      </c>
      <c r="M22" s="19">
        <v>2.5</v>
      </c>
      <c r="N22" s="8" t="s">
        <v>42</v>
      </c>
      <c r="O22" s="18" t="str">
        <f t="shared" si="2"/>
        <v>x</v>
      </c>
      <c r="P22" s="19">
        <v>2.5</v>
      </c>
      <c r="Q22" s="23"/>
      <c r="R22" s="23"/>
      <c r="S22" s="23"/>
      <c r="T22" s="23"/>
      <c r="U22" s="23"/>
      <c r="V22" s="23"/>
      <c r="W22" s="23"/>
      <c r="X22" s="23"/>
      <c r="Y22" s="23">
        <v>9</v>
      </c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41">
        <f t="shared" si="3"/>
        <v>900</v>
      </c>
      <c r="AK22" s="42">
        <v>0.92</v>
      </c>
      <c r="AL22" s="43">
        <f t="shared" si="4"/>
        <v>978.26086956521738</v>
      </c>
      <c r="AM22" s="44">
        <f t="shared" si="5"/>
        <v>7.7018069506521218</v>
      </c>
      <c r="AN22" s="42">
        <v>1</v>
      </c>
      <c r="AO22" s="43">
        <f t="shared" si="6"/>
        <v>978.26086956521738</v>
      </c>
      <c r="AP22" s="44">
        <f t="shared" si="7"/>
        <v>7.7018069506521218</v>
      </c>
      <c r="AQ22" s="57"/>
      <c r="AR22" s="42"/>
      <c r="AS22" s="58" t="s">
        <v>135</v>
      </c>
      <c r="AT22" s="59"/>
      <c r="AU22" s="59"/>
      <c r="AV22" s="61">
        <f t="shared" si="8"/>
        <v>978.26086956521738</v>
      </c>
      <c r="AW22" s="93">
        <f t="shared" si="9"/>
        <v>978.26086956521738</v>
      </c>
      <c r="AX22" s="94" t="str">
        <f t="shared" si="10"/>
        <v/>
      </c>
      <c r="AY22" s="95" t="str">
        <f t="shared" si="11"/>
        <v/>
      </c>
      <c r="AZ22" s="89"/>
      <c r="BA22" s="54"/>
      <c r="BB22" s="90"/>
      <c r="BC22" s="91" t="str">
        <f t="shared" si="16"/>
        <v/>
      </c>
      <c r="BD22" s="92" t="str">
        <f t="shared" si="17"/>
        <v/>
      </c>
      <c r="BE22" s="115" t="str">
        <f t="shared" si="18"/>
        <v/>
      </c>
      <c r="BF22" s="116" t="str">
        <f t="shared" si="19"/>
        <v/>
      </c>
    </row>
    <row r="23" spans="1:58" ht="15.75" customHeight="1">
      <c r="A23" s="2"/>
      <c r="B23" s="3" t="s">
        <v>143</v>
      </c>
      <c r="C23" s="4">
        <v>2</v>
      </c>
      <c r="D23" s="4" t="s">
        <v>50</v>
      </c>
      <c r="E23" s="5">
        <v>20</v>
      </c>
      <c r="F23" s="6"/>
      <c r="G23" s="7" t="s">
        <v>41</v>
      </c>
      <c r="H23" s="8" t="s">
        <v>42</v>
      </c>
      <c r="I23" s="18" t="str">
        <f t="shared" si="0"/>
        <v>x</v>
      </c>
      <c r="J23" s="19">
        <v>2.5</v>
      </c>
      <c r="K23" s="8" t="s">
        <v>42</v>
      </c>
      <c r="L23" s="18" t="str">
        <f t="shared" si="1"/>
        <v>x</v>
      </c>
      <c r="M23" s="19">
        <v>2.5</v>
      </c>
      <c r="N23" s="8" t="s">
        <v>42</v>
      </c>
      <c r="O23" s="18" t="str">
        <f t="shared" si="2"/>
        <v>x</v>
      </c>
      <c r="P23" s="19">
        <v>2.5</v>
      </c>
      <c r="Q23" s="23"/>
      <c r="R23" s="23"/>
      <c r="S23" s="23"/>
      <c r="T23" s="23"/>
      <c r="U23" s="23"/>
      <c r="V23" s="23"/>
      <c r="W23" s="23"/>
      <c r="X23" s="23"/>
      <c r="Y23" s="23"/>
      <c r="Z23" s="23">
        <v>5</v>
      </c>
      <c r="AA23" s="23"/>
      <c r="AB23" s="23"/>
      <c r="AC23" s="23"/>
      <c r="AD23" s="23"/>
      <c r="AE23" s="23"/>
      <c r="AF23" s="23"/>
      <c r="AG23" s="23"/>
      <c r="AH23" s="23"/>
      <c r="AI23" s="23"/>
      <c r="AJ23" s="41">
        <f t="shared" si="3"/>
        <v>1500</v>
      </c>
      <c r="AK23" s="42">
        <v>0.92</v>
      </c>
      <c r="AL23" s="43">
        <f t="shared" si="4"/>
        <v>1630.4347826086955</v>
      </c>
      <c r="AM23" s="44">
        <f t="shared" si="5"/>
        <v>7.4110671936758887</v>
      </c>
      <c r="AN23" s="42">
        <v>1</v>
      </c>
      <c r="AO23" s="43">
        <f t="shared" si="6"/>
        <v>1630.4347826086955</v>
      </c>
      <c r="AP23" s="44">
        <f t="shared" si="7"/>
        <v>7.4110671936758887</v>
      </c>
      <c r="AQ23" s="57"/>
      <c r="AR23" s="42"/>
      <c r="AS23" s="58" t="s">
        <v>136</v>
      </c>
      <c r="AT23" s="59"/>
      <c r="AU23" s="59"/>
      <c r="AV23" s="61">
        <f t="shared" si="8"/>
        <v>815.21739130434776</v>
      </c>
      <c r="AW23" s="93" t="str">
        <f t="shared" si="9"/>
        <v/>
      </c>
      <c r="AX23" s="94">
        <f t="shared" si="10"/>
        <v>815.21739130434776</v>
      </c>
      <c r="AY23" s="95">
        <f t="shared" si="11"/>
        <v>815.21739130434776</v>
      </c>
      <c r="AZ23" s="89"/>
      <c r="BA23" s="54"/>
      <c r="BB23" s="90"/>
      <c r="BC23" s="91" t="str">
        <f t="shared" si="16"/>
        <v/>
      </c>
      <c r="BD23" s="92" t="str">
        <f t="shared" si="17"/>
        <v/>
      </c>
      <c r="BE23" s="115" t="str">
        <f t="shared" si="18"/>
        <v/>
      </c>
      <c r="BF23" s="116" t="str">
        <f t="shared" si="19"/>
        <v/>
      </c>
    </row>
    <row r="24" spans="1:58" ht="15.75" customHeight="1">
      <c r="A24" s="2"/>
      <c r="B24" s="3" t="s">
        <v>144</v>
      </c>
      <c r="C24" s="4">
        <v>2</v>
      </c>
      <c r="D24" s="4" t="s">
        <v>54</v>
      </c>
      <c r="E24" s="5">
        <v>20</v>
      </c>
      <c r="F24" s="6"/>
      <c r="G24" s="7" t="s">
        <v>41</v>
      </c>
      <c r="H24" s="8" t="s">
        <v>42</v>
      </c>
      <c r="I24" s="18" t="str">
        <f t="shared" si="0"/>
        <v>x</v>
      </c>
      <c r="J24" s="19">
        <v>2.5</v>
      </c>
      <c r="K24" s="8" t="s">
        <v>42</v>
      </c>
      <c r="L24" s="18" t="str">
        <f t="shared" si="1"/>
        <v>x</v>
      </c>
      <c r="M24" s="19">
        <v>2.5</v>
      </c>
      <c r="N24" s="8" t="s">
        <v>42</v>
      </c>
      <c r="O24" s="18" t="str">
        <f t="shared" si="2"/>
        <v>x</v>
      </c>
      <c r="P24" s="19">
        <v>2.5</v>
      </c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>
        <v>1</v>
      </c>
      <c r="AD24" s="23"/>
      <c r="AE24" s="23"/>
      <c r="AF24" s="23"/>
      <c r="AG24" s="23"/>
      <c r="AH24" s="23"/>
      <c r="AI24" s="23"/>
      <c r="AJ24" s="41">
        <f t="shared" si="3"/>
        <v>2000</v>
      </c>
      <c r="AK24" s="42">
        <v>0.92</v>
      </c>
      <c r="AL24" s="43">
        <f t="shared" si="4"/>
        <v>2173.913043478261</v>
      </c>
      <c r="AM24" s="44">
        <f t="shared" si="5"/>
        <v>9.8814229249011856</v>
      </c>
      <c r="AN24" s="42">
        <v>1</v>
      </c>
      <c r="AO24" s="43">
        <f t="shared" si="6"/>
        <v>2173.913043478261</v>
      </c>
      <c r="AP24" s="44">
        <f t="shared" si="7"/>
        <v>9.8814229249011856</v>
      </c>
      <c r="AQ24" s="57"/>
      <c r="AR24" s="42"/>
      <c r="AS24" s="58" t="s">
        <v>137</v>
      </c>
      <c r="AT24" s="59"/>
      <c r="AU24" s="59"/>
      <c r="AV24" s="61">
        <f t="shared" si="8"/>
        <v>1086.9565217391305</v>
      </c>
      <c r="AW24" s="93">
        <f t="shared" si="9"/>
        <v>1086.9565217391305</v>
      </c>
      <c r="AX24" s="94">
        <f t="shared" si="10"/>
        <v>1086.9565217391305</v>
      </c>
      <c r="AY24" s="95" t="str">
        <f t="shared" si="11"/>
        <v/>
      </c>
      <c r="AZ24" s="89"/>
      <c r="BA24" s="54"/>
      <c r="BB24" s="90"/>
      <c r="BC24" s="91" t="str">
        <f t="shared" si="16"/>
        <v/>
      </c>
      <c r="BD24" s="92" t="str">
        <f t="shared" si="17"/>
        <v/>
      </c>
      <c r="BE24" s="115" t="str">
        <f t="shared" si="18"/>
        <v/>
      </c>
      <c r="BF24" s="116" t="str">
        <f t="shared" si="19"/>
        <v/>
      </c>
    </row>
    <row r="25" spans="1:58" ht="15.75" customHeight="1">
      <c r="A25" s="2"/>
      <c r="B25" s="3" t="s">
        <v>145</v>
      </c>
      <c r="C25" s="4">
        <v>2</v>
      </c>
      <c r="D25" s="4" t="s">
        <v>50</v>
      </c>
      <c r="E25" s="5">
        <v>20</v>
      </c>
      <c r="F25" s="6"/>
      <c r="G25" s="7" t="s">
        <v>41</v>
      </c>
      <c r="H25" s="8" t="s">
        <v>42</v>
      </c>
      <c r="I25" s="18" t="str">
        <f t="shared" si="0"/>
        <v>x</v>
      </c>
      <c r="J25" s="19">
        <v>25</v>
      </c>
      <c r="K25" s="8" t="s">
        <v>42</v>
      </c>
      <c r="L25" s="18" t="str">
        <f t="shared" si="1"/>
        <v>x</v>
      </c>
      <c r="M25" s="19">
        <v>2.5</v>
      </c>
      <c r="N25" s="8" t="s">
        <v>42</v>
      </c>
      <c r="O25" s="18" t="str">
        <f t="shared" si="2"/>
        <v>x</v>
      </c>
      <c r="P25" s="19">
        <v>2.5</v>
      </c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>
        <v>1</v>
      </c>
      <c r="AD25" s="23"/>
      <c r="AE25" s="23"/>
      <c r="AF25" s="23"/>
      <c r="AG25" s="23"/>
      <c r="AH25" s="23"/>
      <c r="AI25" s="23"/>
      <c r="AJ25" s="41">
        <f t="shared" si="3"/>
        <v>2000</v>
      </c>
      <c r="AK25" s="42">
        <v>0.92</v>
      </c>
      <c r="AL25" s="43">
        <f t="shared" si="4"/>
        <v>2173.913043478261</v>
      </c>
      <c r="AM25" s="44">
        <f t="shared" si="5"/>
        <v>9.8814229249011856</v>
      </c>
      <c r="AN25" s="42">
        <v>1</v>
      </c>
      <c r="AO25" s="43">
        <f t="shared" si="6"/>
        <v>2173.913043478261</v>
      </c>
      <c r="AP25" s="44">
        <f t="shared" si="7"/>
        <v>9.8814229249011856</v>
      </c>
      <c r="AQ25" s="57"/>
      <c r="AR25" s="42"/>
      <c r="AS25" s="58" t="s">
        <v>138</v>
      </c>
      <c r="AT25" s="59"/>
      <c r="AU25" s="59"/>
      <c r="AV25" s="62">
        <f t="shared" si="8"/>
        <v>1086.9565217391305</v>
      </c>
      <c r="AW25" s="96" t="str">
        <f t="shared" si="9"/>
        <v/>
      </c>
      <c r="AX25" s="97">
        <f t="shared" si="10"/>
        <v>1086.9565217391305</v>
      </c>
      <c r="AY25" s="98">
        <f t="shared" si="11"/>
        <v>1086.9565217391305</v>
      </c>
      <c r="AZ25" s="89"/>
      <c r="BA25" s="54"/>
      <c r="BB25" s="90"/>
      <c r="BC25" s="91" t="str">
        <f t="shared" si="16"/>
        <v/>
      </c>
      <c r="BD25" s="92" t="str">
        <f t="shared" si="17"/>
        <v/>
      </c>
      <c r="BE25" s="115" t="str">
        <f t="shared" si="18"/>
        <v/>
      </c>
      <c r="BF25" s="116" t="str">
        <f t="shared" si="19"/>
        <v/>
      </c>
    </row>
    <row r="26" spans="1:58" ht="19.5" customHeight="1">
      <c r="A26" s="2"/>
      <c r="B26" s="144" t="s">
        <v>57</v>
      </c>
      <c r="C26" s="145"/>
      <c r="D26" s="145"/>
      <c r="E26" s="145"/>
      <c r="F26" s="145"/>
      <c r="G26" s="145"/>
      <c r="H26" s="145"/>
      <c r="I26" s="145"/>
      <c r="J26" s="145"/>
      <c r="K26" s="145"/>
      <c r="L26" s="145"/>
      <c r="M26" s="145"/>
      <c r="N26" s="145"/>
      <c r="O26" s="145"/>
      <c r="P26" s="146"/>
      <c r="Q26" s="25">
        <f t="shared" ref="Q26:AI26" si="20">IF(SUM(Q6:Q25)=0,0,SUM(Q6:Q25))</f>
        <v>8</v>
      </c>
      <c r="R26" s="25">
        <f t="shared" si="20"/>
        <v>15</v>
      </c>
      <c r="S26" s="25">
        <f t="shared" si="20"/>
        <v>11</v>
      </c>
      <c r="T26" s="25">
        <f t="shared" si="20"/>
        <v>1</v>
      </c>
      <c r="U26" s="25">
        <f t="shared" si="20"/>
        <v>9</v>
      </c>
      <c r="V26" s="25">
        <f t="shared" si="20"/>
        <v>27</v>
      </c>
      <c r="W26" s="25">
        <f t="shared" si="20"/>
        <v>1</v>
      </c>
      <c r="X26" s="25">
        <f t="shared" si="20"/>
        <v>6.5</v>
      </c>
      <c r="Y26" s="25">
        <f t="shared" si="20"/>
        <v>31</v>
      </c>
      <c r="Z26" s="25">
        <f t="shared" si="20"/>
        <v>9</v>
      </c>
      <c r="AA26" s="25">
        <f t="shared" si="20"/>
        <v>3</v>
      </c>
      <c r="AB26" s="25">
        <f t="shared" si="20"/>
        <v>2</v>
      </c>
      <c r="AC26" s="25">
        <f t="shared" si="20"/>
        <v>2</v>
      </c>
      <c r="AD26" s="25">
        <f t="shared" si="20"/>
        <v>1</v>
      </c>
      <c r="AE26" s="25">
        <f t="shared" si="20"/>
        <v>1</v>
      </c>
      <c r="AF26" s="25">
        <f t="shared" si="20"/>
        <v>0</v>
      </c>
      <c r="AG26" s="25">
        <f t="shared" si="20"/>
        <v>0</v>
      </c>
      <c r="AH26" s="25">
        <f t="shared" si="20"/>
        <v>0</v>
      </c>
      <c r="AI26" s="25">
        <f t="shared" si="20"/>
        <v>0</v>
      </c>
      <c r="AJ26" s="45">
        <f>SUM(AJ6:AJ25)</f>
        <v>17011</v>
      </c>
      <c r="AK26" s="46">
        <f>IF(AJ26=0,"",AJ26/AL26)</f>
        <v>0.92570737697354566</v>
      </c>
      <c r="AL26" s="47">
        <f>SUM(AL6:AL25)</f>
        <v>18376.217391304348</v>
      </c>
      <c r="AM26" s="48">
        <f>IF(AL28=1,AL26/($AL$27/SQRT(3)),IF(AL28=2,AL26/$AL$27,IF(AL28=3,AL26/($AL$27*SQRT(3)),"")))</f>
        <v>48.225063897984768</v>
      </c>
      <c r="AN26" s="46">
        <f>AO26/AL26</f>
        <v>1</v>
      </c>
      <c r="AO26" s="47">
        <f>SUM(AO6:AO25)</f>
        <v>18376.217391304348</v>
      </c>
      <c r="AP26" s="48">
        <f>IF(AL28=1,AO26/($AL$27/SQRT(3)),IF(AL28=2,AO26/$AL$27,IF(AL28=3,AO26/($AL$27*SQRT(3)),"")))</f>
        <v>48.225063897984768</v>
      </c>
      <c r="AQ26" s="63"/>
      <c r="AR26" s="64"/>
      <c r="AS26" s="65"/>
      <c r="AT26" s="2"/>
      <c r="AU26" s="2"/>
      <c r="AV26" s="66" t="s">
        <v>58</v>
      </c>
      <c r="AW26" s="99">
        <f>SUM(AW6:AW25)</f>
        <v>6156.173913043478</v>
      </c>
      <c r="AX26" s="100">
        <f>SUM(AX6:AX25)</f>
        <v>6086.95652173913</v>
      </c>
      <c r="AY26" s="100">
        <f>SUM(AY6:AY25)</f>
        <v>6133.0869565217399</v>
      </c>
      <c r="AZ26" s="101">
        <f>SUM(AW26:AY26)</f>
        <v>18376.217391304348</v>
      </c>
      <c r="BA26" s="102"/>
      <c r="BB26" s="90"/>
      <c r="BC26" s="91" t="str">
        <f t="shared" si="16"/>
        <v/>
      </c>
      <c r="BD26" s="92" t="str">
        <f t="shared" si="17"/>
        <v/>
      </c>
      <c r="BE26" s="115" t="str">
        <f t="shared" si="18"/>
        <v/>
      </c>
      <c r="BF26" s="116" t="str">
        <f t="shared" si="19"/>
        <v/>
      </c>
    </row>
    <row r="27" spans="1:58" ht="19.5" customHeight="1">
      <c r="A27" s="2"/>
      <c r="B27" s="147" t="s">
        <v>59</v>
      </c>
      <c r="C27" s="129"/>
      <c r="D27" s="129"/>
      <c r="E27" s="129"/>
      <c r="F27" s="10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30"/>
      <c r="AD27" s="26"/>
      <c r="AE27" s="31"/>
      <c r="AF27" s="31"/>
      <c r="AG27" s="31"/>
      <c r="AH27" s="31"/>
      <c r="AI27" s="31"/>
      <c r="AJ27" s="148" t="s">
        <v>60</v>
      </c>
      <c r="AK27" s="149"/>
      <c r="AL27" s="150">
        <v>220</v>
      </c>
      <c r="AM27" s="151"/>
      <c r="AN27" s="151"/>
      <c r="AO27" s="67" t="s">
        <v>61</v>
      </c>
      <c r="AP27" s="208">
        <v>50</v>
      </c>
      <c r="AQ27" s="209"/>
      <c r="AR27" s="210"/>
      <c r="AS27" s="68"/>
      <c r="AT27" s="69"/>
      <c r="AU27" s="69"/>
      <c r="AV27" s="2"/>
      <c r="AW27" s="2"/>
      <c r="AX27" s="2"/>
      <c r="AY27" s="2"/>
      <c r="AZ27" s="2"/>
      <c r="BA27" s="2"/>
      <c r="BB27" s="103" t="s">
        <v>139</v>
      </c>
      <c r="BC27" s="104">
        <f>SUM(BC6:BC26)</f>
        <v>3743.652173913043</v>
      </c>
      <c r="BD27" s="105">
        <f t="shared" ref="BD27:BF27" si="21">SUM(BD6:BD14)</f>
        <v>0</v>
      </c>
      <c r="BE27" s="117">
        <f t="shared" si="21"/>
        <v>0</v>
      </c>
      <c r="BF27" s="118">
        <f t="shared" si="21"/>
        <v>0</v>
      </c>
    </row>
    <row r="28" spans="1:58" ht="19.5" customHeight="1">
      <c r="A28" s="2"/>
      <c r="B28" s="12" t="s">
        <v>62</v>
      </c>
      <c r="C28" s="154">
        <f>IF(AW26=0,"",AW26)/1000</f>
        <v>6.1561739130434781</v>
      </c>
      <c r="D28" s="154"/>
      <c r="E28" s="13">
        <f>C28*AK26</f>
        <v>5.6988156052364465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32"/>
      <c r="AD28" s="2"/>
      <c r="AE28" s="33"/>
      <c r="AF28" s="33"/>
      <c r="AG28" s="33"/>
      <c r="AH28" s="33"/>
      <c r="AI28" s="33"/>
      <c r="AJ28" s="155" t="s">
        <v>63</v>
      </c>
      <c r="AK28" s="156"/>
      <c r="AL28" s="157">
        <v>3</v>
      </c>
      <c r="AM28" s="158"/>
      <c r="AN28" s="211"/>
      <c r="AO28" s="70" t="s">
        <v>64</v>
      </c>
      <c r="AP28" s="212">
        <v>10</v>
      </c>
      <c r="AQ28" s="213"/>
      <c r="AR28" s="214"/>
      <c r="AS28" s="71"/>
      <c r="AT28" s="69"/>
      <c r="AU28" s="69"/>
      <c r="AV28" s="2"/>
      <c r="AW28" s="2"/>
      <c r="AX28" s="2"/>
      <c r="AY28" s="2"/>
      <c r="AZ28" s="2"/>
      <c r="BA28" s="2"/>
      <c r="BB28" s="106" t="s">
        <v>140</v>
      </c>
      <c r="BC28" s="107">
        <f>IF(AL28=1,bc/($AL$27/SQRT(3)),IF(AL28=2,BC27/$AL$27,IF(AL28=3,BC27/($AL$27*SQRT(3)),"")))</f>
        <v>9.8245390470955609</v>
      </c>
      <c r="BD28" s="107" t="e">
        <f t="shared" ref="BD28:BF28" si="22">IF(AN22=1,BD27/($AD$21/SQRT(3)),IF(AN22=2,BD27/$AD$21,IF(AN22=3,BD27/($AD$21*SQRT(3)),"")))</f>
        <v>#DIV/0!</v>
      </c>
      <c r="BE28" s="107" t="str">
        <f t="shared" si="22"/>
        <v/>
      </c>
      <c r="BF28" s="107" t="str">
        <f t="shared" si="22"/>
        <v/>
      </c>
    </row>
    <row r="29" spans="1:58" ht="19.5" customHeight="1">
      <c r="A29" s="2"/>
      <c r="B29" s="12" t="s">
        <v>65</v>
      </c>
      <c r="C29" s="154">
        <f>IF(AX26=0,"",AX26)/1000</f>
        <v>6.0869565217391299</v>
      </c>
      <c r="D29" s="154"/>
      <c r="E29" s="13">
        <f>C29*AK26</f>
        <v>5.6347405554911472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32"/>
      <c r="AD29" s="2"/>
      <c r="AE29" s="33"/>
      <c r="AF29" s="33"/>
      <c r="AG29" s="33"/>
      <c r="AH29" s="33"/>
      <c r="AI29" s="33"/>
      <c r="AJ29" s="155" t="s">
        <v>66</v>
      </c>
      <c r="AK29" s="156"/>
      <c r="AL29" s="161">
        <f>AL26</f>
        <v>18376.217391304348</v>
      </c>
      <c r="AM29" s="162"/>
      <c r="AN29" s="162"/>
      <c r="AO29" s="70" t="s">
        <v>67</v>
      </c>
      <c r="AP29" s="212">
        <v>10</v>
      </c>
      <c r="AQ29" s="213"/>
      <c r="AR29" s="214"/>
      <c r="AS29" s="71"/>
      <c r="AT29" s="69"/>
      <c r="AU29" s="69"/>
      <c r="AV29" s="72"/>
      <c r="AW29" s="108"/>
      <c r="AX29" s="108"/>
      <c r="AY29" s="108"/>
      <c r="AZ29" s="2"/>
      <c r="BA29" s="2"/>
      <c r="BB29" s="2"/>
      <c r="BC29" s="2"/>
    </row>
    <row r="30" spans="1:58" ht="19.5" customHeight="1">
      <c r="A30" s="2"/>
      <c r="B30" s="12" t="s">
        <v>68</v>
      </c>
      <c r="C30" s="154">
        <f>IF(AY26=0,"",AY26)/1000</f>
        <v>6.1330869565217396</v>
      </c>
      <c r="D30" s="154"/>
      <c r="E30" s="13">
        <f>C30*AK26</f>
        <v>5.6774438392724056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32"/>
      <c r="AD30" s="2"/>
      <c r="AE30" s="33"/>
      <c r="AF30" s="33"/>
      <c r="AG30" s="33"/>
      <c r="AH30" s="33"/>
      <c r="AI30" s="33"/>
      <c r="AJ30" s="155" t="s">
        <v>69</v>
      </c>
      <c r="AK30" s="156"/>
      <c r="AL30" s="163">
        <f>AL31/AL29</f>
        <v>1</v>
      </c>
      <c r="AM30" s="164"/>
      <c r="AN30" s="164"/>
      <c r="AO30" s="70" t="s">
        <v>70</v>
      </c>
      <c r="AP30" s="212">
        <v>10</v>
      </c>
      <c r="AQ30" s="213"/>
      <c r="AR30" s="214"/>
      <c r="AS30" s="71"/>
      <c r="AT30" s="69"/>
      <c r="AU30" s="69"/>
      <c r="AV30" s="73"/>
      <c r="AW30" s="109"/>
      <c r="AX30" s="109"/>
      <c r="AY30" s="110"/>
      <c r="AZ30" s="2"/>
      <c r="BA30" s="2"/>
      <c r="BB30" s="2"/>
      <c r="BC30" s="2"/>
    </row>
    <row r="31" spans="1:58" ht="19.5" customHeight="1">
      <c r="A31" s="2"/>
      <c r="B31" s="14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34"/>
      <c r="AD31" s="27"/>
      <c r="AE31" s="27"/>
      <c r="AF31" s="27"/>
      <c r="AG31" s="27"/>
      <c r="AH31" s="27"/>
      <c r="AI31" s="27"/>
      <c r="AJ31" s="155" t="s">
        <v>71</v>
      </c>
      <c r="AK31" s="156"/>
      <c r="AL31" s="161">
        <f>AO26</f>
        <v>18376.217391304348</v>
      </c>
      <c r="AM31" s="162"/>
      <c r="AN31" s="162"/>
      <c r="AO31" s="70" t="s">
        <v>72</v>
      </c>
      <c r="AP31" s="165" t="s">
        <v>73</v>
      </c>
      <c r="AQ31" s="165"/>
      <c r="AR31" s="166"/>
      <c r="AS31" s="71"/>
      <c r="AT31" s="69"/>
      <c r="AU31" s="69"/>
      <c r="AV31" s="73"/>
      <c r="AW31" s="109"/>
      <c r="AX31" s="109"/>
      <c r="AY31" s="110"/>
      <c r="AZ31" s="2"/>
      <c r="BA31" s="2"/>
      <c r="BB31" s="2"/>
      <c r="BC31" s="2"/>
    </row>
    <row r="32" spans="1:58" ht="19.5" customHeight="1">
      <c r="A32" s="2"/>
      <c r="B32" s="16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35"/>
      <c r="AD32" s="28"/>
      <c r="AE32" s="28"/>
      <c r="AF32" s="28"/>
      <c r="AG32" s="28"/>
      <c r="AH32" s="28"/>
      <c r="AI32" s="28"/>
      <c r="AJ32" s="167" t="s">
        <v>74</v>
      </c>
      <c r="AK32" s="168"/>
      <c r="AL32" s="169">
        <f>AP26</f>
        <v>48.225063897984768</v>
      </c>
      <c r="AM32" s="170"/>
      <c r="AN32" s="170"/>
      <c r="AO32" s="74" t="s">
        <v>75</v>
      </c>
      <c r="AP32" s="215" t="s">
        <v>141</v>
      </c>
      <c r="AQ32" s="215"/>
      <c r="AR32" s="216"/>
      <c r="AS32" s="75"/>
      <c r="AT32" s="69"/>
      <c r="AU32" s="69"/>
      <c r="AV32" s="73"/>
      <c r="AW32" s="109"/>
      <c r="AX32" s="109"/>
      <c r="AY32" s="110"/>
      <c r="AZ32" s="2"/>
      <c r="BA32" s="2"/>
      <c r="BB32" s="2"/>
      <c r="BC32" s="2"/>
    </row>
    <row r="33" spans="1:55" ht="19.5" customHeight="1">
      <c r="A33" s="2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32"/>
      <c r="AD33" s="2"/>
      <c r="AE33" s="2"/>
      <c r="AF33" s="2"/>
      <c r="AG33" s="2"/>
      <c r="AH33" s="2"/>
      <c r="AI33" s="2"/>
      <c r="AJ33" s="49"/>
      <c r="AK33" s="49"/>
      <c r="AL33" s="50"/>
      <c r="AM33" s="50"/>
      <c r="AN33" s="50"/>
      <c r="AO33" s="76" t="s">
        <v>24</v>
      </c>
      <c r="AP33" s="217">
        <v>2.2000000000000001E-3</v>
      </c>
      <c r="AQ33" s="217"/>
      <c r="AR33" s="218"/>
      <c r="AT33" s="69"/>
      <c r="AU33" s="69"/>
      <c r="AV33" s="2"/>
      <c r="AW33" s="2"/>
      <c r="AX33" s="2"/>
      <c r="AY33" s="2"/>
      <c r="AZ33" s="2"/>
      <c r="BA33" s="2"/>
      <c r="BB33" s="2"/>
      <c r="BC33" s="2"/>
    </row>
    <row r="34" spans="1:55" ht="19.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32"/>
      <c r="AD34" s="2"/>
      <c r="AE34" s="2"/>
      <c r="AF34" s="2"/>
      <c r="AG34" s="2"/>
      <c r="AH34" s="2"/>
      <c r="AI34" s="2"/>
      <c r="AJ34" s="2"/>
      <c r="AK34" s="51"/>
      <c r="AL34" s="52"/>
      <c r="AM34" s="52"/>
      <c r="AN34" s="52"/>
      <c r="AO34" s="77" t="s">
        <v>4</v>
      </c>
      <c r="AP34" s="219">
        <v>2</v>
      </c>
      <c r="AQ34" s="220"/>
      <c r="AR34" s="221"/>
      <c r="AT34" s="2"/>
      <c r="AU34" s="2"/>
      <c r="AV34" s="2"/>
      <c r="AW34" s="2"/>
      <c r="AX34" s="2"/>
      <c r="AY34" s="2"/>
      <c r="AZ34" s="2"/>
      <c r="BA34" s="2"/>
      <c r="BB34" s="2"/>
      <c r="BC34" s="2"/>
    </row>
    <row r="35" spans="1:55" ht="19.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32"/>
      <c r="AD35" s="2"/>
      <c r="AE35" s="2"/>
      <c r="AF35" s="36"/>
      <c r="AG35" s="36"/>
      <c r="AH35" s="36"/>
      <c r="AI35" s="36"/>
      <c r="AJ35" s="53"/>
      <c r="AK35" s="52"/>
      <c r="AL35" s="52"/>
      <c r="AM35" s="52"/>
      <c r="AN35" s="52"/>
      <c r="AO35" s="78" t="s">
        <v>76</v>
      </c>
      <c r="AP35" s="175" t="s">
        <v>142</v>
      </c>
      <c r="AQ35" s="175"/>
      <c r="AR35" s="222"/>
      <c r="AT35" s="2"/>
      <c r="AU35" s="2"/>
      <c r="AV35" s="2"/>
      <c r="AW35" s="2"/>
      <c r="AX35" s="2"/>
      <c r="AY35" s="2"/>
      <c r="AZ35" s="2"/>
      <c r="BA35" s="2"/>
      <c r="BB35" s="2"/>
      <c r="BC35" s="2"/>
    </row>
    <row r="36" spans="1:55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32"/>
      <c r="AD36" s="2"/>
      <c r="AE36" s="2"/>
      <c r="AF36" s="2"/>
      <c r="AG36" s="2"/>
      <c r="AH36" s="2"/>
      <c r="AI36" s="2"/>
      <c r="AJ36" s="52"/>
      <c r="AK36" s="52"/>
      <c r="AL36" s="52"/>
      <c r="AM36" s="52"/>
      <c r="AN36" s="52"/>
      <c r="AO36" s="52"/>
      <c r="AP36" s="52"/>
      <c r="AQ36" s="52"/>
      <c r="AR36" s="5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</row>
    <row r="37" spans="1:55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32"/>
      <c r="AD37" s="2"/>
      <c r="AE37" s="2"/>
      <c r="AF37" s="2"/>
      <c r="AG37" s="2"/>
      <c r="AH37" s="2"/>
      <c r="AI37" s="2"/>
      <c r="AJ37" s="52"/>
      <c r="AK37" s="52"/>
      <c r="AL37" s="52"/>
      <c r="AM37" s="52"/>
      <c r="AN37" s="52"/>
      <c r="AO37" s="52"/>
      <c r="AP37" s="52"/>
      <c r="AQ37" s="52"/>
      <c r="AR37" s="5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</row>
    <row r="38" spans="1:55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32"/>
      <c r="AD38" s="2"/>
      <c r="AE38" s="2"/>
      <c r="AF38" s="2"/>
      <c r="AG38" s="2"/>
      <c r="AH38" s="2"/>
      <c r="AI38" s="2"/>
      <c r="AJ38" s="52"/>
      <c r="AK38" s="52"/>
      <c r="AL38" s="52"/>
      <c r="AM38" s="52"/>
      <c r="AN38" s="52"/>
      <c r="AO38" s="52"/>
      <c r="AP38" s="52"/>
      <c r="AQ38" s="52"/>
      <c r="AR38" s="5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</row>
    <row r="39" spans="1:55" ht="15.75" customHeight="1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32"/>
      <c r="AD39" s="2"/>
      <c r="AE39" s="2"/>
      <c r="AF39" s="2"/>
      <c r="AG39" s="2"/>
      <c r="AH39" s="2"/>
      <c r="AI39" s="2"/>
      <c r="AJ39" s="52"/>
      <c r="AK39" s="52"/>
      <c r="AL39" s="52"/>
      <c r="AM39" s="52"/>
      <c r="AN39" s="52"/>
      <c r="AO39" s="52"/>
      <c r="AP39" s="52"/>
      <c r="AQ39" s="52"/>
      <c r="AR39" s="52"/>
      <c r="AS39" s="2"/>
      <c r="AT39" s="2"/>
      <c r="AU39" s="2"/>
      <c r="AV39" s="36"/>
      <c r="AW39" s="2"/>
      <c r="AX39" s="2"/>
      <c r="AY39" s="2"/>
      <c r="AZ39" s="2"/>
      <c r="BA39" s="2"/>
      <c r="BB39" s="2"/>
      <c r="BC39" s="2"/>
    </row>
    <row r="40" spans="1:55" ht="15.75" customHeight="1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32"/>
      <c r="AD40" s="2"/>
      <c r="AE40" s="2"/>
      <c r="AF40" s="2"/>
      <c r="AG40" s="2"/>
      <c r="AH40" s="2"/>
      <c r="AI40" s="2"/>
      <c r="AJ40" s="52"/>
      <c r="AK40" s="52"/>
      <c r="AL40" s="52"/>
      <c r="AM40" s="52"/>
      <c r="AN40" s="52"/>
      <c r="AO40" s="52"/>
      <c r="AP40" s="52"/>
      <c r="AQ40" s="52"/>
      <c r="AR40" s="52"/>
      <c r="AS40" s="2"/>
      <c r="AT40" s="2"/>
      <c r="AU40" s="2"/>
      <c r="AV40" s="36"/>
      <c r="AW40" s="2"/>
      <c r="AX40" s="2"/>
      <c r="AY40" s="2"/>
      <c r="AZ40" s="2"/>
      <c r="BA40" s="2"/>
      <c r="BB40" s="2"/>
      <c r="BC40" s="2"/>
    </row>
    <row r="41" spans="1:55" ht="15.75" customHeight="1"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32"/>
      <c r="AD41" s="2"/>
      <c r="AE41" s="2"/>
      <c r="AF41" s="2"/>
      <c r="AG41" s="2"/>
      <c r="AH41" s="2"/>
      <c r="AI41" s="2"/>
      <c r="AJ41" s="52"/>
      <c r="AK41" s="52"/>
      <c r="AL41" s="52"/>
      <c r="AM41" s="52"/>
      <c r="AN41" s="52"/>
      <c r="AO41" s="52"/>
      <c r="AP41" s="52"/>
      <c r="AQ41" s="52"/>
      <c r="AR41" s="52"/>
      <c r="AS41" s="2"/>
      <c r="AT41" s="2"/>
      <c r="AU41" s="2"/>
      <c r="AV41" s="36"/>
      <c r="AW41" s="2"/>
      <c r="AX41" s="2"/>
      <c r="AY41" s="2"/>
      <c r="AZ41" s="2"/>
      <c r="BA41" s="2"/>
      <c r="BB41" s="2"/>
      <c r="BC41" s="2"/>
    </row>
    <row r="42" spans="1:55" ht="15.75" customHeight="1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32"/>
      <c r="AD42" s="2"/>
      <c r="AE42" s="2"/>
      <c r="AF42" s="2"/>
      <c r="AG42" s="2"/>
      <c r="AH42" s="2"/>
      <c r="AI42" s="2"/>
      <c r="AJ42" s="52"/>
      <c r="AK42" s="52"/>
      <c r="AL42" s="52"/>
      <c r="AM42" s="52"/>
      <c r="AN42" s="52"/>
      <c r="AO42" s="52"/>
      <c r="AP42" s="52"/>
      <c r="AQ42" s="52"/>
      <c r="AR42" s="52"/>
      <c r="AS42" s="2"/>
      <c r="AT42" s="2"/>
      <c r="AU42" s="2"/>
      <c r="AV42" s="36"/>
      <c r="AW42" s="2"/>
      <c r="AX42" s="2"/>
      <c r="AY42" s="2"/>
      <c r="AZ42" s="2"/>
      <c r="BA42" s="2"/>
      <c r="BB42" s="2"/>
      <c r="BC42" s="2"/>
    </row>
    <row r="43" spans="1:55" ht="15.75" customHeight="1"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32"/>
      <c r="AD43" s="2"/>
      <c r="AE43" s="2"/>
      <c r="AF43" s="2"/>
      <c r="AG43" s="2"/>
      <c r="AH43" s="2"/>
      <c r="AI43" s="2"/>
      <c r="AJ43" s="52"/>
      <c r="AK43" s="52"/>
      <c r="AL43" s="52"/>
      <c r="AM43" s="52"/>
      <c r="AN43" s="52"/>
      <c r="AO43" s="52"/>
      <c r="AP43" s="52"/>
      <c r="AQ43" s="52"/>
      <c r="AR43" s="52"/>
      <c r="AS43" s="2"/>
      <c r="AT43" s="2"/>
      <c r="AU43" s="2"/>
      <c r="AV43" s="36"/>
      <c r="AW43" s="2"/>
      <c r="AX43" s="2"/>
      <c r="AY43" s="2"/>
      <c r="AZ43" s="2"/>
      <c r="BA43" s="2"/>
      <c r="BB43" s="2"/>
      <c r="BC43" s="2"/>
    </row>
    <row r="44" spans="1:55" ht="15.75" customHeight="1"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32"/>
      <c r="AD44" s="2"/>
      <c r="AE44" s="2"/>
      <c r="AF44" s="2"/>
      <c r="AG44" s="2"/>
      <c r="AH44" s="2"/>
      <c r="AI44" s="2"/>
      <c r="AJ44" s="52"/>
      <c r="AK44" s="52"/>
      <c r="AL44" s="52"/>
      <c r="AM44" s="52"/>
      <c r="AN44" s="52"/>
      <c r="AO44" s="52"/>
      <c r="AP44" s="52"/>
      <c r="AQ44" s="52"/>
      <c r="AR44" s="52"/>
      <c r="AS44" s="2"/>
      <c r="AT44" s="2"/>
      <c r="AU44" s="2"/>
      <c r="AV44" s="36"/>
      <c r="AW44" s="2"/>
      <c r="AX44" s="2"/>
      <c r="AY44" s="2"/>
      <c r="AZ44" s="2"/>
      <c r="BA44" s="2"/>
      <c r="BB44" s="2"/>
      <c r="BC44" s="2"/>
    </row>
    <row r="45" spans="1:55" ht="15.75" customHeight="1"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32"/>
      <c r="AD45" s="2"/>
      <c r="AE45" s="2"/>
      <c r="AF45" s="2"/>
      <c r="AG45" s="2"/>
      <c r="AH45" s="2"/>
      <c r="AI45" s="2"/>
      <c r="AJ45" s="52"/>
      <c r="AK45" s="52"/>
      <c r="AL45" s="52"/>
      <c r="AM45" s="52"/>
      <c r="AN45" s="52"/>
      <c r="AO45" s="52"/>
      <c r="AP45" s="52"/>
      <c r="AQ45" s="52"/>
      <c r="AR45" s="52"/>
      <c r="AS45" s="2"/>
      <c r="AT45" s="2"/>
      <c r="AU45" s="2"/>
      <c r="AV45" s="36"/>
      <c r="AW45" s="2"/>
      <c r="AX45" s="2"/>
      <c r="AY45" s="2"/>
      <c r="AZ45" s="2"/>
      <c r="BA45" s="2"/>
      <c r="BB45" s="2"/>
      <c r="BC45" s="2"/>
    </row>
    <row r="46" spans="1:55" ht="15.75" customHeight="1"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32"/>
      <c r="AD46" s="2"/>
      <c r="AE46" s="2"/>
      <c r="AF46" s="2"/>
      <c r="AG46" s="2"/>
      <c r="AH46" s="2"/>
      <c r="AI46" s="2"/>
      <c r="AJ46" s="52"/>
      <c r="AK46" s="52"/>
      <c r="AL46" s="52"/>
      <c r="AM46" s="52"/>
      <c r="AN46" s="52"/>
      <c r="AO46" s="52"/>
      <c r="AP46" s="52"/>
      <c r="AQ46" s="52"/>
      <c r="AR46" s="52"/>
      <c r="AS46" s="2"/>
      <c r="AT46" s="2"/>
      <c r="AU46" s="2"/>
      <c r="AV46" s="36"/>
      <c r="AW46" s="2"/>
      <c r="AX46" s="2"/>
      <c r="AY46" s="2"/>
      <c r="AZ46" s="2"/>
      <c r="BA46" s="2"/>
      <c r="BB46" s="2"/>
      <c r="BC46" s="2"/>
    </row>
    <row r="47" spans="1:55" ht="15.75" customHeight="1"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32"/>
      <c r="AD47" s="2"/>
      <c r="AE47" s="2"/>
      <c r="AF47" s="2"/>
      <c r="AG47" s="2"/>
      <c r="AH47" s="2"/>
      <c r="AI47" s="2"/>
      <c r="AJ47" s="52"/>
      <c r="AK47" s="52"/>
      <c r="AL47" s="52"/>
      <c r="AM47" s="52"/>
      <c r="AN47" s="52"/>
      <c r="AO47" s="52"/>
      <c r="AP47" s="52"/>
      <c r="AQ47" s="52"/>
      <c r="AR47" s="52"/>
      <c r="AS47" s="2"/>
      <c r="AT47" s="2"/>
      <c r="AU47" s="2"/>
      <c r="AV47" s="36"/>
      <c r="AW47" s="2"/>
      <c r="AX47" s="2"/>
      <c r="AY47" s="2"/>
      <c r="AZ47" s="2"/>
      <c r="BA47" s="2"/>
      <c r="BB47" s="2"/>
      <c r="BC47" s="2"/>
    </row>
    <row r="48" spans="1:55" ht="15.75" customHeight="1"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32"/>
      <c r="AD48" s="2"/>
      <c r="AE48" s="2"/>
      <c r="AF48" s="2"/>
      <c r="AG48" s="2"/>
      <c r="AH48" s="2"/>
      <c r="AI48" s="2"/>
      <c r="AJ48" s="52"/>
      <c r="AK48" s="52"/>
      <c r="AL48" s="52"/>
      <c r="AM48" s="52"/>
      <c r="AN48" s="52"/>
      <c r="AO48" s="52"/>
      <c r="AP48" s="52"/>
      <c r="AQ48" s="52"/>
      <c r="AR48" s="52"/>
      <c r="AS48" s="2"/>
      <c r="AT48" s="2"/>
      <c r="AU48" s="2"/>
      <c r="AV48" s="36"/>
      <c r="AW48" s="2"/>
      <c r="AX48" s="2"/>
      <c r="AY48" s="2"/>
      <c r="AZ48" s="2"/>
      <c r="BA48" s="2"/>
      <c r="BB48" s="2"/>
      <c r="BC48" s="2"/>
    </row>
    <row r="49" spans="2:55" ht="15.75" customHeight="1"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32"/>
      <c r="AD49" s="2"/>
      <c r="AE49" s="2"/>
      <c r="AF49" s="2"/>
      <c r="AG49" s="2"/>
      <c r="AH49" s="2"/>
      <c r="AI49" s="2"/>
      <c r="AJ49" s="52"/>
      <c r="AK49" s="52"/>
      <c r="AL49" s="52"/>
      <c r="AM49" s="52"/>
      <c r="AN49" s="52"/>
      <c r="AO49" s="52"/>
      <c r="AP49" s="52"/>
      <c r="AQ49" s="52"/>
      <c r="AR49" s="52"/>
      <c r="AS49" s="2"/>
      <c r="AT49" s="2"/>
      <c r="AU49" s="2"/>
      <c r="AV49" s="36"/>
      <c r="AW49" s="2"/>
      <c r="AX49" s="2"/>
      <c r="AY49" s="2"/>
      <c r="AZ49" s="2"/>
      <c r="BA49" s="2"/>
      <c r="BB49" s="2"/>
      <c r="BC49" s="2"/>
    </row>
    <row r="50" spans="2:55" ht="15.75" customHeight="1"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32"/>
      <c r="AD50" s="2"/>
      <c r="AE50" s="2"/>
      <c r="AF50" s="2"/>
      <c r="AG50" s="2"/>
      <c r="AH50" s="2"/>
      <c r="AI50" s="2"/>
      <c r="AJ50" s="52"/>
      <c r="AK50" s="52"/>
      <c r="AL50" s="52"/>
      <c r="AM50" s="52"/>
      <c r="AN50" s="52"/>
      <c r="AO50" s="52"/>
      <c r="AP50" s="52"/>
      <c r="AQ50" s="52"/>
      <c r="AR50" s="52"/>
      <c r="AS50" s="2"/>
      <c r="AT50" s="2"/>
      <c r="AU50" s="2"/>
      <c r="AV50" s="36"/>
      <c r="AW50" s="2"/>
      <c r="AX50" s="2"/>
      <c r="AY50" s="2"/>
      <c r="AZ50" s="2"/>
      <c r="BA50" s="2"/>
      <c r="BB50" s="2"/>
      <c r="BC50" s="2"/>
    </row>
    <row r="51" spans="2:55" ht="15.75" customHeight="1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32"/>
      <c r="AD51" s="2"/>
      <c r="AE51" s="2"/>
      <c r="AF51" s="2"/>
      <c r="AG51" s="2"/>
      <c r="AH51" s="2"/>
      <c r="AI51" s="2"/>
      <c r="AJ51" s="52"/>
      <c r="AK51" s="52"/>
      <c r="AL51" s="52"/>
      <c r="AM51" s="52"/>
      <c r="AN51" s="52"/>
      <c r="AO51" s="52"/>
      <c r="AP51" s="52"/>
      <c r="AQ51" s="52"/>
      <c r="AR51" s="52"/>
      <c r="AS51" s="2"/>
      <c r="AT51" s="2"/>
      <c r="AU51" s="2"/>
      <c r="AV51" s="36"/>
      <c r="AW51" s="2"/>
      <c r="AX51" s="2"/>
      <c r="AY51" s="2"/>
      <c r="AZ51" s="2"/>
      <c r="BA51" s="2"/>
      <c r="BB51" s="2"/>
      <c r="BC51" s="2"/>
    </row>
    <row r="52" spans="2:55" ht="15.75" customHeight="1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32"/>
      <c r="AD52" s="2"/>
      <c r="AE52" s="2"/>
      <c r="AF52" s="2"/>
      <c r="AG52" s="2"/>
      <c r="AH52" s="2"/>
      <c r="AI52" s="2"/>
      <c r="AJ52" s="52"/>
      <c r="AK52" s="52"/>
      <c r="AL52" s="52"/>
      <c r="AM52" s="52"/>
      <c r="AN52" s="52"/>
      <c r="AO52" s="52"/>
      <c r="AP52" s="52"/>
      <c r="AQ52" s="52"/>
      <c r="AR52" s="52"/>
      <c r="AS52" s="2"/>
      <c r="AT52" s="2"/>
      <c r="AU52" s="2"/>
      <c r="AV52" s="36"/>
      <c r="AW52" s="2"/>
      <c r="AX52" s="2"/>
      <c r="AY52" s="2"/>
      <c r="AZ52" s="2"/>
      <c r="BA52" s="2"/>
      <c r="BB52" s="2"/>
      <c r="BC52" s="2"/>
    </row>
    <row r="53" spans="2:55" ht="15.75" customHeight="1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32"/>
      <c r="AD53" s="2"/>
      <c r="AE53" s="2"/>
      <c r="AF53" s="2"/>
      <c r="AG53" s="2"/>
      <c r="AH53" s="2"/>
      <c r="AI53" s="2"/>
      <c r="AJ53" s="52"/>
      <c r="AK53" s="52"/>
      <c r="AL53" s="52"/>
      <c r="AM53" s="52"/>
      <c r="AN53" s="52"/>
      <c r="AO53" s="52"/>
      <c r="AP53" s="52"/>
      <c r="AQ53" s="52"/>
      <c r="AR53" s="52"/>
      <c r="AS53" s="2"/>
      <c r="AT53" s="2"/>
      <c r="AU53" s="2"/>
      <c r="AV53" s="36"/>
      <c r="AW53" s="2"/>
      <c r="AX53" s="2"/>
      <c r="AY53" s="2"/>
      <c r="AZ53" s="2"/>
      <c r="BA53" s="2"/>
      <c r="BB53" s="2"/>
      <c r="BC53" s="2"/>
    </row>
    <row r="54" spans="2:55" ht="15.75" customHeight="1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32"/>
      <c r="AD54" s="2"/>
      <c r="AE54" s="2"/>
      <c r="AF54" s="2"/>
      <c r="AG54" s="2"/>
      <c r="AH54" s="2"/>
      <c r="AI54" s="2"/>
      <c r="AJ54" s="52"/>
      <c r="AK54" s="52"/>
      <c r="AL54" s="52"/>
      <c r="AM54" s="52"/>
      <c r="AN54" s="52"/>
      <c r="AO54" s="52"/>
      <c r="AP54" s="52"/>
      <c r="AQ54" s="52"/>
      <c r="AR54" s="52"/>
      <c r="AS54" s="2"/>
      <c r="AT54" s="2"/>
      <c r="AU54" s="2"/>
      <c r="AV54" s="36"/>
      <c r="AW54" s="2"/>
      <c r="AX54" s="2"/>
      <c r="AY54" s="2"/>
      <c r="AZ54" s="2"/>
      <c r="BA54" s="2"/>
      <c r="BB54" s="2"/>
      <c r="BC54" s="2"/>
    </row>
    <row r="55" spans="2:55" ht="15.75" customHeight="1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32"/>
      <c r="AD55" s="2"/>
      <c r="AE55" s="2"/>
      <c r="AF55" s="2"/>
      <c r="AG55" s="2"/>
      <c r="AH55" s="2"/>
      <c r="AI55" s="2"/>
      <c r="AJ55" s="52"/>
      <c r="AK55" s="52"/>
      <c r="AL55" s="52"/>
      <c r="AM55" s="52"/>
      <c r="AN55" s="52"/>
      <c r="AO55" s="52"/>
      <c r="AP55" s="52"/>
      <c r="AQ55" s="52"/>
      <c r="AR55" s="52"/>
      <c r="AS55" s="2"/>
      <c r="AT55" s="2"/>
      <c r="AU55" s="2"/>
      <c r="AV55" s="36"/>
      <c r="AW55" s="2"/>
      <c r="AX55" s="2"/>
      <c r="AY55" s="2"/>
      <c r="AZ55" s="2"/>
      <c r="BA55" s="2"/>
      <c r="BB55" s="2"/>
      <c r="BC55" s="2"/>
    </row>
    <row r="56" spans="2:55" ht="15.75" customHeight="1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32"/>
      <c r="AD56" s="2"/>
      <c r="AE56" s="2"/>
      <c r="AF56" s="2"/>
      <c r="AG56" s="2"/>
      <c r="AH56" s="2"/>
      <c r="AI56" s="2"/>
      <c r="AJ56" s="52"/>
      <c r="AK56" s="52"/>
      <c r="AL56" s="52"/>
      <c r="AM56" s="52"/>
      <c r="AN56" s="52"/>
      <c r="AO56" s="52"/>
      <c r="AP56" s="52"/>
      <c r="AQ56" s="52"/>
      <c r="AR56" s="52"/>
      <c r="AS56" s="2"/>
      <c r="AT56" s="2"/>
      <c r="AU56" s="2"/>
      <c r="AV56" s="36"/>
      <c r="AW56" s="2"/>
      <c r="AX56" s="2"/>
      <c r="AY56" s="2"/>
      <c r="AZ56" s="2"/>
      <c r="BA56" s="2"/>
      <c r="BB56" s="2"/>
      <c r="BC56" s="2"/>
    </row>
    <row r="57" spans="2:55" ht="15.75" customHeight="1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32"/>
      <c r="AD57" s="2"/>
      <c r="AE57" s="2"/>
      <c r="AF57" s="2"/>
      <c r="AG57" s="2"/>
      <c r="AH57" s="2"/>
      <c r="AI57" s="2"/>
      <c r="AJ57" s="52"/>
      <c r="AK57" s="52"/>
      <c r="AL57" s="52"/>
      <c r="AM57" s="52"/>
      <c r="AN57" s="52"/>
      <c r="AO57" s="52"/>
      <c r="AP57" s="52"/>
      <c r="AQ57" s="52"/>
      <c r="AR57" s="52"/>
      <c r="AS57" s="2"/>
      <c r="AT57" s="2"/>
      <c r="AU57" s="2"/>
      <c r="AV57" s="36"/>
      <c r="AW57" s="2"/>
      <c r="AX57" s="2"/>
      <c r="AY57" s="2"/>
      <c r="AZ57" s="2"/>
      <c r="BA57" s="2"/>
      <c r="BB57" s="2"/>
      <c r="BC57" s="2"/>
    </row>
    <row r="58" spans="2:55" ht="15.75" customHeight="1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32"/>
      <c r="AD58" s="2"/>
      <c r="AE58" s="2"/>
      <c r="AF58" s="2"/>
      <c r="AG58" s="2"/>
      <c r="AH58" s="2"/>
      <c r="AI58" s="2"/>
      <c r="AJ58" s="52"/>
      <c r="AK58" s="52"/>
      <c r="AL58" s="52"/>
      <c r="AM58" s="52"/>
      <c r="AN58" s="52"/>
      <c r="AO58" s="52"/>
      <c r="AP58" s="52"/>
      <c r="AQ58" s="52"/>
      <c r="AR58" s="52"/>
      <c r="AS58" s="2"/>
      <c r="AT58" s="2"/>
      <c r="AU58" s="2"/>
      <c r="AV58" s="36"/>
      <c r="AW58" s="2"/>
      <c r="AX58" s="2"/>
      <c r="AY58" s="2"/>
      <c r="AZ58" s="2"/>
      <c r="BA58" s="2"/>
      <c r="BB58" s="2"/>
      <c r="BC58" s="2"/>
    </row>
    <row r="59" spans="2:55" ht="15.75" customHeight="1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32"/>
      <c r="AD59" s="2"/>
      <c r="AE59" s="2"/>
      <c r="AF59" s="2"/>
      <c r="AG59" s="2"/>
      <c r="AH59" s="2"/>
      <c r="AI59" s="2"/>
      <c r="AJ59" s="52"/>
      <c r="AK59" s="52"/>
      <c r="AL59" s="52"/>
      <c r="AM59" s="52"/>
      <c r="AN59" s="52"/>
      <c r="AO59" s="52"/>
      <c r="AP59" s="52"/>
      <c r="AQ59" s="52"/>
      <c r="AR59" s="52"/>
      <c r="AS59" s="2"/>
      <c r="AT59" s="2"/>
      <c r="AU59" s="2"/>
      <c r="AV59" s="36"/>
      <c r="AW59" s="2"/>
      <c r="AX59" s="2"/>
      <c r="AY59" s="2"/>
      <c r="AZ59" s="2"/>
      <c r="BA59" s="2"/>
      <c r="BB59" s="2"/>
      <c r="BC59" s="2"/>
    </row>
    <row r="60" spans="2:55" ht="15.75" customHeight="1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32"/>
      <c r="AD60" s="2"/>
      <c r="AE60" s="2"/>
      <c r="AF60" s="2"/>
      <c r="AG60" s="2"/>
      <c r="AH60" s="2"/>
      <c r="AI60" s="2"/>
      <c r="AJ60" s="52"/>
      <c r="AK60" s="52"/>
      <c r="AL60" s="52"/>
      <c r="AM60" s="52"/>
      <c r="AN60" s="52"/>
      <c r="AO60" s="52"/>
      <c r="AP60" s="52"/>
      <c r="AQ60" s="52"/>
      <c r="AR60" s="52"/>
      <c r="AS60" s="2"/>
      <c r="AT60" s="2"/>
      <c r="AU60" s="2"/>
      <c r="AV60" s="36"/>
      <c r="AW60" s="2"/>
      <c r="AX60" s="2"/>
      <c r="AY60" s="2"/>
      <c r="AZ60" s="2"/>
      <c r="BA60" s="2"/>
      <c r="BB60" s="2"/>
      <c r="BC60" s="2"/>
    </row>
    <row r="61" spans="2:55" ht="15.75" customHeight="1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32"/>
      <c r="AD61" s="2"/>
      <c r="AE61" s="2"/>
      <c r="AF61" s="2"/>
      <c r="AG61" s="2"/>
      <c r="AH61" s="2"/>
      <c r="AI61" s="2"/>
      <c r="AJ61" s="52"/>
      <c r="AK61" s="52"/>
      <c r="AL61" s="52"/>
      <c r="AM61" s="52"/>
      <c r="AN61" s="52"/>
      <c r="AO61" s="52"/>
      <c r="AP61" s="52"/>
      <c r="AQ61" s="52"/>
      <c r="AR61" s="52"/>
      <c r="AS61" s="2"/>
      <c r="AT61" s="2"/>
      <c r="AU61" s="2"/>
      <c r="AV61" s="36"/>
      <c r="AW61" s="2"/>
      <c r="AX61" s="2"/>
      <c r="AY61" s="2"/>
      <c r="AZ61" s="2"/>
      <c r="BA61" s="2"/>
      <c r="BB61" s="2"/>
      <c r="BC61" s="2"/>
    </row>
    <row r="62" spans="2:55" ht="15.75" customHeight="1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32"/>
      <c r="AD62" s="2"/>
      <c r="AE62" s="2"/>
      <c r="AF62" s="2"/>
      <c r="AG62" s="2"/>
      <c r="AH62" s="2"/>
      <c r="AI62" s="2"/>
      <c r="AJ62" s="52"/>
      <c r="AK62" s="52"/>
      <c r="AL62" s="52"/>
      <c r="AM62" s="52"/>
      <c r="AN62" s="52"/>
      <c r="AO62" s="52"/>
      <c r="AP62" s="52"/>
      <c r="AQ62" s="52"/>
      <c r="AR62" s="52"/>
      <c r="AS62" s="2"/>
      <c r="AT62" s="2"/>
      <c r="AU62" s="2"/>
      <c r="AV62" s="36"/>
      <c r="AW62" s="2"/>
      <c r="AX62" s="2"/>
      <c r="AY62" s="2"/>
      <c r="AZ62" s="2"/>
      <c r="BA62" s="2"/>
      <c r="BB62" s="2"/>
      <c r="BC62" s="2"/>
    </row>
    <row r="63" spans="2:55" ht="15.75" customHeight="1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32"/>
      <c r="AD63" s="2"/>
      <c r="AE63" s="2"/>
      <c r="AF63" s="2"/>
      <c r="AG63" s="2"/>
      <c r="AH63" s="2"/>
      <c r="AI63" s="2"/>
      <c r="AJ63" s="52"/>
      <c r="AK63" s="52"/>
      <c r="AL63" s="52"/>
      <c r="AM63" s="52"/>
      <c r="AN63" s="52"/>
      <c r="AO63" s="52"/>
      <c r="AP63" s="52"/>
      <c r="AQ63" s="52"/>
      <c r="AR63" s="52"/>
      <c r="AS63" s="2"/>
      <c r="AT63" s="2"/>
      <c r="AU63" s="2"/>
      <c r="AV63" s="36"/>
      <c r="AW63" s="2"/>
      <c r="AX63" s="2"/>
      <c r="AY63" s="2"/>
      <c r="AZ63" s="2"/>
      <c r="BA63" s="2"/>
      <c r="BB63" s="2"/>
      <c r="BC63" s="2"/>
    </row>
    <row r="64" spans="2:55" ht="15.75" customHeight="1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32"/>
      <c r="AD64" s="2"/>
      <c r="AE64" s="2"/>
      <c r="AF64" s="2"/>
      <c r="AG64" s="2"/>
      <c r="AH64" s="2"/>
      <c r="AI64" s="2"/>
      <c r="AJ64" s="52"/>
      <c r="AK64" s="52"/>
      <c r="AL64" s="52"/>
      <c r="AM64" s="52"/>
      <c r="AN64" s="52"/>
      <c r="AO64" s="52"/>
      <c r="AP64" s="52"/>
      <c r="AQ64" s="52"/>
      <c r="AR64" s="52"/>
      <c r="AS64" s="2"/>
      <c r="AT64" s="2"/>
      <c r="AU64" s="2"/>
      <c r="AV64" s="36"/>
      <c r="AW64" s="2"/>
      <c r="AX64" s="2"/>
      <c r="AY64" s="2"/>
      <c r="AZ64" s="2"/>
      <c r="BA64" s="2"/>
      <c r="BB64" s="2"/>
      <c r="BC64" s="2"/>
    </row>
    <row r="65" spans="2:55" ht="15.75" customHeight="1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32"/>
      <c r="AD65" s="2"/>
      <c r="AE65" s="2"/>
      <c r="AF65" s="2"/>
      <c r="AG65" s="2"/>
      <c r="AH65" s="2"/>
      <c r="AI65" s="2"/>
      <c r="AJ65" s="52"/>
      <c r="AK65" s="52"/>
      <c r="AL65" s="52"/>
      <c r="AM65" s="52"/>
      <c r="AN65" s="52"/>
      <c r="AO65" s="52"/>
      <c r="AP65" s="52"/>
      <c r="AQ65" s="52"/>
      <c r="AR65" s="52"/>
      <c r="AS65" s="2"/>
      <c r="AT65" s="2"/>
      <c r="AU65" s="2"/>
      <c r="AV65" s="36"/>
      <c r="AW65" s="2"/>
      <c r="AX65" s="2"/>
      <c r="AY65" s="2"/>
      <c r="AZ65" s="2"/>
      <c r="BA65" s="2"/>
      <c r="BB65" s="2"/>
      <c r="BC65" s="2"/>
    </row>
    <row r="66" spans="2:55" ht="15.75" customHeight="1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32"/>
      <c r="AD66" s="2"/>
      <c r="AE66" s="2"/>
      <c r="AF66" s="2"/>
      <c r="AG66" s="2"/>
      <c r="AH66" s="2"/>
      <c r="AI66" s="2"/>
      <c r="AJ66" s="52"/>
      <c r="AK66" s="52"/>
      <c r="AL66" s="52"/>
      <c r="AM66" s="52"/>
      <c r="AN66" s="52"/>
      <c r="AO66" s="52"/>
      <c r="AP66" s="52"/>
      <c r="AQ66" s="52"/>
      <c r="AR66" s="52"/>
      <c r="AS66" s="2"/>
      <c r="AT66" s="2"/>
      <c r="AU66" s="2"/>
      <c r="AV66" s="36"/>
      <c r="AW66" s="2"/>
      <c r="AX66" s="2"/>
      <c r="AY66" s="2"/>
      <c r="AZ66" s="2"/>
      <c r="BA66" s="2"/>
      <c r="BB66" s="2"/>
      <c r="BC66" s="2"/>
    </row>
    <row r="67" spans="2:55" ht="15.75" customHeight="1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32"/>
      <c r="AD67" s="2"/>
      <c r="AE67" s="2"/>
      <c r="AF67" s="2"/>
      <c r="AG67" s="2"/>
      <c r="AH67" s="2"/>
      <c r="AI67" s="2"/>
      <c r="AJ67" s="52"/>
      <c r="AK67" s="52"/>
      <c r="AL67" s="52"/>
      <c r="AM67" s="52"/>
      <c r="AN67" s="52"/>
      <c r="AO67" s="52"/>
      <c r="AP67" s="52"/>
      <c r="AQ67" s="52"/>
      <c r="AR67" s="52"/>
      <c r="AS67" s="2"/>
      <c r="AT67" s="2"/>
      <c r="AU67" s="2"/>
      <c r="AV67" s="36"/>
      <c r="AW67" s="2"/>
      <c r="AX67" s="2"/>
      <c r="AY67" s="2"/>
      <c r="AZ67" s="2"/>
      <c r="BA67" s="2"/>
      <c r="BB67" s="2"/>
      <c r="BC67" s="2"/>
    </row>
    <row r="68" spans="2:55" ht="15.75" customHeight="1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32"/>
      <c r="AD68" s="2"/>
      <c r="AE68" s="2"/>
      <c r="AF68" s="2"/>
      <c r="AG68" s="2"/>
      <c r="AH68" s="2"/>
      <c r="AI68" s="2"/>
      <c r="AJ68" s="52"/>
      <c r="AK68" s="52"/>
      <c r="AL68" s="52"/>
      <c r="AM68" s="52"/>
      <c r="AN68" s="52"/>
      <c r="AO68" s="52"/>
      <c r="AP68" s="52"/>
      <c r="AQ68" s="52"/>
      <c r="AR68" s="52"/>
      <c r="AS68" s="2"/>
      <c r="AT68" s="2"/>
      <c r="AU68" s="2"/>
      <c r="AV68" s="36"/>
      <c r="AW68" s="2"/>
      <c r="AX68" s="2"/>
      <c r="AY68" s="2"/>
      <c r="AZ68" s="2"/>
      <c r="BA68" s="2"/>
      <c r="BB68" s="2"/>
      <c r="BC68" s="2"/>
    </row>
    <row r="69" spans="2:55" ht="15.75" customHeight="1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32"/>
      <c r="AD69" s="2"/>
      <c r="AE69" s="2"/>
      <c r="AF69" s="2"/>
      <c r="AG69" s="2"/>
      <c r="AH69" s="2"/>
      <c r="AI69" s="2"/>
      <c r="AJ69" s="52"/>
      <c r="AK69" s="52"/>
      <c r="AL69" s="52"/>
      <c r="AM69" s="52"/>
      <c r="AN69" s="52"/>
      <c r="AO69" s="52"/>
      <c r="AP69" s="52"/>
      <c r="AQ69" s="52"/>
      <c r="AR69" s="52"/>
      <c r="AS69" s="2"/>
      <c r="AT69" s="2"/>
      <c r="AU69" s="2"/>
      <c r="AV69" s="36"/>
      <c r="AW69" s="2"/>
      <c r="AX69" s="2"/>
      <c r="AY69" s="2"/>
      <c r="AZ69" s="2"/>
      <c r="BA69" s="2"/>
      <c r="BB69" s="2"/>
      <c r="BC69" s="2"/>
    </row>
    <row r="70" spans="2:55" ht="15.75" customHeight="1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32"/>
      <c r="AD70" s="2"/>
      <c r="AE70" s="2"/>
      <c r="AF70" s="2"/>
      <c r="AG70" s="2"/>
      <c r="AH70" s="2"/>
      <c r="AI70" s="2"/>
      <c r="AJ70" s="52"/>
      <c r="AK70" s="52"/>
      <c r="AL70" s="52"/>
      <c r="AM70" s="52"/>
      <c r="AN70" s="52"/>
      <c r="AO70" s="52"/>
      <c r="AP70" s="52"/>
      <c r="AQ70" s="52"/>
      <c r="AR70" s="52"/>
      <c r="AS70" s="2"/>
      <c r="AT70" s="2"/>
      <c r="AU70" s="2"/>
      <c r="AV70" s="36"/>
      <c r="AW70" s="2"/>
      <c r="AX70" s="2"/>
      <c r="AY70" s="2"/>
      <c r="AZ70" s="2"/>
      <c r="BA70" s="2"/>
      <c r="BB70" s="2"/>
      <c r="BC70" s="2"/>
    </row>
    <row r="71" spans="2:55" ht="15.75" customHeight="1"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32"/>
      <c r="AD71" s="2"/>
      <c r="AE71" s="2"/>
      <c r="AF71" s="2"/>
      <c r="AG71" s="2"/>
      <c r="AH71" s="2"/>
      <c r="AI71" s="2"/>
      <c r="AJ71" s="52"/>
      <c r="AK71" s="52"/>
      <c r="AL71" s="52"/>
      <c r="AM71" s="52"/>
      <c r="AN71" s="52"/>
      <c r="AO71" s="52"/>
      <c r="AP71" s="52"/>
      <c r="AQ71" s="52"/>
      <c r="AR71" s="52"/>
      <c r="AS71" s="2"/>
      <c r="AT71" s="2"/>
      <c r="AU71" s="2"/>
      <c r="AV71" s="36"/>
      <c r="AW71" s="2"/>
      <c r="AX71" s="2"/>
      <c r="AY71" s="2"/>
      <c r="AZ71" s="2"/>
      <c r="BA71" s="2"/>
      <c r="BB71" s="2"/>
      <c r="BC71" s="2"/>
    </row>
    <row r="72" spans="2:55" ht="15.75" customHeight="1"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32"/>
      <c r="AD72" s="2"/>
      <c r="AE72" s="2"/>
      <c r="AF72" s="2"/>
      <c r="AG72" s="2"/>
      <c r="AH72" s="2"/>
      <c r="AI72" s="2"/>
      <c r="AJ72" s="52"/>
      <c r="AK72" s="52"/>
      <c r="AL72" s="52"/>
      <c r="AM72" s="52"/>
      <c r="AN72" s="52"/>
      <c r="AO72" s="52"/>
      <c r="AP72" s="52"/>
      <c r="AQ72" s="52"/>
      <c r="AR72" s="52"/>
      <c r="AS72" s="2"/>
      <c r="AT72" s="2"/>
      <c r="AU72" s="2"/>
      <c r="AV72" s="36"/>
      <c r="AW72" s="2"/>
      <c r="AX72" s="2"/>
      <c r="AY72" s="2"/>
      <c r="AZ72" s="2"/>
      <c r="BA72" s="2"/>
      <c r="BB72" s="2"/>
      <c r="BC72" s="2"/>
    </row>
    <row r="73" spans="2:55" ht="15.75" customHeight="1"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32"/>
      <c r="AD73" s="2"/>
      <c r="AE73" s="2"/>
      <c r="AF73" s="2"/>
      <c r="AG73" s="2"/>
      <c r="AH73" s="2"/>
      <c r="AI73" s="2"/>
      <c r="AJ73" s="52"/>
      <c r="AK73" s="52"/>
      <c r="AL73" s="52"/>
      <c r="AM73" s="52"/>
      <c r="AN73" s="52"/>
      <c r="AO73" s="52"/>
      <c r="AP73" s="52"/>
      <c r="AQ73" s="52"/>
      <c r="AR73" s="52"/>
      <c r="AS73" s="2"/>
      <c r="AT73" s="2"/>
      <c r="AU73" s="2"/>
      <c r="AV73" s="36"/>
      <c r="AW73" s="2"/>
      <c r="AX73" s="2"/>
      <c r="AY73" s="2"/>
      <c r="AZ73" s="2"/>
      <c r="BA73" s="2"/>
      <c r="BB73" s="2"/>
      <c r="BC73" s="2"/>
    </row>
    <row r="74" spans="2:55" ht="15.75" customHeight="1"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32"/>
      <c r="AD74" s="2"/>
      <c r="AE74" s="2"/>
      <c r="AF74" s="2"/>
      <c r="AG74" s="2"/>
      <c r="AH74" s="2"/>
      <c r="AI74" s="2"/>
      <c r="AJ74" s="52"/>
      <c r="AK74" s="52"/>
      <c r="AL74" s="52"/>
      <c r="AM74" s="52"/>
      <c r="AN74" s="52"/>
      <c r="AO74" s="52"/>
      <c r="AP74" s="52"/>
      <c r="AQ74" s="52"/>
      <c r="AR74" s="52"/>
      <c r="AS74" s="2"/>
      <c r="AT74" s="2"/>
      <c r="AU74" s="2"/>
      <c r="AV74" s="36"/>
      <c r="AW74" s="2"/>
      <c r="AX74" s="2"/>
      <c r="AY74" s="2"/>
      <c r="AZ74" s="2"/>
      <c r="BA74" s="2"/>
      <c r="BB74" s="2"/>
      <c r="BC74" s="2"/>
    </row>
    <row r="75" spans="2:55" ht="15.75" customHeight="1"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32"/>
      <c r="AD75" s="2"/>
      <c r="AE75" s="2"/>
      <c r="AF75" s="2"/>
      <c r="AG75" s="2"/>
      <c r="AH75" s="2"/>
      <c r="AI75" s="2"/>
      <c r="AJ75" s="52"/>
      <c r="AK75" s="52"/>
      <c r="AL75" s="52"/>
      <c r="AM75" s="52"/>
      <c r="AN75" s="52"/>
      <c r="AO75" s="52"/>
      <c r="AP75" s="52"/>
      <c r="AQ75" s="52"/>
      <c r="AR75" s="52"/>
      <c r="AS75" s="2"/>
      <c r="AT75" s="2"/>
      <c r="AU75" s="2"/>
      <c r="AV75" s="36"/>
      <c r="AW75" s="2"/>
      <c r="AX75" s="2"/>
      <c r="AY75" s="2"/>
      <c r="AZ75" s="2"/>
      <c r="BA75" s="2"/>
      <c r="BB75" s="2"/>
      <c r="BC75" s="2"/>
    </row>
    <row r="76" spans="2:55" ht="15.75" customHeight="1"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32"/>
      <c r="AD76" s="2"/>
      <c r="AE76" s="2"/>
      <c r="AF76" s="2"/>
      <c r="AG76" s="2"/>
      <c r="AH76" s="2"/>
      <c r="AI76" s="2"/>
      <c r="AJ76" s="52"/>
      <c r="AK76" s="52"/>
      <c r="AL76" s="52"/>
      <c r="AM76" s="52"/>
      <c r="AN76" s="52"/>
      <c r="AO76" s="52"/>
      <c r="AP76" s="52"/>
      <c r="AQ76" s="52"/>
      <c r="AR76" s="52"/>
      <c r="AS76" s="2"/>
      <c r="AT76" s="2"/>
      <c r="AU76" s="2"/>
      <c r="AV76" s="36"/>
      <c r="AW76" s="2"/>
      <c r="AX76" s="2"/>
      <c r="AY76" s="2"/>
      <c r="AZ76" s="2"/>
      <c r="BA76" s="2"/>
      <c r="BB76" s="2"/>
      <c r="BC76" s="2"/>
    </row>
    <row r="77" spans="2:55" ht="15.75" customHeight="1"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32"/>
      <c r="AD77" s="2"/>
      <c r="AE77" s="2"/>
      <c r="AF77" s="2"/>
      <c r="AG77" s="2"/>
      <c r="AH77" s="2"/>
      <c r="AI77" s="2"/>
      <c r="AJ77" s="52"/>
      <c r="AK77" s="52"/>
      <c r="AL77" s="52"/>
      <c r="AM77" s="52"/>
      <c r="AN77" s="52"/>
      <c r="AO77" s="52"/>
      <c r="AP77" s="52"/>
      <c r="AQ77" s="52"/>
      <c r="AR77" s="52"/>
      <c r="AS77" s="2"/>
      <c r="AT77" s="2"/>
      <c r="AU77" s="2"/>
      <c r="AV77" s="36"/>
      <c r="AW77" s="2"/>
      <c r="AX77" s="2"/>
      <c r="AY77" s="2"/>
      <c r="AZ77" s="2"/>
      <c r="BA77" s="2"/>
      <c r="BB77" s="2"/>
      <c r="BC77" s="2"/>
    </row>
    <row r="78" spans="2:55" ht="15.75" customHeight="1"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32"/>
      <c r="AD78" s="2"/>
      <c r="AE78" s="2"/>
      <c r="AF78" s="2"/>
      <c r="AG78" s="2"/>
      <c r="AH78" s="2"/>
      <c r="AI78" s="2"/>
      <c r="AJ78" s="52"/>
      <c r="AK78" s="52"/>
      <c r="AL78" s="52"/>
      <c r="AM78" s="52"/>
      <c r="AN78" s="52"/>
      <c r="AO78" s="52"/>
      <c r="AP78" s="52"/>
      <c r="AQ78" s="52"/>
      <c r="AR78" s="52"/>
      <c r="AS78" s="2"/>
      <c r="AT78" s="2"/>
      <c r="AU78" s="2"/>
      <c r="AV78" s="36"/>
      <c r="AW78" s="2"/>
      <c r="AX78" s="2"/>
      <c r="AY78" s="2"/>
      <c r="AZ78" s="2"/>
      <c r="BA78" s="2"/>
      <c r="BB78" s="2"/>
      <c r="BC78" s="2"/>
    </row>
    <row r="79" spans="2:55" ht="15.75" customHeight="1"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32"/>
      <c r="AD79" s="2"/>
      <c r="AE79" s="2"/>
      <c r="AF79" s="2"/>
      <c r="AG79" s="2"/>
      <c r="AH79" s="2"/>
      <c r="AI79" s="2"/>
      <c r="AJ79" s="52"/>
      <c r="AK79" s="52"/>
      <c r="AL79" s="52"/>
      <c r="AM79" s="52"/>
      <c r="AN79" s="52"/>
      <c r="AO79" s="52"/>
      <c r="AP79" s="52"/>
      <c r="AQ79" s="52"/>
      <c r="AR79" s="52"/>
      <c r="AS79" s="2"/>
      <c r="AT79" s="2"/>
      <c r="AU79" s="2"/>
      <c r="AV79" s="36"/>
      <c r="AW79" s="2"/>
      <c r="AX79" s="2"/>
      <c r="AY79" s="2"/>
      <c r="AZ79" s="2"/>
      <c r="BA79" s="2"/>
      <c r="BB79" s="2"/>
      <c r="BC79" s="2"/>
    </row>
    <row r="80" spans="2:55" ht="15.75" customHeight="1"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32"/>
      <c r="AD80" s="2"/>
      <c r="AE80" s="2"/>
      <c r="AF80" s="2"/>
      <c r="AG80" s="2"/>
      <c r="AH80" s="2"/>
      <c r="AI80" s="2"/>
      <c r="AJ80" s="52"/>
      <c r="AK80" s="52"/>
      <c r="AL80" s="52"/>
      <c r="AM80" s="52"/>
      <c r="AN80" s="52"/>
      <c r="AO80" s="52"/>
      <c r="AP80" s="52"/>
      <c r="AQ80" s="52"/>
      <c r="AR80" s="52"/>
      <c r="AS80" s="2"/>
      <c r="AT80" s="2"/>
      <c r="AU80" s="2"/>
      <c r="AV80" s="36"/>
      <c r="AW80" s="2"/>
      <c r="AX80" s="2"/>
      <c r="AY80" s="2"/>
      <c r="AZ80" s="2"/>
      <c r="BA80" s="2"/>
      <c r="BB80" s="2"/>
      <c r="BC80" s="2"/>
    </row>
    <row r="81" spans="2:55" ht="15.75" customHeight="1"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32"/>
      <c r="AD81" s="2"/>
      <c r="AE81" s="2"/>
      <c r="AF81" s="2"/>
      <c r="AG81" s="2"/>
      <c r="AH81" s="2"/>
      <c r="AI81" s="2"/>
      <c r="AJ81" s="52"/>
      <c r="AK81" s="52"/>
      <c r="AL81" s="52"/>
      <c r="AM81" s="52"/>
      <c r="AN81" s="52"/>
      <c r="AO81" s="52"/>
      <c r="AP81" s="52"/>
      <c r="AQ81" s="52"/>
      <c r="AR81" s="52"/>
      <c r="AS81" s="2"/>
      <c r="AT81" s="2"/>
      <c r="AU81" s="2"/>
      <c r="AV81" s="36"/>
      <c r="AW81" s="2"/>
      <c r="AX81" s="2"/>
      <c r="AY81" s="2"/>
      <c r="AZ81" s="2"/>
      <c r="BA81" s="2"/>
      <c r="BB81" s="2"/>
      <c r="BC81" s="2"/>
    </row>
    <row r="82" spans="2:55" ht="15.75" customHeight="1"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32"/>
      <c r="AD82" s="2"/>
      <c r="AE82" s="2"/>
      <c r="AF82" s="2"/>
      <c r="AG82" s="2"/>
      <c r="AH82" s="2"/>
      <c r="AI82" s="2"/>
      <c r="AJ82" s="52"/>
      <c r="AK82" s="52"/>
      <c r="AL82" s="52"/>
      <c r="AM82" s="52"/>
      <c r="AN82" s="52"/>
      <c r="AO82" s="52"/>
      <c r="AP82" s="52"/>
      <c r="AQ82" s="52"/>
      <c r="AR82" s="52"/>
      <c r="AS82" s="2"/>
      <c r="AT82" s="2"/>
      <c r="AU82" s="2"/>
      <c r="AV82" s="36"/>
      <c r="AW82" s="2"/>
      <c r="AX82" s="2"/>
      <c r="AY82" s="2"/>
      <c r="AZ82" s="2"/>
      <c r="BA82" s="2"/>
      <c r="BB82" s="2"/>
      <c r="BC82" s="2"/>
    </row>
    <row r="83" spans="2:55" ht="15.75" customHeight="1"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32"/>
      <c r="AD83" s="2"/>
      <c r="AE83" s="2"/>
      <c r="AF83" s="2"/>
      <c r="AG83" s="2"/>
      <c r="AH83" s="2"/>
      <c r="AI83" s="2"/>
      <c r="AJ83" s="52"/>
      <c r="AK83" s="52"/>
      <c r="AL83" s="52"/>
      <c r="AM83" s="52"/>
      <c r="AN83" s="52"/>
      <c r="AO83" s="52"/>
      <c r="AP83" s="52"/>
      <c r="AQ83" s="52"/>
      <c r="AR83" s="52"/>
      <c r="AS83" s="2"/>
      <c r="AT83" s="2"/>
      <c r="AU83" s="2"/>
      <c r="AV83" s="36"/>
      <c r="AW83" s="2"/>
      <c r="AX83" s="2"/>
      <c r="AY83" s="2"/>
      <c r="AZ83" s="2"/>
      <c r="BA83" s="2"/>
      <c r="BB83" s="2"/>
      <c r="BC83" s="2"/>
    </row>
    <row r="84" spans="2:55" ht="15.75" customHeight="1"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32"/>
      <c r="AD84" s="2"/>
      <c r="AE84" s="2"/>
      <c r="AF84" s="2"/>
      <c r="AG84" s="2"/>
      <c r="AH84" s="2"/>
      <c r="AI84" s="2"/>
      <c r="AJ84" s="52"/>
      <c r="AK84" s="52"/>
      <c r="AL84" s="52"/>
      <c r="AM84" s="52"/>
      <c r="AN84" s="52"/>
      <c r="AO84" s="52"/>
      <c r="AP84" s="52"/>
      <c r="AQ84" s="52"/>
      <c r="AR84" s="52"/>
      <c r="AS84" s="2"/>
      <c r="AT84" s="2"/>
      <c r="AU84" s="2"/>
      <c r="AV84" s="36"/>
      <c r="AW84" s="2"/>
      <c r="AX84" s="2"/>
      <c r="AY84" s="2"/>
      <c r="AZ84" s="2"/>
      <c r="BA84" s="2"/>
      <c r="BB84" s="2"/>
      <c r="BC84" s="2"/>
    </row>
    <row r="85" spans="2:55" ht="15.75" customHeight="1"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32"/>
      <c r="AD85" s="2"/>
      <c r="AE85" s="2"/>
      <c r="AF85" s="2"/>
      <c r="AG85" s="2"/>
      <c r="AH85" s="2"/>
      <c r="AI85" s="2"/>
      <c r="AJ85" s="52"/>
      <c r="AK85" s="52"/>
      <c r="AL85" s="52"/>
      <c r="AM85" s="52"/>
      <c r="AN85" s="52"/>
      <c r="AO85" s="52"/>
      <c r="AP85" s="52"/>
      <c r="AQ85" s="52"/>
      <c r="AR85" s="52"/>
      <c r="AS85" s="2"/>
      <c r="AT85" s="2"/>
      <c r="AU85" s="2"/>
      <c r="AV85" s="36"/>
      <c r="AW85" s="2"/>
      <c r="AX85" s="2"/>
      <c r="AY85" s="2"/>
      <c r="AZ85" s="2"/>
      <c r="BA85" s="2"/>
      <c r="BB85" s="2"/>
      <c r="BC85" s="2"/>
    </row>
    <row r="86" spans="2:55" ht="15.75" customHeight="1"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32"/>
      <c r="AD86" s="2"/>
      <c r="AE86" s="2"/>
      <c r="AF86" s="2"/>
      <c r="AG86" s="2"/>
      <c r="AH86" s="2"/>
      <c r="AI86" s="2"/>
      <c r="AJ86" s="52"/>
      <c r="AK86" s="52"/>
      <c r="AL86" s="52"/>
      <c r="AM86" s="52"/>
      <c r="AN86" s="52"/>
      <c r="AO86" s="52"/>
      <c r="AP86" s="52"/>
      <c r="AQ86" s="52"/>
      <c r="AR86" s="52"/>
      <c r="AS86" s="2"/>
      <c r="AT86" s="2"/>
      <c r="AU86" s="2"/>
      <c r="AV86" s="36"/>
      <c r="AW86" s="2"/>
      <c r="AX86" s="2"/>
      <c r="AY86" s="2"/>
      <c r="AZ86" s="2"/>
      <c r="BA86" s="2"/>
      <c r="BB86" s="2"/>
      <c r="BC86" s="2"/>
    </row>
    <row r="87" spans="2:55" ht="15.75" customHeight="1"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32"/>
      <c r="AD87" s="2"/>
      <c r="AE87" s="2"/>
      <c r="AF87" s="2"/>
      <c r="AG87" s="2"/>
      <c r="AH87" s="2"/>
      <c r="AI87" s="2"/>
      <c r="AJ87" s="52"/>
      <c r="AK87" s="52"/>
      <c r="AL87" s="52"/>
      <c r="AM87" s="52"/>
      <c r="AN87" s="52"/>
      <c r="AO87" s="52"/>
      <c r="AP87" s="52"/>
      <c r="AQ87" s="52"/>
      <c r="AR87" s="52"/>
      <c r="AS87" s="2"/>
      <c r="AT87" s="2"/>
      <c r="AU87" s="2"/>
      <c r="AV87" s="36"/>
      <c r="AW87" s="2"/>
      <c r="AX87" s="2"/>
      <c r="AY87" s="2"/>
      <c r="AZ87" s="2"/>
      <c r="BA87" s="2"/>
      <c r="BB87" s="2"/>
      <c r="BC87" s="2"/>
    </row>
    <row r="88" spans="2:55" ht="15.75" customHeight="1"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32"/>
      <c r="AD88" s="2"/>
      <c r="AE88" s="2"/>
      <c r="AF88" s="2"/>
      <c r="AG88" s="2"/>
      <c r="AH88" s="2"/>
      <c r="AI88" s="2"/>
      <c r="AJ88" s="52"/>
      <c r="AK88" s="52"/>
      <c r="AL88" s="52"/>
      <c r="AM88" s="52"/>
      <c r="AN88" s="52"/>
      <c r="AO88" s="52"/>
      <c r="AP88" s="52"/>
      <c r="AQ88" s="52"/>
      <c r="AR88" s="52"/>
      <c r="AS88" s="2"/>
      <c r="AT88" s="2"/>
      <c r="AU88" s="2"/>
      <c r="AV88" s="36"/>
      <c r="AW88" s="2"/>
      <c r="AX88" s="2"/>
      <c r="AY88" s="2"/>
      <c r="AZ88" s="2"/>
      <c r="BA88" s="2"/>
      <c r="BB88" s="2"/>
      <c r="BC88" s="2"/>
    </row>
    <row r="89" spans="2:55" ht="15.75" customHeight="1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32"/>
      <c r="AD89" s="2"/>
      <c r="AE89" s="2"/>
      <c r="AF89" s="2"/>
      <c r="AG89" s="2"/>
      <c r="AH89" s="2"/>
      <c r="AI89" s="2"/>
      <c r="AJ89" s="52"/>
      <c r="AK89" s="52"/>
      <c r="AL89" s="52"/>
      <c r="AM89" s="52"/>
      <c r="AN89" s="52"/>
      <c r="AO89" s="52"/>
      <c r="AP89" s="52"/>
      <c r="AQ89" s="52"/>
      <c r="AR89" s="52"/>
      <c r="AS89" s="2"/>
      <c r="AT89" s="2"/>
      <c r="AU89" s="2"/>
      <c r="AV89" s="36"/>
      <c r="AW89" s="2"/>
      <c r="AX89" s="2"/>
      <c r="AY89" s="2"/>
      <c r="AZ89" s="2"/>
      <c r="BA89" s="2"/>
      <c r="BB89" s="2"/>
      <c r="BC89" s="2"/>
    </row>
    <row r="90" spans="2:55" ht="15.75" customHeight="1"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9"/>
      <c r="AD90" s="2"/>
      <c r="AE90" s="2"/>
      <c r="AF90" s="2"/>
      <c r="AG90" s="2"/>
      <c r="AH90" s="2"/>
      <c r="AI90" s="2"/>
      <c r="AJ90" s="52"/>
      <c r="AK90" s="52"/>
      <c r="AL90" s="52"/>
      <c r="AM90" s="52"/>
      <c r="AN90" s="52"/>
      <c r="AO90" s="52"/>
      <c r="AP90" s="52"/>
      <c r="AQ90" s="52"/>
      <c r="AR90" s="52"/>
      <c r="AS90" s="2"/>
      <c r="AT90" s="2"/>
      <c r="AU90" s="2"/>
      <c r="AV90" s="36"/>
      <c r="AW90" s="2"/>
      <c r="AX90" s="2"/>
      <c r="AY90" s="2"/>
      <c r="AZ90" s="2"/>
      <c r="BA90" s="2"/>
      <c r="BB90" s="2"/>
      <c r="BC90" s="2"/>
    </row>
    <row r="91" spans="2:55" ht="15.75" customHeight="1"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9"/>
      <c r="AD91" s="2"/>
      <c r="AE91" s="2"/>
      <c r="AF91" s="2"/>
      <c r="AG91" s="2"/>
      <c r="AH91" s="2"/>
      <c r="AI91" s="2"/>
      <c r="AJ91" s="52"/>
      <c r="AK91" s="52"/>
      <c r="AL91" s="52"/>
      <c r="AM91" s="52"/>
      <c r="AN91" s="52"/>
      <c r="AO91" s="52"/>
      <c r="AP91" s="52"/>
      <c r="AQ91" s="52"/>
      <c r="AR91" s="52"/>
      <c r="AS91" s="2"/>
      <c r="AT91" s="2"/>
      <c r="AU91" s="2"/>
      <c r="AV91" s="36"/>
      <c r="AW91" s="2"/>
      <c r="AX91" s="2"/>
      <c r="AY91" s="2"/>
      <c r="AZ91" s="2"/>
      <c r="BA91" s="2"/>
      <c r="BB91" s="2"/>
      <c r="BC91" s="2"/>
    </row>
    <row r="92" spans="2:55" ht="15.75" customHeight="1"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9"/>
      <c r="AD92" s="2"/>
      <c r="AE92" s="2"/>
      <c r="AF92" s="2"/>
      <c r="AG92" s="2"/>
      <c r="AH92" s="2"/>
      <c r="AI92" s="2"/>
      <c r="AJ92" s="52"/>
      <c r="AK92" s="52"/>
      <c r="AL92" s="52"/>
      <c r="AM92" s="52"/>
      <c r="AN92" s="52"/>
      <c r="AO92" s="52"/>
      <c r="AP92" s="52"/>
      <c r="AQ92" s="52"/>
      <c r="AR92" s="52"/>
      <c r="AS92" s="2"/>
      <c r="AT92" s="2"/>
      <c r="AU92" s="2"/>
      <c r="AV92" s="36"/>
      <c r="AW92" s="2"/>
      <c r="AX92" s="2"/>
      <c r="AY92" s="2"/>
      <c r="AZ92" s="2"/>
      <c r="BA92" s="2"/>
      <c r="BB92" s="2"/>
      <c r="BC92" s="2"/>
    </row>
    <row r="93" spans="2:55" ht="15.75" customHeight="1"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9"/>
      <c r="AD93" s="2"/>
      <c r="AE93" s="2"/>
      <c r="AF93" s="2"/>
      <c r="AG93" s="2"/>
      <c r="AH93" s="2"/>
      <c r="AI93" s="2"/>
      <c r="AJ93" s="52"/>
      <c r="AK93" s="52"/>
      <c r="AL93" s="52"/>
      <c r="AM93" s="52"/>
      <c r="AN93" s="52"/>
      <c r="AO93" s="52"/>
      <c r="AP93" s="52"/>
      <c r="AQ93" s="52"/>
      <c r="AR93" s="52"/>
      <c r="AS93" s="2"/>
      <c r="AT93" s="2"/>
      <c r="AU93" s="2"/>
      <c r="AV93" s="36"/>
      <c r="AW93" s="2"/>
      <c r="AX93" s="2"/>
      <c r="AY93" s="2"/>
      <c r="AZ93" s="2"/>
      <c r="BA93" s="2"/>
      <c r="BB93" s="2"/>
      <c r="BC93" s="2"/>
    </row>
    <row r="94" spans="2:55" ht="15.75" customHeight="1"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9"/>
      <c r="AD94" s="2"/>
      <c r="AE94" s="2"/>
      <c r="AF94" s="2"/>
      <c r="AG94" s="2"/>
      <c r="AH94" s="2"/>
      <c r="AI94" s="2"/>
      <c r="AJ94" s="52"/>
      <c r="AK94" s="52"/>
      <c r="AL94" s="52"/>
      <c r="AM94" s="52"/>
      <c r="AN94" s="52"/>
      <c r="AO94" s="52"/>
      <c r="AP94" s="52"/>
      <c r="AQ94" s="52"/>
      <c r="AR94" s="52"/>
      <c r="AS94" s="2"/>
      <c r="AT94" s="2"/>
      <c r="AU94" s="2"/>
      <c r="AV94" s="36"/>
      <c r="AW94" s="2"/>
      <c r="AX94" s="2"/>
      <c r="AY94" s="2"/>
      <c r="AZ94" s="2"/>
      <c r="BA94" s="2"/>
      <c r="BB94" s="2"/>
      <c r="BC94" s="2"/>
    </row>
    <row r="95" spans="2:55" ht="15.75" customHeight="1"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9"/>
      <c r="AD95" s="2"/>
      <c r="AE95" s="2"/>
      <c r="AF95" s="2"/>
      <c r="AG95" s="2"/>
      <c r="AH95" s="2"/>
      <c r="AI95" s="2"/>
      <c r="AJ95" s="52"/>
      <c r="AK95" s="52"/>
      <c r="AL95" s="52"/>
      <c r="AM95" s="52"/>
      <c r="AN95" s="52"/>
      <c r="AO95" s="52"/>
      <c r="AP95" s="52"/>
      <c r="AQ95" s="52"/>
      <c r="AR95" s="52"/>
      <c r="AS95" s="2"/>
      <c r="AT95" s="2"/>
      <c r="AU95" s="2"/>
      <c r="AV95" s="36"/>
      <c r="AW95" s="2"/>
      <c r="AX95" s="2"/>
      <c r="AY95" s="2"/>
      <c r="AZ95" s="2"/>
      <c r="BA95" s="2"/>
      <c r="BB95" s="2"/>
      <c r="BC95" s="2"/>
    </row>
    <row r="96" spans="2:55" ht="15.75" customHeight="1"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9"/>
      <c r="AD96" s="2"/>
      <c r="AE96" s="2"/>
      <c r="AF96" s="2"/>
      <c r="AG96" s="2"/>
      <c r="AH96" s="2"/>
      <c r="AI96" s="2"/>
      <c r="AJ96" s="52"/>
      <c r="AK96" s="52"/>
      <c r="AL96" s="52"/>
      <c r="AM96" s="52"/>
      <c r="AN96" s="52"/>
      <c r="AO96" s="52"/>
      <c r="AP96" s="52"/>
      <c r="AQ96" s="52"/>
      <c r="AR96" s="52"/>
      <c r="AS96" s="2"/>
      <c r="AT96" s="2"/>
      <c r="AU96" s="2"/>
      <c r="AV96" s="36"/>
      <c r="AW96" s="2"/>
      <c r="AX96" s="2"/>
      <c r="AY96" s="2"/>
      <c r="AZ96" s="2"/>
      <c r="BA96" s="2"/>
      <c r="BB96" s="2"/>
      <c r="BC96" s="2"/>
    </row>
    <row r="97" spans="2:55" ht="15.75" customHeight="1"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9"/>
      <c r="AD97" s="2"/>
      <c r="AE97" s="2"/>
      <c r="AF97" s="2"/>
      <c r="AG97" s="2"/>
      <c r="AH97" s="2"/>
      <c r="AI97" s="2"/>
      <c r="AJ97" s="52"/>
      <c r="AK97" s="52"/>
      <c r="AL97" s="52"/>
      <c r="AM97" s="52"/>
      <c r="AN97" s="52"/>
      <c r="AO97" s="52"/>
      <c r="AP97" s="52"/>
      <c r="AQ97" s="52"/>
      <c r="AR97" s="52"/>
      <c r="AS97" s="2"/>
      <c r="AT97" s="2"/>
      <c r="AU97" s="2"/>
      <c r="AV97" s="36"/>
      <c r="AW97" s="2"/>
      <c r="AX97" s="2"/>
      <c r="AY97" s="2"/>
      <c r="AZ97" s="2"/>
      <c r="BA97" s="2"/>
      <c r="BB97" s="2"/>
      <c r="BC97" s="2"/>
    </row>
    <row r="98" spans="2:55" ht="15.75" customHeight="1"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9"/>
      <c r="AD98" s="2"/>
      <c r="AE98" s="2"/>
      <c r="AF98" s="2"/>
      <c r="AG98" s="2"/>
      <c r="AH98" s="2"/>
      <c r="AI98" s="2"/>
      <c r="AJ98" s="52"/>
      <c r="AK98" s="52"/>
      <c r="AL98" s="52"/>
      <c r="AM98" s="52"/>
      <c r="AN98" s="52"/>
      <c r="AO98" s="52"/>
      <c r="AP98" s="52"/>
      <c r="AQ98" s="52"/>
      <c r="AR98" s="52"/>
      <c r="AS98" s="2"/>
      <c r="AT98" s="2"/>
      <c r="AU98" s="2"/>
      <c r="AV98" s="36"/>
      <c r="AW98" s="2"/>
      <c r="AX98" s="2"/>
      <c r="AY98" s="2"/>
      <c r="AZ98" s="2"/>
      <c r="BA98" s="2"/>
      <c r="BB98" s="2"/>
      <c r="BC98" s="2"/>
    </row>
    <row r="99" spans="2:55" ht="15.75" customHeight="1"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9"/>
      <c r="AD99" s="2"/>
      <c r="AE99" s="2"/>
      <c r="AF99" s="2"/>
      <c r="AG99" s="2"/>
      <c r="AH99" s="2"/>
      <c r="AI99" s="2"/>
      <c r="AJ99" s="52"/>
      <c r="AK99" s="52"/>
      <c r="AL99" s="52"/>
      <c r="AM99" s="52"/>
      <c r="AN99" s="52"/>
      <c r="AO99" s="52"/>
      <c r="AP99" s="52"/>
      <c r="AQ99" s="52"/>
      <c r="AR99" s="52"/>
      <c r="AS99" s="2"/>
      <c r="AT99" s="2"/>
      <c r="AU99" s="2"/>
      <c r="AV99" s="36"/>
      <c r="AW99" s="2"/>
      <c r="AX99" s="2"/>
      <c r="AY99" s="2"/>
      <c r="AZ99" s="2"/>
      <c r="BA99" s="2"/>
      <c r="BB99" s="2"/>
      <c r="BC99" s="2"/>
    </row>
    <row r="100" spans="2:55" ht="15.75" customHeight="1"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9"/>
      <c r="AD100" s="2"/>
      <c r="AE100" s="2"/>
      <c r="AF100" s="2"/>
      <c r="AG100" s="2"/>
      <c r="AH100" s="2"/>
      <c r="AI100" s="2"/>
      <c r="AJ100" s="52"/>
      <c r="AK100" s="52"/>
      <c r="AL100" s="52"/>
      <c r="AM100" s="52"/>
      <c r="AN100" s="52"/>
      <c r="AO100" s="52"/>
      <c r="AP100" s="52"/>
      <c r="AQ100" s="52"/>
      <c r="AR100" s="52"/>
      <c r="AS100" s="2"/>
      <c r="AT100" s="2"/>
      <c r="AU100" s="2"/>
      <c r="AV100" s="36"/>
      <c r="AW100" s="2"/>
      <c r="AX100" s="2"/>
      <c r="AY100" s="2"/>
      <c r="AZ100" s="2"/>
      <c r="BA100" s="2"/>
      <c r="BB100" s="2"/>
      <c r="BC100" s="2"/>
    </row>
    <row r="101" spans="2:55" ht="15.75" customHeight="1"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9"/>
      <c r="AD101" s="2"/>
      <c r="AE101" s="2"/>
      <c r="AF101" s="2"/>
      <c r="AG101" s="2"/>
      <c r="AH101" s="2"/>
      <c r="AI101" s="2"/>
      <c r="AJ101" s="52"/>
      <c r="AK101" s="52"/>
      <c r="AL101" s="52"/>
      <c r="AM101" s="52"/>
      <c r="AN101" s="52"/>
      <c r="AO101" s="52"/>
      <c r="AP101" s="52"/>
      <c r="AQ101" s="52"/>
      <c r="AR101" s="52"/>
      <c r="AS101" s="2"/>
      <c r="AT101" s="2"/>
      <c r="AU101" s="2"/>
      <c r="AV101" s="36"/>
      <c r="AW101" s="2"/>
      <c r="AX101" s="2"/>
      <c r="AY101" s="2"/>
      <c r="AZ101" s="2"/>
      <c r="BA101" s="2"/>
      <c r="BB101" s="2"/>
      <c r="BC101" s="2"/>
    </row>
    <row r="102" spans="2:55" ht="15.75" customHeight="1"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9"/>
      <c r="AD102" s="2"/>
      <c r="AE102" s="2"/>
      <c r="AF102" s="2"/>
      <c r="AG102" s="2"/>
      <c r="AH102" s="2"/>
      <c r="AI102" s="2"/>
      <c r="AJ102" s="52"/>
      <c r="AK102" s="52"/>
      <c r="AL102" s="52"/>
      <c r="AM102" s="52"/>
      <c r="AN102" s="52"/>
      <c r="AO102" s="52"/>
      <c r="AP102" s="52"/>
      <c r="AQ102" s="52"/>
      <c r="AR102" s="52"/>
      <c r="AS102" s="2"/>
      <c r="AT102" s="2"/>
      <c r="AU102" s="2"/>
      <c r="AV102" s="36"/>
      <c r="AW102" s="2"/>
      <c r="AX102" s="2"/>
      <c r="AY102" s="2"/>
      <c r="AZ102" s="2"/>
      <c r="BA102" s="2"/>
      <c r="BB102" s="2"/>
      <c r="BC102" s="2"/>
    </row>
    <row r="103" spans="2:55" ht="15.75" customHeight="1"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9"/>
      <c r="AD103" s="2"/>
      <c r="AE103" s="2"/>
      <c r="AF103" s="2"/>
      <c r="AG103" s="2"/>
      <c r="AH103" s="2"/>
      <c r="AI103" s="2"/>
      <c r="AJ103" s="52"/>
      <c r="AK103" s="52"/>
      <c r="AL103" s="52"/>
      <c r="AM103" s="52"/>
      <c r="AN103" s="52"/>
      <c r="AO103" s="52"/>
      <c r="AP103" s="52"/>
      <c r="AQ103" s="52"/>
      <c r="AR103" s="52"/>
      <c r="AS103" s="2"/>
      <c r="AT103" s="2"/>
      <c r="AU103" s="2"/>
      <c r="AV103" s="36"/>
      <c r="AW103" s="2"/>
      <c r="AX103" s="2"/>
      <c r="AY103" s="2"/>
      <c r="AZ103" s="2"/>
      <c r="BA103" s="2"/>
      <c r="BB103" s="2"/>
      <c r="BC103" s="2"/>
    </row>
    <row r="104" spans="2:55" ht="15.75" customHeight="1"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9"/>
      <c r="AD104" s="2"/>
      <c r="AE104" s="2"/>
      <c r="AF104" s="2"/>
      <c r="AG104" s="2"/>
      <c r="AH104" s="2"/>
      <c r="AI104" s="2"/>
      <c r="AJ104" s="52"/>
      <c r="AK104" s="52"/>
      <c r="AL104" s="52"/>
      <c r="AM104" s="52"/>
      <c r="AN104" s="52"/>
      <c r="AO104" s="52"/>
      <c r="AP104" s="52"/>
      <c r="AQ104" s="52"/>
      <c r="AR104" s="52"/>
      <c r="AS104" s="2"/>
      <c r="AT104" s="2"/>
      <c r="AU104" s="2"/>
      <c r="AV104" s="36"/>
      <c r="AW104" s="2"/>
      <c r="AX104" s="2"/>
      <c r="AY104" s="2"/>
      <c r="AZ104" s="2"/>
      <c r="BA104" s="2"/>
      <c r="BB104" s="2"/>
      <c r="BC104" s="2"/>
    </row>
    <row r="105" spans="2:55" ht="15.75" customHeight="1"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9"/>
      <c r="AD105" s="2"/>
      <c r="AE105" s="2"/>
      <c r="AF105" s="2"/>
      <c r="AG105" s="2"/>
      <c r="AH105" s="2"/>
      <c r="AI105" s="2"/>
      <c r="AJ105" s="52"/>
      <c r="AK105" s="52"/>
      <c r="AL105" s="52"/>
      <c r="AM105" s="52"/>
      <c r="AN105" s="52"/>
      <c r="AO105" s="52"/>
      <c r="AP105" s="52"/>
      <c r="AQ105" s="52"/>
      <c r="AR105" s="52"/>
      <c r="AS105" s="2"/>
      <c r="AT105" s="2"/>
      <c r="AU105" s="2"/>
      <c r="AV105" s="36"/>
      <c r="AW105" s="2"/>
      <c r="AX105" s="2"/>
      <c r="AY105" s="2"/>
      <c r="AZ105" s="2"/>
      <c r="BA105" s="2"/>
      <c r="BB105" s="2"/>
      <c r="BC105" s="2"/>
    </row>
    <row r="106" spans="2:55" ht="15.75" customHeight="1"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9"/>
      <c r="AD106" s="2"/>
      <c r="AE106" s="2"/>
      <c r="AF106" s="2"/>
      <c r="AG106" s="2"/>
      <c r="AH106" s="2"/>
      <c r="AI106" s="2"/>
      <c r="AJ106" s="52"/>
      <c r="AK106" s="52"/>
      <c r="AL106" s="52"/>
      <c r="AM106" s="52"/>
      <c r="AN106" s="52"/>
      <c r="AO106" s="52"/>
      <c r="AP106" s="52"/>
      <c r="AQ106" s="52"/>
      <c r="AR106" s="52"/>
      <c r="AS106" s="2"/>
      <c r="AT106" s="2"/>
      <c r="AU106" s="2"/>
      <c r="AV106" s="36"/>
      <c r="AW106" s="2"/>
      <c r="AX106" s="2"/>
      <c r="AY106" s="2"/>
      <c r="AZ106" s="2"/>
      <c r="BA106" s="2"/>
      <c r="BB106" s="2"/>
      <c r="BC106" s="2"/>
    </row>
    <row r="107" spans="2:55" ht="15.75" customHeight="1"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9"/>
      <c r="AD107" s="2"/>
      <c r="AE107" s="2"/>
      <c r="AF107" s="2"/>
      <c r="AG107" s="2"/>
      <c r="AH107" s="2"/>
      <c r="AI107" s="2"/>
      <c r="AJ107" s="52"/>
      <c r="AK107" s="52"/>
      <c r="AL107" s="52"/>
      <c r="AM107" s="52"/>
      <c r="AN107" s="52"/>
      <c r="AO107" s="52"/>
      <c r="AP107" s="52"/>
      <c r="AQ107" s="52"/>
      <c r="AR107" s="52"/>
      <c r="AS107" s="2"/>
      <c r="AT107" s="2"/>
      <c r="AU107" s="2"/>
      <c r="AV107" s="36"/>
      <c r="AW107" s="2"/>
      <c r="AX107" s="2"/>
      <c r="AY107" s="2"/>
      <c r="AZ107" s="2"/>
      <c r="BA107" s="2"/>
      <c r="BB107" s="2"/>
      <c r="BC107" s="2"/>
    </row>
    <row r="108" spans="2:55" ht="15.75" customHeight="1"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9"/>
      <c r="AD108" s="2"/>
      <c r="AE108" s="2"/>
      <c r="AF108" s="2"/>
      <c r="AG108" s="2"/>
      <c r="AH108" s="2"/>
      <c r="AI108" s="2"/>
      <c r="AJ108" s="52"/>
      <c r="AK108" s="52"/>
      <c r="AL108" s="52"/>
      <c r="AM108" s="52"/>
      <c r="AN108" s="52"/>
      <c r="AO108" s="52"/>
      <c r="AP108" s="52"/>
      <c r="AQ108" s="52"/>
      <c r="AR108" s="52"/>
      <c r="AS108" s="2"/>
      <c r="AT108" s="2"/>
      <c r="AU108" s="2"/>
      <c r="AV108" s="36"/>
      <c r="AW108" s="2"/>
      <c r="AX108" s="2"/>
      <c r="AY108" s="2"/>
      <c r="AZ108" s="2"/>
      <c r="BA108" s="2"/>
      <c r="BB108" s="2"/>
      <c r="BC108" s="2"/>
    </row>
    <row r="109" spans="2:55" ht="15.75" customHeight="1"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9"/>
      <c r="AD109" s="2"/>
      <c r="AE109" s="2"/>
      <c r="AF109" s="2"/>
      <c r="AG109" s="2"/>
      <c r="AH109" s="2"/>
      <c r="AI109" s="2"/>
      <c r="AJ109" s="52"/>
      <c r="AK109" s="52"/>
      <c r="AL109" s="52"/>
      <c r="AM109" s="52"/>
      <c r="AN109" s="52"/>
      <c r="AO109" s="52"/>
      <c r="AP109" s="52"/>
      <c r="AQ109" s="52"/>
      <c r="AR109" s="52"/>
      <c r="AS109" s="2"/>
      <c r="AT109" s="2"/>
      <c r="AU109" s="2"/>
      <c r="AV109" s="36"/>
      <c r="AW109" s="2"/>
      <c r="AX109" s="2"/>
      <c r="AY109" s="2"/>
      <c r="AZ109" s="2"/>
      <c r="BA109" s="2"/>
      <c r="BB109" s="2"/>
      <c r="BC109" s="2"/>
    </row>
    <row r="110" spans="2:55" ht="15.75" customHeight="1"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9"/>
      <c r="AD110" s="2"/>
      <c r="AE110" s="2"/>
      <c r="AF110" s="2"/>
      <c r="AG110" s="2"/>
      <c r="AH110" s="2"/>
      <c r="AI110" s="2"/>
      <c r="AJ110" s="52"/>
      <c r="AK110" s="52"/>
      <c r="AL110" s="52"/>
      <c r="AM110" s="52"/>
      <c r="AN110" s="52"/>
      <c r="AO110" s="52"/>
      <c r="AP110" s="52"/>
      <c r="AQ110" s="52"/>
      <c r="AR110" s="52"/>
      <c r="AS110" s="2"/>
      <c r="AT110" s="2"/>
      <c r="AU110" s="2"/>
      <c r="AV110" s="36"/>
      <c r="AW110" s="2"/>
      <c r="AX110" s="2"/>
      <c r="AY110" s="2"/>
      <c r="AZ110" s="2"/>
      <c r="BA110" s="2"/>
      <c r="BB110" s="2"/>
      <c r="BC110" s="2"/>
    </row>
    <row r="111" spans="2:55" ht="15.75" customHeight="1"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9"/>
      <c r="AD111" s="2"/>
      <c r="AE111" s="2"/>
      <c r="AF111" s="2"/>
      <c r="AG111" s="2"/>
      <c r="AH111" s="2"/>
      <c r="AI111" s="2"/>
      <c r="AJ111" s="52"/>
      <c r="AK111" s="52"/>
      <c r="AL111" s="52"/>
      <c r="AM111" s="52"/>
      <c r="AN111" s="52"/>
      <c r="AO111" s="52"/>
      <c r="AP111" s="52"/>
      <c r="AQ111" s="52"/>
      <c r="AR111" s="52"/>
      <c r="AS111" s="2"/>
      <c r="AT111" s="2"/>
      <c r="AU111" s="2"/>
      <c r="AV111" s="36"/>
      <c r="AW111" s="2"/>
      <c r="AX111" s="2"/>
      <c r="AY111" s="2"/>
      <c r="AZ111" s="2"/>
      <c r="BA111" s="2"/>
      <c r="BB111" s="2"/>
      <c r="BC111" s="2"/>
    </row>
    <row r="112" spans="2:55" ht="15.75" customHeight="1"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9"/>
      <c r="AD112" s="2"/>
      <c r="AE112" s="2"/>
      <c r="AF112" s="2"/>
      <c r="AG112" s="2"/>
      <c r="AH112" s="2"/>
      <c r="AI112" s="2"/>
      <c r="AJ112" s="52"/>
      <c r="AK112" s="52"/>
      <c r="AL112" s="52"/>
      <c r="AM112" s="52"/>
      <c r="AN112" s="52"/>
      <c r="AO112" s="52"/>
      <c r="AP112" s="52"/>
      <c r="AQ112" s="52"/>
      <c r="AR112" s="52"/>
      <c r="AS112" s="2"/>
      <c r="AT112" s="2"/>
      <c r="AU112" s="2"/>
      <c r="AV112" s="36"/>
      <c r="AW112" s="2"/>
      <c r="AX112" s="2"/>
      <c r="AY112" s="2"/>
      <c r="AZ112" s="2"/>
      <c r="BA112" s="2"/>
      <c r="BB112" s="2"/>
      <c r="BC112" s="2"/>
    </row>
    <row r="113" spans="2:55" ht="15.75" customHeight="1"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9"/>
      <c r="AD113" s="2"/>
      <c r="AE113" s="2"/>
      <c r="AF113" s="2"/>
      <c r="AG113" s="2"/>
      <c r="AH113" s="2"/>
      <c r="AI113" s="2"/>
      <c r="AJ113" s="52"/>
      <c r="AK113" s="52"/>
      <c r="AL113" s="52"/>
      <c r="AM113" s="52"/>
      <c r="AN113" s="52"/>
      <c r="AO113" s="52"/>
      <c r="AP113" s="52"/>
      <c r="AQ113" s="52"/>
      <c r="AR113" s="52"/>
      <c r="AS113" s="2"/>
      <c r="AT113" s="2"/>
      <c r="AU113" s="2"/>
      <c r="AV113" s="36"/>
      <c r="AW113" s="2"/>
      <c r="AX113" s="2"/>
      <c r="AY113" s="2"/>
      <c r="AZ113" s="2"/>
      <c r="BA113" s="2"/>
      <c r="BB113" s="2"/>
      <c r="BC113" s="2"/>
    </row>
    <row r="114" spans="2:55" ht="15.75" customHeight="1"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9"/>
      <c r="AD114" s="2"/>
      <c r="AE114" s="2"/>
      <c r="AF114" s="2"/>
      <c r="AG114" s="2"/>
      <c r="AH114" s="2"/>
      <c r="AI114" s="2"/>
      <c r="AJ114" s="52"/>
      <c r="AK114" s="52"/>
      <c r="AL114" s="52"/>
      <c r="AM114" s="52"/>
      <c r="AN114" s="52"/>
      <c r="AO114" s="52"/>
      <c r="AP114" s="52"/>
      <c r="AQ114" s="52"/>
      <c r="AR114" s="52"/>
      <c r="AS114" s="2"/>
      <c r="AT114" s="2"/>
      <c r="AU114" s="2"/>
      <c r="AV114" s="36"/>
      <c r="AW114" s="2"/>
      <c r="AX114" s="2"/>
      <c r="AY114" s="2"/>
      <c r="AZ114" s="2"/>
      <c r="BA114" s="2"/>
      <c r="BB114" s="2"/>
      <c r="BC114" s="2"/>
    </row>
    <row r="115" spans="2:55" ht="15.75" customHeight="1"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9"/>
      <c r="AD115" s="2"/>
      <c r="AE115" s="2"/>
      <c r="AF115" s="2"/>
      <c r="AG115" s="2"/>
      <c r="AH115" s="2"/>
      <c r="AI115" s="2"/>
      <c r="AJ115" s="52"/>
      <c r="AK115" s="52"/>
      <c r="AL115" s="52"/>
      <c r="AM115" s="52"/>
      <c r="AN115" s="52"/>
      <c r="AO115" s="52"/>
      <c r="AP115" s="52"/>
      <c r="AQ115" s="52"/>
      <c r="AR115" s="52"/>
      <c r="AS115" s="2"/>
      <c r="AT115" s="2"/>
      <c r="AU115" s="2"/>
      <c r="AV115" s="36"/>
      <c r="AW115" s="2"/>
      <c r="AX115" s="2"/>
      <c r="AY115" s="2"/>
      <c r="AZ115" s="2"/>
      <c r="BA115" s="2"/>
      <c r="BB115" s="2"/>
      <c r="BC115" s="2"/>
    </row>
    <row r="116" spans="2:55" ht="15.75" customHeight="1"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9"/>
      <c r="AD116" s="2"/>
      <c r="AE116" s="2"/>
      <c r="AF116" s="2"/>
      <c r="AG116" s="2"/>
      <c r="AH116" s="2"/>
      <c r="AI116" s="2"/>
      <c r="AJ116" s="52"/>
      <c r="AK116" s="52"/>
      <c r="AL116" s="52"/>
      <c r="AM116" s="52"/>
      <c r="AN116" s="52"/>
      <c r="AO116" s="52"/>
      <c r="AP116" s="52"/>
      <c r="AQ116" s="52"/>
      <c r="AR116" s="52"/>
      <c r="AS116" s="2"/>
      <c r="AT116" s="2"/>
      <c r="AU116" s="2"/>
      <c r="AV116" s="36"/>
      <c r="AW116" s="2"/>
      <c r="AX116" s="2"/>
      <c r="AY116" s="2"/>
      <c r="AZ116" s="2"/>
      <c r="BA116" s="2"/>
      <c r="BB116" s="2"/>
      <c r="BC116" s="2"/>
    </row>
    <row r="117" spans="2:55" ht="15.75" customHeight="1"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9"/>
      <c r="AD117" s="2"/>
      <c r="AE117" s="2"/>
      <c r="AF117" s="2"/>
      <c r="AG117" s="2"/>
      <c r="AH117" s="2"/>
      <c r="AI117" s="2"/>
      <c r="AJ117" s="52"/>
      <c r="AK117" s="52"/>
      <c r="AL117" s="52"/>
      <c r="AM117" s="52"/>
      <c r="AN117" s="52"/>
      <c r="AO117" s="52"/>
      <c r="AP117" s="52"/>
      <c r="AQ117" s="52"/>
      <c r="AR117" s="52"/>
      <c r="AS117" s="2"/>
      <c r="AT117" s="2"/>
      <c r="AU117" s="2"/>
      <c r="AV117" s="36"/>
      <c r="AW117" s="2"/>
      <c r="AX117" s="2"/>
      <c r="AY117" s="2"/>
      <c r="AZ117" s="2"/>
      <c r="BA117" s="2"/>
      <c r="BB117" s="2"/>
      <c r="BC117" s="2"/>
    </row>
    <row r="118" spans="2:55" ht="15.75" customHeight="1"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9"/>
      <c r="AD118" s="2"/>
      <c r="AE118" s="2"/>
      <c r="AF118" s="2"/>
      <c r="AG118" s="2"/>
      <c r="AH118" s="2"/>
      <c r="AI118" s="2"/>
      <c r="AJ118" s="52"/>
      <c r="AK118" s="52"/>
      <c r="AL118" s="52"/>
      <c r="AM118" s="52"/>
      <c r="AN118" s="52"/>
      <c r="AO118" s="52"/>
      <c r="AP118" s="52"/>
      <c r="AQ118" s="52"/>
      <c r="AR118" s="52"/>
      <c r="AS118" s="2"/>
      <c r="AT118" s="2"/>
      <c r="AU118" s="2"/>
      <c r="AV118" s="36"/>
      <c r="AW118" s="2"/>
      <c r="AX118" s="2"/>
      <c r="AY118" s="2"/>
      <c r="AZ118" s="2"/>
      <c r="BA118" s="2"/>
      <c r="BB118" s="2"/>
      <c r="BC118" s="2"/>
    </row>
    <row r="119" spans="2:55" ht="15.75" customHeight="1"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9"/>
      <c r="AD119" s="2"/>
      <c r="AE119" s="2"/>
      <c r="AF119" s="2"/>
      <c r="AG119" s="2"/>
      <c r="AH119" s="2"/>
      <c r="AI119" s="2"/>
      <c r="AJ119" s="52"/>
      <c r="AK119" s="52"/>
      <c r="AL119" s="52"/>
      <c r="AM119" s="52"/>
      <c r="AN119" s="52"/>
      <c r="AO119" s="52"/>
      <c r="AP119" s="52"/>
      <c r="AQ119" s="52"/>
      <c r="AR119" s="52"/>
      <c r="AS119" s="2"/>
      <c r="AT119" s="2"/>
      <c r="AU119" s="2"/>
      <c r="AV119" s="36"/>
      <c r="AW119" s="2"/>
      <c r="AX119" s="2"/>
      <c r="AY119" s="2"/>
      <c r="AZ119" s="2"/>
      <c r="BA119" s="2"/>
      <c r="BB119" s="2"/>
      <c r="BC119" s="2"/>
    </row>
    <row r="120" spans="2:55" ht="15.75" customHeight="1"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9"/>
      <c r="AD120" s="2"/>
      <c r="AE120" s="2"/>
      <c r="AF120" s="2"/>
      <c r="AG120" s="2"/>
      <c r="AH120" s="2"/>
      <c r="AI120" s="2"/>
      <c r="AJ120" s="52"/>
      <c r="AK120" s="52"/>
      <c r="AL120" s="52"/>
      <c r="AM120" s="52"/>
      <c r="AN120" s="52"/>
      <c r="AO120" s="52"/>
      <c r="AP120" s="52"/>
      <c r="AQ120" s="52"/>
      <c r="AR120" s="52"/>
      <c r="AS120" s="2"/>
      <c r="AT120" s="2"/>
      <c r="AU120" s="2"/>
      <c r="AV120" s="36"/>
      <c r="AW120" s="2"/>
      <c r="AX120" s="2"/>
      <c r="AY120" s="2"/>
      <c r="AZ120" s="2"/>
      <c r="BA120" s="2"/>
      <c r="BB120" s="2"/>
      <c r="BC120" s="2"/>
    </row>
    <row r="121" spans="2:55" ht="15.75" customHeight="1"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9"/>
      <c r="AD121" s="2"/>
      <c r="AE121" s="2"/>
      <c r="AF121" s="2"/>
      <c r="AG121" s="2"/>
      <c r="AH121" s="2"/>
      <c r="AI121" s="2"/>
      <c r="AJ121" s="52"/>
      <c r="AK121" s="52"/>
      <c r="AL121" s="52"/>
      <c r="AM121" s="52"/>
      <c r="AN121" s="52"/>
      <c r="AO121" s="52"/>
      <c r="AP121" s="52"/>
      <c r="AQ121" s="52"/>
      <c r="AR121" s="52"/>
      <c r="AS121" s="2"/>
      <c r="AT121" s="2"/>
      <c r="AU121" s="2"/>
      <c r="AV121" s="36"/>
      <c r="AW121" s="2"/>
      <c r="AX121" s="2"/>
      <c r="AY121" s="2"/>
      <c r="AZ121" s="2"/>
      <c r="BA121" s="2"/>
      <c r="BB121" s="2"/>
      <c r="BC121" s="2"/>
    </row>
    <row r="122" spans="2:55" ht="15.75" customHeight="1"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9"/>
      <c r="AD122" s="2"/>
      <c r="AE122" s="2"/>
      <c r="AF122" s="2"/>
      <c r="AG122" s="2"/>
      <c r="AH122" s="2"/>
      <c r="AI122" s="2"/>
      <c r="AJ122" s="52"/>
      <c r="AK122" s="52"/>
      <c r="AL122" s="52"/>
      <c r="AM122" s="52"/>
      <c r="AN122" s="52"/>
      <c r="AO122" s="52"/>
      <c r="AP122" s="52"/>
      <c r="AQ122" s="52"/>
      <c r="AR122" s="52"/>
      <c r="AS122" s="2"/>
      <c r="AT122" s="2"/>
      <c r="AU122" s="2"/>
      <c r="AV122" s="36"/>
      <c r="AW122" s="2"/>
      <c r="AX122" s="2"/>
      <c r="AY122" s="2"/>
      <c r="AZ122" s="2"/>
      <c r="BA122" s="2"/>
      <c r="BB122" s="2"/>
      <c r="BC122" s="2"/>
    </row>
    <row r="123" spans="2:55" ht="15.75" customHeight="1"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9"/>
      <c r="AD123" s="2"/>
      <c r="AE123" s="2"/>
      <c r="AF123" s="2"/>
      <c r="AG123" s="2"/>
      <c r="AH123" s="2"/>
      <c r="AI123" s="2"/>
      <c r="AJ123" s="52"/>
      <c r="AK123" s="52"/>
      <c r="AL123" s="52"/>
      <c r="AM123" s="52"/>
      <c r="AN123" s="52"/>
      <c r="AO123" s="52"/>
      <c r="AP123" s="52"/>
      <c r="AQ123" s="52"/>
      <c r="AR123" s="52"/>
      <c r="AS123" s="2"/>
      <c r="AT123" s="2"/>
      <c r="AU123" s="2"/>
      <c r="AV123" s="36"/>
      <c r="AW123" s="2"/>
      <c r="AX123" s="2"/>
      <c r="AY123" s="2"/>
      <c r="AZ123" s="2"/>
      <c r="BA123" s="2"/>
      <c r="BB123" s="2"/>
      <c r="BC123" s="2"/>
    </row>
    <row r="124" spans="2:55" ht="15.75" customHeight="1"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9"/>
      <c r="AD124" s="2"/>
      <c r="AE124" s="2"/>
      <c r="AF124" s="2"/>
      <c r="AG124" s="2"/>
      <c r="AH124" s="2"/>
      <c r="AI124" s="2"/>
      <c r="AJ124" s="52"/>
      <c r="AK124" s="52"/>
      <c r="AL124" s="52"/>
      <c r="AM124" s="52"/>
      <c r="AN124" s="52"/>
      <c r="AO124" s="52"/>
      <c r="AP124" s="52"/>
      <c r="AQ124" s="52"/>
      <c r="AR124" s="52"/>
      <c r="AS124" s="2"/>
      <c r="AT124" s="2"/>
      <c r="AU124" s="2"/>
      <c r="AV124" s="36"/>
      <c r="AW124" s="2"/>
      <c r="AX124" s="2"/>
      <c r="AY124" s="2"/>
      <c r="AZ124" s="2"/>
      <c r="BA124" s="2"/>
      <c r="BB124" s="2"/>
      <c r="BC124" s="2"/>
    </row>
    <row r="125" spans="2:55" ht="15.75" customHeight="1"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9"/>
      <c r="AD125" s="2"/>
      <c r="AE125" s="2"/>
      <c r="AF125" s="2"/>
      <c r="AG125" s="2"/>
      <c r="AH125" s="2"/>
      <c r="AI125" s="2"/>
      <c r="AJ125" s="52"/>
      <c r="AK125" s="52"/>
      <c r="AL125" s="52"/>
      <c r="AM125" s="52"/>
      <c r="AN125" s="52"/>
      <c r="AO125" s="52"/>
      <c r="AP125" s="52"/>
      <c r="AQ125" s="52"/>
      <c r="AR125" s="52"/>
      <c r="AS125" s="2"/>
      <c r="AT125" s="2"/>
      <c r="AU125" s="2"/>
      <c r="AV125" s="36"/>
      <c r="AW125" s="2"/>
      <c r="AX125" s="2"/>
      <c r="AY125" s="2"/>
      <c r="AZ125" s="2"/>
      <c r="BA125" s="2"/>
      <c r="BB125" s="2"/>
      <c r="BC125" s="2"/>
    </row>
    <row r="126" spans="2:55" ht="15.75" customHeight="1"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9"/>
      <c r="AD126" s="2"/>
      <c r="AE126" s="2"/>
      <c r="AF126" s="2"/>
      <c r="AG126" s="2"/>
      <c r="AH126" s="2"/>
      <c r="AI126" s="2"/>
      <c r="AJ126" s="52"/>
      <c r="AK126" s="52"/>
      <c r="AL126" s="52"/>
      <c r="AM126" s="52"/>
      <c r="AN126" s="52"/>
      <c r="AO126" s="52"/>
      <c r="AP126" s="52"/>
      <c r="AQ126" s="52"/>
      <c r="AR126" s="52"/>
      <c r="AS126" s="2"/>
      <c r="AT126" s="2"/>
      <c r="AU126" s="2"/>
      <c r="AV126" s="36"/>
      <c r="AW126" s="2"/>
      <c r="AX126" s="2"/>
      <c r="AY126" s="2"/>
      <c r="AZ126" s="2"/>
      <c r="BA126" s="2"/>
      <c r="BB126" s="2"/>
      <c r="BC126" s="2"/>
    </row>
    <row r="127" spans="2:55" ht="15.75" customHeight="1"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9"/>
      <c r="AD127" s="2"/>
      <c r="AE127" s="2"/>
      <c r="AF127" s="2"/>
      <c r="AG127" s="2"/>
      <c r="AH127" s="2"/>
      <c r="AI127" s="2"/>
      <c r="AJ127" s="52"/>
      <c r="AK127" s="52"/>
      <c r="AL127" s="52"/>
      <c r="AM127" s="52"/>
      <c r="AN127" s="52"/>
      <c r="AO127" s="52"/>
      <c r="AP127" s="52"/>
      <c r="AQ127" s="52"/>
      <c r="AR127" s="52"/>
      <c r="AS127" s="2"/>
      <c r="AT127" s="2"/>
      <c r="AU127" s="2"/>
      <c r="AV127" s="36"/>
      <c r="AW127" s="2"/>
      <c r="AX127" s="2"/>
      <c r="AY127" s="2"/>
      <c r="AZ127" s="2"/>
      <c r="BA127" s="2"/>
      <c r="BB127" s="2"/>
      <c r="BC127" s="2"/>
    </row>
    <row r="128" spans="2:55" ht="15.75" customHeight="1"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9"/>
      <c r="AD128" s="2"/>
      <c r="AE128" s="2"/>
      <c r="AF128" s="2"/>
      <c r="AG128" s="2"/>
      <c r="AH128" s="2"/>
      <c r="AI128" s="2"/>
      <c r="AJ128" s="52"/>
      <c r="AK128" s="52"/>
      <c r="AL128" s="52"/>
      <c r="AM128" s="52"/>
      <c r="AN128" s="52"/>
      <c r="AO128" s="52"/>
      <c r="AP128" s="52"/>
      <c r="AQ128" s="52"/>
      <c r="AR128" s="52"/>
      <c r="AS128" s="2"/>
      <c r="AT128" s="2"/>
      <c r="AU128" s="2"/>
      <c r="AV128" s="36"/>
      <c r="AW128" s="2"/>
      <c r="AX128" s="2"/>
      <c r="AY128" s="2"/>
      <c r="AZ128" s="2"/>
      <c r="BA128" s="2"/>
      <c r="BB128" s="2"/>
      <c r="BC128" s="2"/>
    </row>
    <row r="129" spans="2:55" ht="15.75" customHeight="1"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9"/>
      <c r="AD129" s="2"/>
      <c r="AE129" s="2"/>
      <c r="AF129" s="2"/>
      <c r="AG129" s="2"/>
      <c r="AH129" s="2"/>
      <c r="AI129" s="2"/>
      <c r="AJ129" s="52"/>
      <c r="AK129" s="52"/>
      <c r="AL129" s="52"/>
      <c r="AM129" s="52"/>
      <c r="AN129" s="52"/>
      <c r="AO129" s="52"/>
      <c r="AP129" s="52"/>
      <c r="AQ129" s="52"/>
      <c r="AR129" s="52"/>
      <c r="AS129" s="2"/>
      <c r="AT129" s="2"/>
      <c r="AU129" s="2"/>
      <c r="AV129" s="36"/>
      <c r="AW129" s="2"/>
      <c r="AX129" s="2"/>
      <c r="AY129" s="2"/>
      <c r="AZ129" s="2"/>
      <c r="BA129" s="2"/>
      <c r="BB129" s="2"/>
      <c r="BC129" s="2"/>
    </row>
    <row r="130" spans="2:55" ht="15.75" customHeight="1"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9"/>
      <c r="AD130" s="2"/>
      <c r="AE130" s="2"/>
      <c r="AF130" s="2"/>
      <c r="AG130" s="2"/>
      <c r="AH130" s="2"/>
      <c r="AI130" s="2"/>
      <c r="AJ130" s="52"/>
      <c r="AK130" s="52"/>
      <c r="AL130" s="52"/>
      <c r="AM130" s="52"/>
      <c r="AN130" s="52"/>
      <c r="AO130" s="52"/>
      <c r="AP130" s="52"/>
      <c r="AQ130" s="52"/>
      <c r="AR130" s="52"/>
      <c r="AS130" s="2"/>
      <c r="AT130" s="2"/>
      <c r="AU130" s="2"/>
      <c r="AV130" s="36"/>
      <c r="AW130" s="2"/>
      <c r="AX130" s="2"/>
      <c r="AY130" s="2"/>
      <c r="AZ130" s="2"/>
      <c r="BA130" s="2"/>
      <c r="BB130" s="2"/>
      <c r="BC130" s="2"/>
    </row>
    <row r="131" spans="2:55" ht="15.75" customHeight="1"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9"/>
      <c r="AD131" s="2"/>
      <c r="AE131" s="2"/>
      <c r="AF131" s="2"/>
      <c r="AG131" s="2"/>
      <c r="AH131" s="2"/>
      <c r="AI131" s="2"/>
      <c r="AJ131" s="52"/>
      <c r="AK131" s="52"/>
      <c r="AL131" s="52"/>
      <c r="AM131" s="52"/>
      <c r="AN131" s="52"/>
      <c r="AO131" s="52"/>
      <c r="AP131" s="52"/>
      <c r="AQ131" s="52"/>
      <c r="AR131" s="52"/>
      <c r="AS131" s="2"/>
      <c r="AT131" s="2"/>
      <c r="AU131" s="2"/>
      <c r="AV131" s="36"/>
      <c r="AW131" s="2"/>
      <c r="AX131" s="2"/>
      <c r="AY131" s="2"/>
      <c r="AZ131" s="2"/>
      <c r="BA131" s="2"/>
      <c r="BB131" s="2"/>
      <c r="BC131" s="2"/>
    </row>
    <row r="132" spans="2:55" ht="15.75" customHeight="1"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9"/>
      <c r="AD132" s="2"/>
      <c r="AE132" s="2"/>
      <c r="AF132" s="2"/>
      <c r="AG132" s="2"/>
      <c r="AH132" s="2"/>
      <c r="AI132" s="2"/>
      <c r="AJ132" s="52"/>
      <c r="AK132" s="52"/>
      <c r="AL132" s="52"/>
      <c r="AM132" s="52"/>
      <c r="AN132" s="52"/>
      <c r="AO132" s="52"/>
      <c r="AP132" s="52"/>
      <c r="AQ132" s="52"/>
      <c r="AR132" s="52"/>
      <c r="AS132" s="2"/>
      <c r="AT132" s="2"/>
      <c r="AU132" s="2"/>
      <c r="AV132" s="36"/>
      <c r="AW132" s="2"/>
      <c r="AX132" s="2"/>
      <c r="AY132" s="2"/>
      <c r="AZ132" s="2"/>
      <c r="BA132" s="2"/>
      <c r="BB132" s="2"/>
      <c r="BC132" s="2"/>
    </row>
    <row r="133" spans="2:55" ht="15.75" customHeight="1"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9"/>
      <c r="AD133" s="2"/>
      <c r="AE133" s="2"/>
      <c r="AF133" s="2"/>
      <c r="AG133" s="2"/>
      <c r="AH133" s="2"/>
      <c r="AI133" s="2"/>
      <c r="AJ133" s="52"/>
      <c r="AK133" s="52"/>
      <c r="AL133" s="52"/>
      <c r="AM133" s="52"/>
      <c r="AN133" s="52"/>
      <c r="AO133" s="52"/>
      <c r="AP133" s="52"/>
      <c r="AQ133" s="52"/>
      <c r="AR133" s="52"/>
      <c r="AS133" s="2"/>
      <c r="AT133" s="2"/>
      <c r="AU133" s="2"/>
      <c r="AV133" s="36"/>
      <c r="AW133" s="2"/>
      <c r="AX133" s="2"/>
      <c r="AY133" s="2"/>
      <c r="AZ133" s="2"/>
      <c r="BA133" s="2"/>
      <c r="BB133" s="2"/>
      <c r="BC133" s="2"/>
    </row>
    <row r="134" spans="2:55" ht="15.75" customHeight="1"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9"/>
      <c r="AD134" s="2"/>
      <c r="AE134" s="2"/>
      <c r="AF134" s="2"/>
      <c r="AG134" s="2"/>
      <c r="AH134" s="2"/>
      <c r="AI134" s="2"/>
      <c r="AJ134" s="52"/>
      <c r="AK134" s="52"/>
      <c r="AL134" s="52"/>
      <c r="AM134" s="52"/>
      <c r="AN134" s="52"/>
      <c r="AO134" s="52"/>
      <c r="AP134" s="52"/>
      <c r="AQ134" s="52"/>
      <c r="AR134" s="52"/>
      <c r="AS134" s="2"/>
      <c r="AT134" s="2"/>
      <c r="AU134" s="2"/>
      <c r="AV134" s="36"/>
      <c r="AW134" s="2"/>
      <c r="AX134" s="2"/>
      <c r="AY134" s="2"/>
      <c r="AZ134" s="2"/>
      <c r="BA134" s="2"/>
      <c r="BB134" s="2"/>
      <c r="BC134" s="2"/>
    </row>
    <row r="135" spans="2:55" ht="15.75" customHeight="1"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9"/>
      <c r="AD135" s="2"/>
      <c r="AE135" s="2"/>
      <c r="AF135" s="2"/>
      <c r="AG135" s="2"/>
      <c r="AH135" s="2"/>
      <c r="AI135" s="2"/>
      <c r="AJ135" s="52"/>
      <c r="AK135" s="52"/>
      <c r="AL135" s="52"/>
      <c r="AM135" s="52"/>
      <c r="AN135" s="52"/>
      <c r="AO135" s="52"/>
      <c r="AP135" s="52"/>
      <c r="AQ135" s="52"/>
      <c r="AR135" s="52"/>
      <c r="AS135" s="2"/>
      <c r="AT135" s="2"/>
      <c r="AU135" s="2"/>
      <c r="AV135" s="36"/>
      <c r="AW135" s="2"/>
      <c r="AX135" s="2"/>
      <c r="AY135" s="2"/>
      <c r="AZ135" s="2"/>
      <c r="BA135" s="2"/>
      <c r="BB135" s="2"/>
      <c r="BC135" s="2"/>
    </row>
    <row r="136" spans="2:55" ht="15.75" customHeight="1"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9"/>
      <c r="AD136" s="2"/>
      <c r="AE136" s="2"/>
      <c r="AF136" s="2"/>
      <c r="AG136" s="2"/>
      <c r="AH136" s="2"/>
      <c r="AI136" s="2"/>
      <c r="AJ136" s="52"/>
      <c r="AK136" s="52"/>
      <c r="AL136" s="52"/>
      <c r="AM136" s="52"/>
      <c r="AN136" s="52"/>
      <c r="AO136" s="52"/>
      <c r="AP136" s="52"/>
      <c r="AQ136" s="52"/>
      <c r="AR136" s="52"/>
      <c r="AS136" s="2"/>
      <c r="AT136" s="2"/>
      <c r="AU136" s="2"/>
      <c r="AV136" s="36"/>
      <c r="AW136" s="2"/>
      <c r="AX136" s="2"/>
      <c r="AY136" s="2"/>
      <c r="AZ136" s="2"/>
      <c r="BA136" s="2"/>
      <c r="BB136" s="2"/>
      <c r="BC136" s="2"/>
    </row>
    <row r="137" spans="2:55" ht="15.75" customHeight="1"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9"/>
      <c r="AD137" s="2"/>
      <c r="AE137" s="2"/>
      <c r="AF137" s="2"/>
      <c r="AG137" s="2"/>
      <c r="AH137" s="2"/>
      <c r="AI137" s="2"/>
      <c r="AJ137" s="52"/>
      <c r="AK137" s="52"/>
      <c r="AL137" s="52"/>
      <c r="AM137" s="52"/>
      <c r="AN137" s="52"/>
      <c r="AO137" s="52"/>
      <c r="AP137" s="52"/>
      <c r="AQ137" s="52"/>
      <c r="AR137" s="52"/>
      <c r="AS137" s="2"/>
      <c r="AT137" s="2"/>
      <c r="AU137" s="2"/>
      <c r="AV137" s="36"/>
      <c r="AW137" s="2"/>
      <c r="AX137" s="2"/>
      <c r="AY137" s="2"/>
      <c r="AZ137" s="2"/>
      <c r="BA137" s="2"/>
      <c r="BB137" s="2"/>
      <c r="BC137" s="2"/>
    </row>
    <row r="138" spans="2:55" ht="15.75" customHeight="1"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9"/>
      <c r="AD138" s="2"/>
      <c r="AE138" s="2"/>
      <c r="AF138" s="2"/>
      <c r="AG138" s="2"/>
      <c r="AH138" s="2"/>
      <c r="AI138" s="2"/>
      <c r="AJ138" s="52"/>
      <c r="AK138" s="52"/>
      <c r="AL138" s="52"/>
      <c r="AM138" s="52"/>
      <c r="AN138" s="52"/>
      <c r="AO138" s="52"/>
      <c r="AP138" s="52"/>
      <c r="AQ138" s="52"/>
      <c r="AR138" s="52"/>
      <c r="AS138" s="2"/>
      <c r="AT138" s="2"/>
      <c r="AU138" s="2"/>
      <c r="AV138" s="36"/>
      <c r="AW138" s="2"/>
      <c r="AX138" s="2"/>
      <c r="AY138" s="2"/>
      <c r="AZ138" s="2"/>
      <c r="BA138" s="2"/>
      <c r="BB138" s="2"/>
      <c r="BC138" s="2"/>
    </row>
    <row r="139" spans="2:55" ht="15.75" customHeight="1"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9"/>
      <c r="AD139" s="2"/>
      <c r="AE139" s="2"/>
      <c r="AF139" s="2"/>
      <c r="AG139" s="2"/>
      <c r="AH139" s="2"/>
      <c r="AI139" s="2"/>
      <c r="AJ139" s="52"/>
      <c r="AK139" s="52"/>
      <c r="AL139" s="52"/>
      <c r="AM139" s="52"/>
      <c r="AN139" s="52"/>
      <c r="AO139" s="52"/>
      <c r="AP139" s="52"/>
      <c r="AQ139" s="52"/>
      <c r="AR139" s="52"/>
      <c r="AS139" s="2"/>
      <c r="AT139" s="2"/>
      <c r="AU139" s="2"/>
      <c r="AV139" s="36"/>
      <c r="AW139" s="2"/>
      <c r="AX139" s="2"/>
      <c r="AY139" s="2"/>
      <c r="AZ139" s="2"/>
      <c r="BA139" s="2"/>
      <c r="BB139" s="2"/>
      <c r="BC139" s="2"/>
    </row>
    <row r="140" spans="2:55" ht="15.75" customHeight="1"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9"/>
      <c r="AD140" s="2"/>
      <c r="AE140" s="2"/>
      <c r="AF140" s="2"/>
      <c r="AG140" s="2"/>
      <c r="AH140" s="2"/>
      <c r="AI140" s="2"/>
      <c r="AJ140" s="52"/>
      <c r="AK140" s="52"/>
      <c r="AL140" s="52"/>
      <c r="AM140" s="52"/>
      <c r="AN140" s="52"/>
      <c r="AO140" s="52"/>
      <c r="AP140" s="52"/>
      <c r="AQ140" s="52"/>
      <c r="AR140" s="52"/>
      <c r="AS140" s="2"/>
      <c r="AT140" s="2"/>
      <c r="AU140" s="2"/>
      <c r="AV140" s="36"/>
      <c r="AW140" s="2"/>
      <c r="AX140" s="2"/>
      <c r="AY140" s="2"/>
      <c r="AZ140" s="2"/>
      <c r="BA140" s="2"/>
      <c r="BB140" s="2"/>
      <c r="BC140" s="2"/>
    </row>
    <row r="141" spans="2:55" ht="15.75" customHeight="1"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9"/>
      <c r="AD141" s="2"/>
      <c r="AE141" s="2"/>
      <c r="AF141" s="2"/>
      <c r="AG141" s="2"/>
      <c r="AH141" s="2"/>
      <c r="AI141" s="2"/>
      <c r="AJ141" s="52"/>
      <c r="AK141" s="52"/>
      <c r="AL141" s="52"/>
      <c r="AM141" s="52"/>
      <c r="AN141" s="52"/>
      <c r="AO141" s="52"/>
      <c r="AP141" s="52"/>
      <c r="AQ141" s="52"/>
      <c r="AR141" s="52"/>
      <c r="AS141" s="2"/>
      <c r="AT141" s="2"/>
      <c r="AU141" s="2"/>
      <c r="AV141" s="36"/>
      <c r="AW141" s="2"/>
      <c r="AX141" s="2"/>
      <c r="AY141" s="2"/>
      <c r="AZ141" s="2"/>
      <c r="BA141" s="2"/>
      <c r="BB141" s="2"/>
      <c r="BC141" s="2"/>
    </row>
    <row r="142" spans="2:55" ht="15.75" customHeight="1"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9"/>
      <c r="AD142" s="2"/>
      <c r="AE142" s="2"/>
      <c r="AF142" s="2"/>
      <c r="AG142" s="2"/>
      <c r="AH142" s="2"/>
      <c r="AI142" s="2"/>
      <c r="AJ142" s="52"/>
      <c r="AK142" s="52"/>
      <c r="AL142" s="52"/>
      <c r="AM142" s="52"/>
      <c r="AN142" s="52"/>
      <c r="AO142" s="52"/>
      <c r="AP142" s="52"/>
      <c r="AQ142" s="52"/>
      <c r="AR142" s="52"/>
      <c r="AS142" s="2"/>
      <c r="AT142" s="2"/>
      <c r="AU142" s="2"/>
      <c r="AV142" s="36"/>
      <c r="AW142" s="2"/>
      <c r="AX142" s="2"/>
      <c r="AY142" s="2"/>
      <c r="AZ142" s="2"/>
      <c r="BA142" s="2"/>
      <c r="BB142" s="2"/>
      <c r="BC142" s="2"/>
    </row>
    <row r="143" spans="2:55" ht="15.75" customHeight="1"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9"/>
      <c r="AD143" s="2"/>
      <c r="AE143" s="2"/>
      <c r="AF143" s="2"/>
      <c r="AG143" s="2"/>
      <c r="AH143" s="2"/>
      <c r="AI143" s="2"/>
      <c r="AJ143" s="52"/>
      <c r="AK143" s="52"/>
      <c r="AL143" s="52"/>
      <c r="AM143" s="52"/>
      <c r="AN143" s="52"/>
      <c r="AO143" s="52"/>
      <c r="AP143" s="52"/>
      <c r="AQ143" s="52"/>
      <c r="AR143" s="52"/>
      <c r="AS143" s="2"/>
      <c r="AT143" s="2"/>
      <c r="AU143" s="2"/>
      <c r="AV143" s="36"/>
      <c r="AW143" s="2"/>
      <c r="AX143" s="2"/>
      <c r="AY143" s="2"/>
      <c r="AZ143" s="2"/>
      <c r="BA143" s="2"/>
      <c r="BB143" s="2"/>
      <c r="BC143" s="2"/>
    </row>
    <row r="144" spans="2:55" ht="15.75" customHeight="1"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9"/>
      <c r="AD144" s="2"/>
      <c r="AE144" s="2"/>
      <c r="AF144" s="2"/>
      <c r="AG144" s="2"/>
      <c r="AH144" s="2"/>
      <c r="AI144" s="2"/>
      <c r="AJ144" s="52"/>
      <c r="AK144" s="52"/>
      <c r="AL144" s="52"/>
      <c r="AM144" s="52"/>
      <c r="AN144" s="52"/>
      <c r="AO144" s="52"/>
      <c r="AP144" s="52"/>
      <c r="AQ144" s="52"/>
      <c r="AR144" s="52"/>
      <c r="AS144" s="2"/>
      <c r="AT144" s="2"/>
      <c r="AU144" s="2"/>
      <c r="AV144" s="36"/>
      <c r="AW144" s="2"/>
      <c r="AX144" s="2"/>
      <c r="AY144" s="2"/>
      <c r="AZ144" s="2"/>
      <c r="BA144" s="2"/>
      <c r="BB144" s="2"/>
      <c r="BC144" s="2"/>
    </row>
    <row r="145" spans="2:55" ht="15.75" customHeight="1"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9"/>
      <c r="AD145" s="2"/>
      <c r="AE145" s="2"/>
      <c r="AF145" s="2"/>
      <c r="AG145" s="2"/>
      <c r="AH145" s="2"/>
      <c r="AI145" s="2"/>
      <c r="AJ145" s="52"/>
      <c r="AK145" s="52"/>
      <c r="AL145" s="52"/>
      <c r="AM145" s="52"/>
      <c r="AN145" s="52"/>
      <c r="AO145" s="52"/>
      <c r="AP145" s="52"/>
      <c r="AQ145" s="52"/>
      <c r="AR145" s="52"/>
      <c r="AS145" s="2"/>
      <c r="AT145" s="2"/>
      <c r="AU145" s="2"/>
      <c r="AV145" s="36"/>
      <c r="AW145" s="2"/>
      <c r="AX145" s="2"/>
      <c r="AY145" s="2"/>
      <c r="AZ145" s="2"/>
      <c r="BA145" s="2"/>
      <c r="BB145" s="2"/>
      <c r="BC145" s="2"/>
    </row>
    <row r="146" spans="2:55" ht="15.75" customHeight="1"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9"/>
      <c r="AD146" s="2"/>
      <c r="AE146" s="2"/>
      <c r="AF146" s="2"/>
      <c r="AG146" s="2"/>
      <c r="AH146" s="2"/>
      <c r="AI146" s="2"/>
      <c r="AJ146" s="52"/>
      <c r="AK146" s="52"/>
      <c r="AL146" s="52"/>
      <c r="AM146" s="52"/>
      <c r="AN146" s="52"/>
      <c r="AO146" s="52"/>
      <c r="AP146" s="52"/>
      <c r="AQ146" s="52"/>
      <c r="AR146" s="52"/>
      <c r="AS146" s="2"/>
      <c r="AT146" s="2"/>
      <c r="AU146" s="2"/>
      <c r="AV146" s="36"/>
      <c r="AW146" s="2"/>
      <c r="AX146" s="2"/>
      <c r="AY146" s="2"/>
      <c r="AZ146" s="2"/>
      <c r="BA146" s="2"/>
      <c r="BB146" s="2"/>
      <c r="BC146" s="2"/>
    </row>
    <row r="147" spans="2:55" ht="15.75" customHeight="1"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9"/>
      <c r="AD147" s="2"/>
      <c r="AE147" s="2"/>
      <c r="AF147" s="2"/>
      <c r="AG147" s="2"/>
      <c r="AH147" s="2"/>
      <c r="AI147" s="2"/>
      <c r="AJ147" s="52"/>
      <c r="AK147" s="52"/>
      <c r="AL147" s="52"/>
      <c r="AM147" s="52"/>
      <c r="AN147" s="52"/>
      <c r="AO147" s="52"/>
      <c r="AP147" s="52"/>
      <c r="AQ147" s="52"/>
      <c r="AR147" s="52"/>
      <c r="AS147" s="2"/>
      <c r="AT147" s="2"/>
      <c r="AU147" s="2"/>
      <c r="AV147" s="36"/>
      <c r="AW147" s="2"/>
      <c r="AX147" s="2"/>
      <c r="AY147" s="2"/>
      <c r="AZ147" s="2"/>
      <c r="BA147" s="2"/>
      <c r="BB147" s="2"/>
      <c r="BC147" s="2"/>
    </row>
    <row r="148" spans="2:55" ht="15.75" customHeight="1"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9"/>
      <c r="AD148" s="2"/>
      <c r="AE148" s="2"/>
      <c r="AF148" s="2"/>
      <c r="AG148" s="2"/>
      <c r="AH148" s="2"/>
      <c r="AI148" s="2"/>
      <c r="AJ148" s="52"/>
      <c r="AK148" s="52"/>
      <c r="AL148" s="52"/>
      <c r="AM148" s="52"/>
      <c r="AN148" s="52"/>
      <c r="AO148" s="52"/>
      <c r="AP148" s="52"/>
      <c r="AQ148" s="52"/>
      <c r="AR148" s="52"/>
      <c r="AS148" s="2"/>
      <c r="AT148" s="2"/>
      <c r="AU148" s="2"/>
      <c r="AV148" s="36"/>
      <c r="AW148" s="2"/>
      <c r="AX148" s="2"/>
      <c r="AY148" s="2"/>
      <c r="AZ148" s="2"/>
      <c r="BA148" s="2"/>
      <c r="BB148" s="2"/>
      <c r="BC148" s="2"/>
    </row>
    <row r="149" spans="2:55" ht="15.75" customHeight="1"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9"/>
      <c r="AD149" s="2"/>
      <c r="AE149" s="2"/>
      <c r="AF149" s="2"/>
      <c r="AG149" s="2"/>
      <c r="AH149" s="2"/>
      <c r="AI149" s="2"/>
      <c r="AJ149" s="52"/>
      <c r="AK149" s="52"/>
      <c r="AL149" s="52"/>
      <c r="AM149" s="52"/>
      <c r="AN149" s="52"/>
      <c r="AO149" s="52"/>
      <c r="AP149" s="52"/>
      <c r="AQ149" s="52"/>
      <c r="AR149" s="52"/>
      <c r="AS149" s="2"/>
      <c r="AT149" s="2"/>
      <c r="AU149" s="2"/>
      <c r="AV149" s="36"/>
      <c r="AW149" s="2"/>
      <c r="AX149" s="2"/>
      <c r="AY149" s="2"/>
      <c r="AZ149" s="2"/>
      <c r="BA149" s="2"/>
      <c r="BB149" s="2"/>
      <c r="BC149" s="2"/>
    </row>
    <row r="150" spans="2:55" ht="15.75" customHeight="1"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9"/>
      <c r="AD150" s="2"/>
      <c r="AE150" s="2"/>
      <c r="AF150" s="2"/>
      <c r="AG150" s="2"/>
      <c r="AH150" s="2"/>
      <c r="AI150" s="2"/>
      <c r="AJ150" s="52"/>
      <c r="AK150" s="52"/>
      <c r="AL150" s="52"/>
      <c r="AM150" s="52"/>
      <c r="AN150" s="52"/>
      <c r="AO150" s="52"/>
      <c r="AP150" s="52"/>
      <c r="AQ150" s="52"/>
      <c r="AR150" s="52"/>
      <c r="AS150" s="2"/>
      <c r="AT150" s="2"/>
      <c r="AU150" s="2"/>
      <c r="AV150" s="36"/>
      <c r="AW150" s="2"/>
      <c r="AX150" s="2"/>
      <c r="AY150" s="2"/>
      <c r="AZ150" s="2"/>
      <c r="BA150" s="2"/>
      <c r="BB150" s="2"/>
      <c r="BC150" s="2"/>
    </row>
    <row r="151" spans="2:55" ht="15.75" customHeight="1"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9"/>
      <c r="AD151" s="2"/>
      <c r="AE151" s="2"/>
      <c r="AF151" s="2"/>
      <c r="AG151" s="2"/>
      <c r="AH151" s="2"/>
      <c r="AI151" s="2"/>
      <c r="AJ151" s="52"/>
      <c r="AK151" s="52"/>
      <c r="AL151" s="52"/>
      <c r="AM151" s="52"/>
      <c r="AN151" s="52"/>
      <c r="AO151" s="52"/>
      <c r="AP151" s="52"/>
      <c r="AQ151" s="52"/>
      <c r="AR151" s="52"/>
      <c r="AS151" s="2"/>
      <c r="AT151" s="2"/>
      <c r="AU151" s="2"/>
      <c r="AV151" s="36"/>
      <c r="AW151" s="2"/>
      <c r="AX151" s="2"/>
      <c r="AY151" s="2"/>
      <c r="AZ151" s="2"/>
      <c r="BA151" s="2"/>
      <c r="BB151" s="2"/>
      <c r="BC151" s="2"/>
    </row>
    <row r="152" spans="2:55" ht="15.75" customHeight="1"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9"/>
      <c r="AD152" s="2"/>
      <c r="AE152" s="2"/>
      <c r="AF152" s="2"/>
      <c r="AG152" s="2"/>
      <c r="AH152" s="2"/>
      <c r="AI152" s="2"/>
      <c r="AJ152" s="52"/>
      <c r="AK152" s="52"/>
      <c r="AL152" s="52"/>
      <c r="AM152" s="52"/>
      <c r="AN152" s="52"/>
      <c r="AO152" s="52"/>
      <c r="AP152" s="52"/>
      <c r="AQ152" s="52"/>
      <c r="AR152" s="52"/>
      <c r="AS152" s="2"/>
      <c r="AT152" s="2"/>
      <c r="AU152" s="2"/>
      <c r="AV152" s="36"/>
      <c r="AW152" s="2"/>
      <c r="AX152" s="2"/>
      <c r="AY152" s="2"/>
      <c r="AZ152" s="2"/>
      <c r="BA152" s="2"/>
      <c r="BB152" s="2"/>
      <c r="BC152" s="2"/>
    </row>
    <row r="153" spans="2:55" ht="15.75" customHeight="1"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9"/>
      <c r="AD153" s="2"/>
      <c r="AE153" s="2"/>
      <c r="AF153" s="2"/>
      <c r="AG153" s="2"/>
      <c r="AH153" s="2"/>
      <c r="AI153" s="2"/>
      <c r="AJ153" s="52"/>
      <c r="AK153" s="52"/>
      <c r="AL153" s="52"/>
      <c r="AM153" s="52"/>
      <c r="AN153" s="52"/>
      <c r="AO153" s="52"/>
      <c r="AP153" s="52"/>
      <c r="AQ153" s="52"/>
      <c r="AR153" s="52"/>
      <c r="AS153" s="2"/>
      <c r="AT153" s="2"/>
      <c r="AU153" s="2"/>
      <c r="AV153" s="36"/>
      <c r="AW153" s="2"/>
      <c r="AX153" s="2"/>
      <c r="AY153" s="2"/>
      <c r="AZ153" s="2"/>
      <c r="BA153" s="2"/>
      <c r="BB153" s="2"/>
      <c r="BC153" s="2"/>
    </row>
    <row r="154" spans="2:55" ht="15.75" customHeight="1"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9"/>
      <c r="AD154" s="2"/>
      <c r="AE154" s="2"/>
      <c r="AF154" s="2"/>
      <c r="AG154" s="2"/>
      <c r="AH154" s="2"/>
      <c r="AI154" s="2"/>
      <c r="AJ154" s="52"/>
      <c r="AK154" s="52"/>
      <c r="AL154" s="52"/>
      <c r="AM154" s="52"/>
      <c r="AN154" s="52"/>
      <c r="AO154" s="52"/>
      <c r="AP154" s="52"/>
      <c r="AQ154" s="52"/>
      <c r="AR154" s="52"/>
      <c r="AS154" s="2"/>
      <c r="AT154" s="2"/>
      <c r="AU154" s="2"/>
      <c r="AV154" s="36"/>
      <c r="AW154" s="2"/>
      <c r="AX154" s="2"/>
      <c r="AY154" s="2"/>
      <c r="AZ154" s="2"/>
      <c r="BA154" s="2"/>
      <c r="BB154" s="2"/>
      <c r="BC154" s="2"/>
    </row>
    <row r="155" spans="2:55" ht="15.75" customHeight="1"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9"/>
      <c r="AD155" s="2"/>
      <c r="AE155" s="2"/>
      <c r="AF155" s="2"/>
      <c r="AG155" s="2"/>
      <c r="AH155" s="2"/>
      <c r="AI155" s="2"/>
      <c r="AJ155" s="52"/>
      <c r="AK155" s="52"/>
      <c r="AL155" s="52"/>
      <c r="AM155" s="52"/>
      <c r="AN155" s="52"/>
      <c r="AO155" s="52"/>
      <c r="AP155" s="52"/>
      <c r="AQ155" s="52"/>
      <c r="AR155" s="52"/>
      <c r="AS155" s="2"/>
      <c r="AT155" s="2"/>
      <c r="AU155" s="2"/>
      <c r="AV155" s="36"/>
      <c r="AW155" s="2"/>
      <c r="AX155" s="2"/>
      <c r="AY155" s="2"/>
      <c r="AZ155" s="2"/>
      <c r="BA155" s="2"/>
      <c r="BB155" s="2"/>
      <c r="BC155" s="2"/>
    </row>
    <row r="156" spans="2:55" ht="15.75" customHeight="1"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9"/>
      <c r="AD156" s="2"/>
      <c r="AE156" s="2"/>
      <c r="AF156" s="2"/>
      <c r="AG156" s="2"/>
      <c r="AH156" s="2"/>
      <c r="AI156" s="2"/>
      <c r="AJ156" s="52"/>
      <c r="AK156" s="52"/>
      <c r="AL156" s="52"/>
      <c r="AM156" s="52"/>
      <c r="AN156" s="52"/>
      <c r="AO156" s="52"/>
      <c r="AP156" s="52"/>
      <c r="AQ156" s="52"/>
      <c r="AR156" s="52"/>
      <c r="AS156" s="2"/>
      <c r="AT156" s="2"/>
      <c r="AU156" s="2"/>
      <c r="AV156" s="36"/>
      <c r="AW156" s="2"/>
      <c r="AX156" s="2"/>
      <c r="AY156" s="2"/>
      <c r="AZ156" s="2"/>
      <c r="BA156" s="2"/>
      <c r="BB156" s="2"/>
      <c r="BC156" s="2"/>
    </row>
    <row r="157" spans="2:55" ht="15.75" customHeight="1"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9"/>
      <c r="AD157" s="2"/>
      <c r="AE157" s="2"/>
      <c r="AF157" s="2"/>
      <c r="AG157" s="2"/>
      <c r="AH157" s="2"/>
      <c r="AI157" s="2"/>
      <c r="AJ157" s="52"/>
      <c r="AK157" s="52"/>
      <c r="AL157" s="52"/>
      <c r="AM157" s="52"/>
      <c r="AN157" s="52"/>
      <c r="AO157" s="52"/>
      <c r="AP157" s="52"/>
      <c r="AQ157" s="52"/>
      <c r="AR157" s="52"/>
      <c r="AS157" s="2"/>
      <c r="AT157" s="2"/>
      <c r="AU157" s="2"/>
      <c r="AV157" s="36"/>
      <c r="AW157" s="2"/>
      <c r="AX157" s="2"/>
      <c r="AY157" s="2"/>
      <c r="AZ157" s="2"/>
      <c r="BA157" s="2"/>
      <c r="BB157" s="2"/>
      <c r="BC157" s="2"/>
    </row>
    <row r="158" spans="2:55" ht="15.75" customHeight="1"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9"/>
      <c r="AD158" s="2"/>
      <c r="AE158" s="2"/>
      <c r="AF158" s="2"/>
      <c r="AG158" s="2"/>
      <c r="AH158" s="2"/>
      <c r="AI158" s="2"/>
      <c r="AJ158" s="52"/>
      <c r="AK158" s="52"/>
      <c r="AL158" s="52"/>
      <c r="AM158" s="52"/>
      <c r="AN158" s="52"/>
      <c r="AO158" s="52"/>
      <c r="AP158" s="52"/>
      <c r="AQ158" s="52"/>
      <c r="AR158" s="52"/>
      <c r="AS158" s="2"/>
      <c r="AT158" s="2"/>
      <c r="AU158" s="2"/>
      <c r="AV158" s="36"/>
      <c r="AW158" s="2"/>
      <c r="AX158" s="2"/>
      <c r="AY158" s="2"/>
      <c r="AZ158" s="2"/>
      <c r="BA158" s="2"/>
      <c r="BB158" s="2"/>
      <c r="BC158" s="2"/>
    </row>
    <row r="159" spans="2:55" ht="15.75" customHeight="1"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9"/>
      <c r="AD159" s="2"/>
      <c r="AE159" s="2"/>
      <c r="AF159" s="2"/>
      <c r="AG159" s="2"/>
      <c r="AH159" s="2"/>
      <c r="AI159" s="2"/>
      <c r="AJ159" s="52"/>
      <c r="AK159" s="52"/>
      <c r="AL159" s="52"/>
      <c r="AM159" s="52"/>
      <c r="AN159" s="52"/>
      <c r="AO159" s="52"/>
      <c r="AP159" s="52"/>
      <c r="AQ159" s="52"/>
      <c r="AR159" s="52"/>
      <c r="AS159" s="2"/>
      <c r="AT159" s="2"/>
      <c r="AU159" s="2"/>
      <c r="AV159" s="36"/>
      <c r="AW159" s="2"/>
      <c r="AX159" s="2"/>
      <c r="AY159" s="2"/>
      <c r="AZ159" s="2"/>
      <c r="BA159" s="2"/>
      <c r="BB159" s="2"/>
      <c r="BC159" s="2"/>
    </row>
    <row r="160" spans="2:55" ht="15.75" customHeight="1"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9"/>
      <c r="AD160" s="2"/>
      <c r="AE160" s="2"/>
      <c r="AF160" s="2"/>
      <c r="AG160" s="2"/>
      <c r="AH160" s="2"/>
      <c r="AI160" s="2"/>
      <c r="AJ160" s="52"/>
      <c r="AK160" s="52"/>
      <c r="AL160" s="52"/>
      <c r="AM160" s="52"/>
      <c r="AN160" s="52"/>
      <c r="AO160" s="52"/>
      <c r="AP160" s="52"/>
      <c r="AQ160" s="52"/>
      <c r="AR160" s="52"/>
      <c r="AS160" s="2"/>
      <c r="AT160" s="2"/>
      <c r="AU160" s="2"/>
      <c r="AV160" s="36"/>
      <c r="AW160" s="2"/>
      <c r="AX160" s="2"/>
      <c r="AY160" s="2"/>
      <c r="AZ160" s="2"/>
      <c r="BA160" s="2"/>
      <c r="BB160" s="2"/>
      <c r="BC160" s="2"/>
    </row>
    <row r="161" spans="2:55" ht="15.75" customHeight="1"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9"/>
      <c r="AD161" s="2"/>
      <c r="AE161" s="2"/>
      <c r="AF161" s="2"/>
      <c r="AG161" s="2"/>
      <c r="AH161" s="2"/>
      <c r="AI161" s="2"/>
      <c r="AJ161" s="52"/>
      <c r="AK161" s="52"/>
      <c r="AL161" s="52"/>
      <c r="AM161" s="52"/>
      <c r="AN161" s="52"/>
      <c r="AO161" s="52"/>
      <c r="AP161" s="52"/>
      <c r="AQ161" s="52"/>
      <c r="AR161" s="52"/>
      <c r="AS161" s="2"/>
      <c r="AT161" s="2"/>
      <c r="AU161" s="2"/>
      <c r="AV161" s="36"/>
      <c r="AW161" s="2"/>
      <c r="AX161" s="2"/>
      <c r="AY161" s="2"/>
      <c r="AZ161" s="2"/>
      <c r="BA161" s="2"/>
      <c r="BB161" s="2"/>
      <c r="BC161" s="2"/>
    </row>
    <row r="162" spans="2:55" ht="15.75" customHeight="1"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9"/>
      <c r="AD162" s="2"/>
      <c r="AE162" s="2"/>
      <c r="AF162" s="2"/>
      <c r="AG162" s="2"/>
      <c r="AH162" s="2"/>
      <c r="AI162" s="2"/>
      <c r="AJ162" s="52"/>
      <c r="AK162" s="52"/>
      <c r="AL162" s="52"/>
      <c r="AM162" s="52"/>
      <c r="AN162" s="52"/>
      <c r="AO162" s="52"/>
      <c r="AP162" s="52"/>
      <c r="AQ162" s="52"/>
      <c r="AR162" s="52"/>
      <c r="AS162" s="2"/>
      <c r="AT162" s="2"/>
      <c r="AU162" s="2"/>
      <c r="AV162" s="36"/>
      <c r="AW162" s="2"/>
      <c r="AX162" s="2"/>
      <c r="AY162" s="2"/>
      <c r="AZ162" s="2"/>
      <c r="BA162" s="2"/>
      <c r="BB162" s="2"/>
      <c r="BC162" s="2"/>
    </row>
    <row r="163" spans="2:55" ht="15.75" customHeight="1"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9"/>
      <c r="AD163" s="2"/>
      <c r="AE163" s="2"/>
      <c r="AF163" s="2"/>
      <c r="AG163" s="2"/>
      <c r="AH163" s="2"/>
      <c r="AI163" s="2"/>
      <c r="AJ163" s="52"/>
      <c r="AK163" s="52"/>
      <c r="AL163" s="52"/>
      <c r="AM163" s="52"/>
      <c r="AN163" s="52"/>
      <c r="AO163" s="52"/>
      <c r="AP163" s="52"/>
      <c r="AQ163" s="52"/>
      <c r="AR163" s="52"/>
      <c r="AS163" s="2"/>
      <c r="AT163" s="2"/>
      <c r="AU163" s="2"/>
      <c r="AV163" s="36"/>
      <c r="AW163" s="2"/>
      <c r="AX163" s="2"/>
      <c r="AY163" s="2"/>
      <c r="AZ163" s="2"/>
      <c r="BA163" s="2"/>
      <c r="BB163" s="2"/>
      <c r="BC163" s="2"/>
    </row>
    <row r="164" spans="2:55" ht="15.75" customHeight="1"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9"/>
      <c r="AD164" s="2"/>
      <c r="AE164" s="2"/>
      <c r="AF164" s="2"/>
      <c r="AG164" s="2"/>
      <c r="AH164" s="2"/>
      <c r="AI164" s="2"/>
      <c r="AJ164" s="52"/>
      <c r="AK164" s="52"/>
      <c r="AL164" s="52"/>
      <c r="AM164" s="52"/>
      <c r="AN164" s="52"/>
      <c r="AO164" s="52"/>
      <c r="AP164" s="52"/>
      <c r="AQ164" s="52"/>
      <c r="AR164" s="52"/>
      <c r="AS164" s="2"/>
      <c r="AT164" s="2"/>
      <c r="AU164" s="2"/>
      <c r="AV164" s="36"/>
      <c r="AW164" s="2"/>
      <c r="AX164" s="2"/>
      <c r="AY164" s="2"/>
      <c r="AZ164" s="2"/>
      <c r="BA164" s="2"/>
      <c r="BB164" s="2"/>
      <c r="BC164" s="2"/>
    </row>
    <row r="165" spans="2:55" ht="15.75" customHeight="1"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9"/>
      <c r="AD165" s="2"/>
      <c r="AE165" s="2"/>
      <c r="AF165" s="2"/>
      <c r="AG165" s="2"/>
      <c r="AH165" s="2"/>
      <c r="AI165" s="2"/>
      <c r="AJ165" s="52"/>
      <c r="AK165" s="52"/>
      <c r="AL165" s="52"/>
      <c r="AM165" s="52"/>
      <c r="AN165" s="52"/>
      <c r="AO165" s="52"/>
      <c r="AP165" s="52"/>
      <c r="AQ165" s="52"/>
      <c r="AR165" s="52"/>
      <c r="AS165" s="2"/>
      <c r="AT165" s="2"/>
      <c r="AU165" s="2"/>
      <c r="AV165" s="36"/>
      <c r="AW165" s="2"/>
      <c r="AX165" s="2"/>
      <c r="AY165" s="2"/>
      <c r="AZ165" s="2"/>
      <c r="BA165" s="2"/>
      <c r="BB165" s="2"/>
      <c r="BC165" s="2"/>
    </row>
    <row r="166" spans="2:55" ht="15.75" customHeight="1"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9"/>
      <c r="AD166" s="2"/>
      <c r="AE166" s="2"/>
      <c r="AF166" s="2"/>
      <c r="AG166" s="2"/>
      <c r="AH166" s="2"/>
      <c r="AI166" s="2"/>
      <c r="AJ166" s="52"/>
      <c r="AK166" s="52"/>
      <c r="AL166" s="52"/>
      <c r="AM166" s="52"/>
      <c r="AN166" s="52"/>
      <c r="AO166" s="52"/>
      <c r="AP166" s="52"/>
      <c r="AQ166" s="52"/>
      <c r="AR166" s="52"/>
      <c r="AS166" s="2"/>
      <c r="AT166" s="2"/>
      <c r="AU166" s="2"/>
      <c r="AV166" s="36"/>
      <c r="AW166" s="2"/>
      <c r="AX166" s="2"/>
      <c r="AY166" s="2"/>
      <c r="AZ166" s="2"/>
      <c r="BA166" s="2"/>
      <c r="BB166" s="2"/>
      <c r="BC166" s="2"/>
    </row>
    <row r="167" spans="2:55" ht="15.75" customHeight="1"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9"/>
      <c r="AD167" s="2"/>
      <c r="AE167" s="2"/>
      <c r="AF167" s="2"/>
      <c r="AG167" s="2"/>
      <c r="AH167" s="2"/>
      <c r="AI167" s="2"/>
      <c r="AJ167" s="52"/>
      <c r="AK167" s="52"/>
      <c r="AL167" s="52"/>
      <c r="AM167" s="52"/>
      <c r="AN167" s="52"/>
      <c r="AO167" s="52"/>
      <c r="AP167" s="52"/>
      <c r="AQ167" s="52"/>
      <c r="AR167" s="52"/>
      <c r="AS167" s="2"/>
      <c r="AT167" s="2"/>
      <c r="AU167" s="2"/>
      <c r="AV167" s="36"/>
      <c r="AW167" s="2"/>
      <c r="AX167" s="2"/>
      <c r="AY167" s="2"/>
      <c r="AZ167" s="2"/>
      <c r="BA167" s="2"/>
      <c r="BB167" s="2"/>
      <c r="BC167" s="2"/>
    </row>
    <row r="168" spans="2:55" ht="15.75" customHeight="1"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9"/>
      <c r="AD168" s="2"/>
      <c r="AE168" s="2"/>
      <c r="AF168" s="2"/>
      <c r="AG168" s="2"/>
      <c r="AH168" s="2"/>
      <c r="AI168" s="2"/>
      <c r="AJ168" s="52"/>
      <c r="AK168" s="52"/>
      <c r="AL168" s="52"/>
      <c r="AM168" s="52"/>
      <c r="AN168" s="52"/>
      <c r="AO168" s="52"/>
      <c r="AP168" s="52"/>
      <c r="AQ168" s="52"/>
      <c r="AR168" s="52"/>
      <c r="AS168" s="2"/>
      <c r="AT168" s="2"/>
      <c r="AU168" s="2"/>
      <c r="AV168" s="36"/>
      <c r="AW168" s="2"/>
      <c r="AX168" s="2"/>
      <c r="AY168" s="2"/>
      <c r="AZ168" s="2"/>
      <c r="BA168" s="2"/>
      <c r="BB168" s="2"/>
      <c r="BC168" s="2"/>
    </row>
    <row r="169" spans="2:55" ht="15.75" customHeight="1"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9"/>
      <c r="AD169" s="2"/>
      <c r="AE169" s="2"/>
      <c r="AF169" s="2"/>
      <c r="AG169" s="2"/>
      <c r="AH169" s="2"/>
      <c r="AI169" s="2"/>
      <c r="AJ169" s="52"/>
      <c r="AK169" s="52"/>
      <c r="AL169" s="52"/>
      <c r="AM169" s="52"/>
      <c r="AN169" s="52"/>
      <c r="AO169" s="52"/>
      <c r="AP169" s="52"/>
      <c r="AQ169" s="52"/>
      <c r="AR169" s="52"/>
      <c r="AS169" s="2"/>
      <c r="AT169" s="2"/>
      <c r="AU169" s="2"/>
      <c r="AV169" s="36"/>
      <c r="AW169" s="2"/>
      <c r="AX169" s="2"/>
      <c r="AY169" s="2"/>
      <c r="AZ169" s="2"/>
      <c r="BA169" s="2"/>
      <c r="BB169" s="2"/>
      <c r="BC169" s="2"/>
    </row>
    <row r="170" spans="2:55" ht="15.75" customHeight="1"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9"/>
      <c r="AD170" s="2"/>
      <c r="AE170" s="2"/>
      <c r="AF170" s="2"/>
      <c r="AG170" s="2"/>
      <c r="AH170" s="2"/>
      <c r="AI170" s="2"/>
      <c r="AJ170" s="52"/>
      <c r="AK170" s="52"/>
      <c r="AL170" s="52"/>
      <c r="AM170" s="52"/>
      <c r="AN170" s="52"/>
      <c r="AO170" s="52"/>
      <c r="AP170" s="52"/>
      <c r="AQ170" s="52"/>
      <c r="AR170" s="52"/>
      <c r="AS170" s="2"/>
      <c r="AT170" s="2"/>
      <c r="AU170" s="2"/>
      <c r="AV170" s="36"/>
      <c r="AW170" s="2"/>
      <c r="AX170" s="2"/>
      <c r="AY170" s="2"/>
      <c r="AZ170" s="2"/>
      <c r="BA170" s="2"/>
      <c r="BB170" s="2"/>
      <c r="BC170" s="2"/>
    </row>
    <row r="171" spans="2:55" ht="15.75" customHeight="1"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9"/>
      <c r="AD171" s="2"/>
      <c r="AE171" s="2"/>
      <c r="AF171" s="2"/>
      <c r="AG171" s="2"/>
      <c r="AH171" s="2"/>
      <c r="AI171" s="2"/>
      <c r="AJ171" s="52"/>
      <c r="AK171" s="52"/>
      <c r="AL171" s="52"/>
      <c r="AM171" s="52"/>
      <c r="AN171" s="52"/>
      <c r="AO171" s="52"/>
      <c r="AP171" s="52"/>
      <c r="AQ171" s="52"/>
      <c r="AR171" s="52"/>
      <c r="AS171" s="2"/>
      <c r="AT171" s="2"/>
      <c r="AU171" s="2"/>
      <c r="AV171" s="36"/>
      <c r="AW171" s="2"/>
      <c r="AX171" s="2"/>
      <c r="AY171" s="2"/>
      <c r="AZ171" s="2"/>
      <c r="BA171" s="2"/>
      <c r="BB171" s="2"/>
      <c r="BC171" s="2"/>
    </row>
    <row r="172" spans="2:55" ht="15.75" customHeight="1"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9"/>
      <c r="AD172" s="2"/>
      <c r="AE172" s="2"/>
      <c r="AF172" s="2"/>
      <c r="AG172" s="2"/>
      <c r="AH172" s="2"/>
      <c r="AI172" s="2"/>
      <c r="AJ172" s="52"/>
      <c r="AK172" s="52"/>
      <c r="AL172" s="52"/>
      <c r="AM172" s="52"/>
      <c r="AN172" s="52"/>
      <c r="AO172" s="52"/>
      <c r="AP172" s="52"/>
      <c r="AQ172" s="52"/>
      <c r="AR172" s="52"/>
      <c r="AS172" s="2"/>
      <c r="AT172" s="2"/>
      <c r="AU172" s="2"/>
      <c r="AV172" s="36"/>
      <c r="AW172" s="2"/>
      <c r="AX172" s="2"/>
      <c r="AY172" s="2"/>
      <c r="AZ172" s="2"/>
      <c r="BA172" s="2"/>
      <c r="BB172" s="2"/>
      <c r="BC172" s="2"/>
    </row>
    <row r="173" spans="2:55" ht="15.75" customHeight="1"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9"/>
      <c r="AD173" s="2"/>
      <c r="AE173" s="2"/>
      <c r="AF173" s="2"/>
      <c r="AG173" s="2"/>
      <c r="AH173" s="2"/>
      <c r="AI173" s="2"/>
      <c r="AJ173" s="52"/>
      <c r="AK173" s="52"/>
      <c r="AL173" s="52"/>
      <c r="AM173" s="52"/>
      <c r="AN173" s="52"/>
      <c r="AO173" s="52"/>
      <c r="AP173" s="52"/>
      <c r="AQ173" s="52"/>
      <c r="AR173" s="52"/>
      <c r="AS173" s="2"/>
      <c r="AT173" s="2"/>
      <c r="AU173" s="2"/>
      <c r="AV173" s="36"/>
      <c r="AW173" s="2"/>
      <c r="AX173" s="2"/>
      <c r="AY173" s="2"/>
      <c r="AZ173" s="2"/>
      <c r="BA173" s="2"/>
      <c r="BB173" s="2"/>
      <c r="BC173" s="2"/>
    </row>
    <row r="174" spans="2:55" ht="15.75" customHeight="1"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9"/>
      <c r="AD174" s="2"/>
      <c r="AE174" s="2"/>
      <c r="AF174" s="2"/>
      <c r="AG174" s="2"/>
      <c r="AH174" s="2"/>
      <c r="AI174" s="2"/>
      <c r="AJ174" s="52"/>
      <c r="AK174" s="52"/>
      <c r="AL174" s="52"/>
      <c r="AM174" s="52"/>
      <c r="AN174" s="52"/>
      <c r="AO174" s="52"/>
      <c r="AP174" s="52"/>
      <c r="AQ174" s="52"/>
      <c r="AR174" s="52"/>
      <c r="AS174" s="2"/>
      <c r="AT174" s="2"/>
      <c r="AU174" s="2"/>
      <c r="AV174" s="36"/>
      <c r="AW174" s="2"/>
      <c r="AX174" s="2"/>
      <c r="AY174" s="2"/>
      <c r="AZ174" s="2"/>
      <c r="BA174" s="2"/>
      <c r="BB174" s="2"/>
      <c r="BC174" s="2"/>
    </row>
    <row r="175" spans="2:55" ht="15.75" customHeight="1"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9"/>
      <c r="AD175" s="2"/>
      <c r="AE175" s="2"/>
      <c r="AF175" s="2"/>
      <c r="AG175" s="2"/>
      <c r="AH175" s="2"/>
      <c r="AI175" s="2"/>
      <c r="AJ175" s="52"/>
      <c r="AK175" s="52"/>
      <c r="AL175" s="52"/>
      <c r="AM175" s="52"/>
      <c r="AN175" s="52"/>
      <c r="AO175" s="52"/>
      <c r="AP175" s="52"/>
      <c r="AQ175" s="52"/>
      <c r="AR175" s="52"/>
      <c r="AS175" s="2"/>
      <c r="AT175" s="2"/>
      <c r="AU175" s="2"/>
      <c r="AV175" s="36"/>
      <c r="AW175" s="2"/>
      <c r="AX175" s="2"/>
      <c r="AY175" s="2"/>
      <c r="AZ175" s="2"/>
      <c r="BA175" s="2"/>
      <c r="BB175" s="2"/>
      <c r="BC175" s="2"/>
    </row>
    <row r="176" spans="2:55" ht="15.75" customHeight="1"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9"/>
      <c r="AD176" s="2"/>
      <c r="AE176" s="2"/>
      <c r="AF176" s="2"/>
      <c r="AG176" s="2"/>
      <c r="AH176" s="2"/>
      <c r="AI176" s="2"/>
      <c r="AJ176" s="52"/>
      <c r="AK176" s="52"/>
      <c r="AL176" s="52"/>
      <c r="AM176" s="52"/>
      <c r="AN176" s="52"/>
      <c r="AO176" s="52"/>
      <c r="AP176" s="52"/>
      <c r="AQ176" s="52"/>
      <c r="AR176" s="52"/>
      <c r="AS176" s="2"/>
      <c r="AT176" s="2"/>
      <c r="AU176" s="2"/>
      <c r="AV176" s="36"/>
      <c r="AW176" s="2"/>
      <c r="AX176" s="2"/>
      <c r="AY176" s="2"/>
      <c r="AZ176" s="2"/>
      <c r="BA176" s="2"/>
      <c r="BB176" s="2"/>
      <c r="BC176" s="2"/>
    </row>
    <row r="177" spans="2:55" ht="15.75" customHeight="1"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9"/>
      <c r="AD177" s="2"/>
      <c r="AE177" s="2"/>
      <c r="AF177" s="2"/>
      <c r="AG177" s="2"/>
      <c r="AH177" s="2"/>
      <c r="AI177" s="2"/>
      <c r="AJ177" s="52"/>
      <c r="AK177" s="52"/>
      <c r="AL177" s="52"/>
      <c r="AM177" s="52"/>
      <c r="AN177" s="52"/>
      <c r="AO177" s="52"/>
      <c r="AP177" s="52"/>
      <c r="AQ177" s="52"/>
      <c r="AR177" s="52"/>
      <c r="AS177" s="2"/>
      <c r="AT177" s="2"/>
      <c r="AU177" s="2"/>
      <c r="AV177" s="36"/>
      <c r="AW177" s="2"/>
      <c r="AX177" s="2"/>
      <c r="AY177" s="2"/>
      <c r="AZ177" s="2"/>
      <c r="BA177" s="2"/>
      <c r="BB177" s="2"/>
      <c r="BC177" s="2"/>
    </row>
    <row r="178" spans="2:55" ht="15.75" customHeight="1"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9"/>
      <c r="AD178" s="2"/>
      <c r="AE178" s="2"/>
      <c r="AF178" s="2"/>
      <c r="AG178" s="2"/>
      <c r="AH178" s="2"/>
      <c r="AI178" s="2"/>
      <c r="AJ178" s="52"/>
      <c r="AK178" s="52"/>
      <c r="AL178" s="52"/>
      <c r="AM178" s="52"/>
      <c r="AN178" s="52"/>
      <c r="AO178" s="52"/>
      <c r="AP178" s="52"/>
      <c r="AQ178" s="52"/>
      <c r="AR178" s="52"/>
      <c r="AS178" s="2"/>
      <c r="AT178" s="2"/>
      <c r="AU178" s="2"/>
      <c r="AV178" s="36"/>
      <c r="AW178" s="2"/>
      <c r="AX178" s="2"/>
      <c r="AY178" s="2"/>
      <c r="AZ178" s="2"/>
      <c r="BA178" s="2"/>
      <c r="BB178" s="2"/>
      <c r="BC178" s="2"/>
    </row>
    <row r="179" spans="2:55" ht="15.75" customHeight="1"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9"/>
      <c r="AD179" s="2"/>
      <c r="AE179" s="2"/>
      <c r="AF179" s="2"/>
      <c r="AG179" s="2"/>
      <c r="AH179" s="2"/>
      <c r="AI179" s="2"/>
      <c r="AJ179" s="52"/>
      <c r="AK179" s="52"/>
      <c r="AL179" s="52"/>
      <c r="AM179" s="52"/>
      <c r="AN179" s="52"/>
      <c r="AO179" s="52"/>
      <c r="AP179" s="52"/>
      <c r="AQ179" s="52"/>
      <c r="AR179" s="52"/>
      <c r="AS179" s="2"/>
      <c r="AT179" s="2"/>
      <c r="AU179" s="2"/>
      <c r="AV179" s="36"/>
      <c r="AW179" s="2"/>
      <c r="AX179" s="2"/>
      <c r="AY179" s="2"/>
      <c r="AZ179" s="2"/>
      <c r="BA179" s="2"/>
      <c r="BB179" s="2"/>
      <c r="BC179" s="2"/>
    </row>
    <row r="180" spans="2:55" ht="15.75" customHeight="1"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9"/>
      <c r="AD180" s="2"/>
      <c r="AE180" s="2"/>
      <c r="AF180" s="2"/>
      <c r="AG180" s="2"/>
      <c r="AH180" s="2"/>
      <c r="AI180" s="2"/>
      <c r="AJ180" s="52"/>
      <c r="AK180" s="52"/>
      <c r="AL180" s="52"/>
      <c r="AM180" s="52"/>
      <c r="AN180" s="52"/>
      <c r="AO180" s="52"/>
      <c r="AP180" s="52"/>
      <c r="AQ180" s="52"/>
      <c r="AR180" s="52"/>
      <c r="AS180" s="2"/>
      <c r="AT180" s="2"/>
      <c r="AU180" s="2"/>
      <c r="AV180" s="36"/>
      <c r="AW180" s="2"/>
      <c r="AX180" s="2"/>
      <c r="AY180" s="2"/>
      <c r="AZ180" s="2"/>
      <c r="BA180" s="2"/>
      <c r="BB180" s="2"/>
      <c r="BC180" s="2"/>
    </row>
    <row r="181" spans="2:55" ht="15.75" customHeight="1"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9"/>
      <c r="AD181" s="2"/>
      <c r="AE181" s="2"/>
      <c r="AF181" s="2"/>
      <c r="AG181" s="2"/>
      <c r="AH181" s="2"/>
      <c r="AI181" s="2"/>
      <c r="AJ181" s="52"/>
      <c r="AK181" s="52"/>
      <c r="AL181" s="52"/>
      <c r="AM181" s="52"/>
      <c r="AN181" s="52"/>
      <c r="AO181" s="52"/>
      <c r="AP181" s="52"/>
      <c r="AQ181" s="52"/>
      <c r="AR181" s="52"/>
      <c r="AS181" s="2"/>
      <c r="AT181" s="2"/>
      <c r="AU181" s="2"/>
      <c r="AV181" s="36"/>
      <c r="AW181" s="2"/>
      <c r="AX181" s="2"/>
      <c r="AY181" s="2"/>
      <c r="AZ181" s="2"/>
      <c r="BA181" s="2"/>
      <c r="BB181" s="2"/>
      <c r="BC181" s="2"/>
    </row>
    <row r="182" spans="2:55" ht="15.75" customHeight="1"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9"/>
      <c r="AD182" s="2"/>
      <c r="AE182" s="2"/>
      <c r="AF182" s="2"/>
      <c r="AG182" s="2"/>
      <c r="AH182" s="2"/>
      <c r="AI182" s="2"/>
      <c r="AJ182" s="52"/>
      <c r="AK182" s="52"/>
      <c r="AL182" s="52"/>
      <c r="AM182" s="52"/>
      <c r="AN182" s="52"/>
      <c r="AO182" s="52"/>
      <c r="AP182" s="52"/>
      <c r="AQ182" s="52"/>
      <c r="AR182" s="52"/>
      <c r="AS182" s="2"/>
      <c r="AT182" s="2"/>
      <c r="AU182" s="2"/>
      <c r="AV182" s="36"/>
      <c r="AW182" s="2"/>
      <c r="AX182" s="2"/>
      <c r="AY182" s="2"/>
      <c r="AZ182" s="2"/>
      <c r="BA182" s="2"/>
      <c r="BB182" s="2"/>
      <c r="BC182" s="2"/>
    </row>
    <row r="183" spans="2:55" ht="15.75" customHeight="1"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9"/>
      <c r="AD183" s="2"/>
      <c r="AE183" s="2"/>
      <c r="AF183" s="2"/>
      <c r="AG183" s="2"/>
      <c r="AH183" s="2"/>
      <c r="AI183" s="2"/>
      <c r="AJ183" s="52"/>
      <c r="AK183" s="52"/>
      <c r="AL183" s="52"/>
      <c r="AM183" s="52"/>
      <c r="AN183" s="52"/>
      <c r="AO183" s="52"/>
      <c r="AP183" s="52"/>
      <c r="AQ183" s="52"/>
      <c r="AR183" s="52"/>
      <c r="AS183" s="2"/>
      <c r="AT183" s="2"/>
      <c r="AU183" s="2"/>
      <c r="AV183" s="36"/>
      <c r="AW183" s="2"/>
      <c r="AX183" s="2"/>
      <c r="AY183" s="2"/>
      <c r="AZ183" s="2"/>
      <c r="BA183" s="2"/>
      <c r="BB183" s="2"/>
      <c r="BC183" s="2"/>
    </row>
    <row r="184" spans="2:55" ht="15.75" customHeight="1"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9"/>
      <c r="AD184" s="2"/>
      <c r="AE184" s="2"/>
      <c r="AF184" s="2"/>
      <c r="AG184" s="2"/>
      <c r="AH184" s="2"/>
      <c r="AI184" s="2"/>
      <c r="AJ184" s="52"/>
      <c r="AK184" s="52"/>
      <c r="AL184" s="52"/>
      <c r="AM184" s="52"/>
      <c r="AN184" s="52"/>
      <c r="AO184" s="52"/>
      <c r="AP184" s="52"/>
      <c r="AQ184" s="52"/>
      <c r="AR184" s="52"/>
      <c r="AS184" s="2"/>
      <c r="AT184" s="2"/>
      <c r="AU184" s="2"/>
      <c r="AV184" s="36"/>
      <c r="AW184" s="2"/>
      <c r="AX184" s="2"/>
      <c r="AY184" s="2"/>
      <c r="AZ184" s="2"/>
      <c r="BA184" s="2"/>
      <c r="BB184" s="2"/>
      <c r="BC184" s="2"/>
    </row>
    <row r="185" spans="2:55" ht="15.75" customHeight="1"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9"/>
      <c r="AD185" s="2"/>
      <c r="AE185" s="2"/>
      <c r="AF185" s="2"/>
      <c r="AG185" s="2"/>
      <c r="AH185" s="2"/>
      <c r="AI185" s="2"/>
      <c r="AJ185" s="52"/>
      <c r="AK185" s="52"/>
      <c r="AL185" s="52"/>
      <c r="AM185" s="52"/>
      <c r="AN185" s="52"/>
      <c r="AO185" s="52"/>
      <c r="AP185" s="52"/>
      <c r="AQ185" s="52"/>
      <c r="AR185" s="52"/>
      <c r="AS185" s="2"/>
      <c r="AT185" s="2"/>
      <c r="AU185" s="2"/>
      <c r="AV185" s="36"/>
      <c r="AW185" s="2"/>
      <c r="AX185" s="2"/>
      <c r="AY185" s="2"/>
      <c r="AZ185" s="2"/>
      <c r="BA185" s="2"/>
      <c r="BB185" s="2"/>
      <c r="BC185" s="2"/>
    </row>
    <row r="186" spans="2:55" ht="15.75" customHeight="1"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9"/>
      <c r="AD186" s="2"/>
      <c r="AE186" s="2"/>
      <c r="AF186" s="2"/>
      <c r="AG186" s="2"/>
      <c r="AH186" s="2"/>
      <c r="AI186" s="2"/>
      <c r="AJ186" s="52"/>
      <c r="AK186" s="52"/>
      <c r="AL186" s="52"/>
      <c r="AM186" s="52"/>
      <c r="AN186" s="52"/>
      <c r="AO186" s="52"/>
      <c r="AP186" s="52"/>
      <c r="AQ186" s="52"/>
      <c r="AR186" s="52"/>
      <c r="AS186" s="2"/>
      <c r="AT186" s="2"/>
      <c r="AU186" s="2"/>
      <c r="AV186" s="36"/>
      <c r="AW186" s="2"/>
      <c r="AX186" s="2"/>
      <c r="AY186" s="2"/>
      <c r="AZ186" s="2"/>
      <c r="BA186" s="2"/>
      <c r="BB186" s="2"/>
      <c r="BC186" s="2"/>
    </row>
    <row r="187" spans="2:55" ht="15.75" customHeight="1"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9"/>
      <c r="AD187" s="2"/>
      <c r="AE187" s="2"/>
      <c r="AF187" s="2"/>
      <c r="AG187" s="2"/>
      <c r="AH187" s="2"/>
      <c r="AI187" s="2"/>
      <c r="AJ187" s="52"/>
      <c r="AK187" s="52"/>
      <c r="AL187" s="52"/>
      <c r="AM187" s="52"/>
      <c r="AN187" s="52"/>
      <c r="AO187" s="52"/>
      <c r="AP187" s="52"/>
      <c r="AQ187" s="52"/>
      <c r="AR187" s="52"/>
      <c r="AS187" s="2"/>
      <c r="AT187" s="2"/>
      <c r="AU187" s="2"/>
      <c r="AV187" s="36"/>
      <c r="AW187" s="2"/>
      <c r="AX187" s="2"/>
      <c r="AY187" s="2"/>
      <c r="AZ187" s="2"/>
      <c r="BA187" s="2"/>
      <c r="BB187" s="2"/>
      <c r="BC187" s="2"/>
    </row>
    <row r="188" spans="2:55" ht="15.75" customHeight="1"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9"/>
      <c r="AD188" s="2"/>
      <c r="AE188" s="2"/>
      <c r="AF188" s="2"/>
      <c r="AG188" s="2"/>
      <c r="AH188" s="2"/>
      <c r="AI188" s="2"/>
      <c r="AJ188" s="52"/>
      <c r="AK188" s="52"/>
      <c r="AL188" s="52"/>
      <c r="AM188" s="52"/>
      <c r="AN188" s="52"/>
      <c r="AO188" s="52"/>
      <c r="AP188" s="52"/>
      <c r="AQ188" s="52"/>
      <c r="AR188" s="52"/>
      <c r="AS188" s="2"/>
      <c r="AT188" s="2"/>
      <c r="AU188" s="2"/>
      <c r="AV188" s="36"/>
      <c r="AW188" s="2"/>
      <c r="AX188" s="2"/>
      <c r="AY188" s="2"/>
      <c r="AZ188" s="2"/>
      <c r="BA188" s="2"/>
      <c r="BB188" s="2"/>
      <c r="BC188" s="2"/>
    </row>
    <row r="189" spans="2:55" ht="15.75" customHeight="1"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9"/>
      <c r="AD189" s="2"/>
      <c r="AE189" s="2"/>
      <c r="AF189" s="2"/>
      <c r="AG189" s="2"/>
      <c r="AH189" s="2"/>
      <c r="AI189" s="2"/>
      <c r="AJ189" s="52"/>
      <c r="AK189" s="52"/>
      <c r="AL189" s="52"/>
      <c r="AM189" s="52"/>
      <c r="AN189" s="52"/>
      <c r="AO189" s="52"/>
      <c r="AP189" s="52"/>
      <c r="AQ189" s="52"/>
      <c r="AR189" s="52"/>
      <c r="AS189" s="2"/>
      <c r="AT189" s="2"/>
      <c r="AU189" s="2"/>
      <c r="AV189" s="36"/>
      <c r="AW189" s="2"/>
      <c r="AX189" s="2"/>
      <c r="AY189" s="2"/>
      <c r="AZ189" s="2"/>
      <c r="BA189" s="2"/>
      <c r="BB189" s="2"/>
      <c r="BC189" s="2"/>
    </row>
    <row r="190" spans="2:55" ht="15.75" customHeight="1"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9"/>
      <c r="AD190" s="2"/>
      <c r="AE190" s="2"/>
      <c r="AF190" s="2"/>
      <c r="AG190" s="2"/>
      <c r="AH190" s="2"/>
      <c r="AI190" s="2"/>
      <c r="AJ190" s="52"/>
      <c r="AK190" s="52"/>
      <c r="AL190" s="52"/>
      <c r="AM190" s="52"/>
      <c r="AN190" s="52"/>
      <c r="AO190" s="52"/>
      <c r="AP190" s="52"/>
      <c r="AQ190" s="52"/>
      <c r="AR190" s="52"/>
      <c r="AS190" s="2"/>
      <c r="AT190" s="2"/>
      <c r="AU190" s="2"/>
      <c r="AV190" s="36"/>
      <c r="AW190" s="2"/>
      <c r="AX190" s="2"/>
      <c r="AY190" s="2"/>
      <c r="AZ190" s="2"/>
      <c r="BA190" s="2"/>
      <c r="BB190" s="2"/>
      <c r="BC190" s="2"/>
    </row>
    <row r="191" spans="2:55" ht="15.75" customHeight="1"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9"/>
      <c r="AD191" s="2"/>
      <c r="AE191" s="2"/>
      <c r="AF191" s="2"/>
      <c r="AG191" s="2"/>
      <c r="AH191" s="2"/>
      <c r="AI191" s="2"/>
      <c r="AJ191" s="52"/>
      <c r="AK191" s="52"/>
      <c r="AL191" s="52"/>
      <c r="AM191" s="52"/>
      <c r="AN191" s="52"/>
      <c r="AO191" s="52"/>
      <c r="AP191" s="52"/>
      <c r="AQ191" s="52"/>
      <c r="AR191" s="52"/>
      <c r="AS191" s="2"/>
      <c r="AT191" s="2"/>
      <c r="AU191" s="2"/>
      <c r="AV191" s="36"/>
      <c r="AW191" s="2"/>
      <c r="AX191" s="2"/>
      <c r="AY191" s="2"/>
      <c r="AZ191" s="2"/>
      <c r="BA191" s="2"/>
      <c r="BB191" s="2"/>
      <c r="BC191" s="2"/>
    </row>
    <row r="192" spans="2:55" ht="15.75" customHeight="1"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9"/>
      <c r="AD192" s="2"/>
      <c r="AE192" s="2"/>
      <c r="AF192" s="2"/>
      <c r="AG192" s="2"/>
      <c r="AH192" s="2"/>
      <c r="AI192" s="2"/>
      <c r="AJ192" s="52"/>
      <c r="AK192" s="52"/>
      <c r="AL192" s="52"/>
      <c r="AM192" s="52"/>
      <c r="AN192" s="52"/>
      <c r="AO192" s="52"/>
      <c r="AP192" s="52"/>
      <c r="AQ192" s="52"/>
      <c r="AR192" s="52"/>
      <c r="AS192" s="2"/>
      <c r="AT192" s="2"/>
      <c r="AU192" s="2"/>
      <c r="AV192" s="36"/>
      <c r="AW192" s="2"/>
      <c r="AX192" s="2"/>
      <c r="AY192" s="2"/>
      <c r="AZ192" s="2"/>
      <c r="BA192" s="2"/>
      <c r="BB192" s="2"/>
      <c r="BC192" s="2"/>
    </row>
    <row r="193" spans="2:55" ht="15.75" customHeight="1"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9"/>
      <c r="AD193" s="2"/>
      <c r="AE193" s="2"/>
      <c r="AF193" s="2"/>
      <c r="AG193" s="2"/>
      <c r="AH193" s="2"/>
      <c r="AI193" s="2"/>
      <c r="AJ193" s="52"/>
      <c r="AK193" s="52"/>
      <c r="AL193" s="52"/>
      <c r="AM193" s="52"/>
      <c r="AN193" s="52"/>
      <c r="AO193" s="52"/>
      <c r="AP193" s="52"/>
      <c r="AQ193" s="52"/>
      <c r="AR193" s="52"/>
      <c r="AS193" s="2"/>
      <c r="AT193" s="2"/>
      <c r="AU193" s="2"/>
      <c r="AV193" s="36"/>
      <c r="AW193" s="2"/>
      <c r="AX193" s="2"/>
      <c r="AY193" s="2"/>
      <c r="AZ193" s="2"/>
      <c r="BA193" s="2"/>
      <c r="BB193" s="2"/>
      <c r="BC193" s="2"/>
    </row>
    <row r="194" spans="2:55" ht="15.75" customHeight="1"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9"/>
      <c r="AD194" s="2"/>
      <c r="AE194" s="2"/>
      <c r="AF194" s="2"/>
      <c r="AG194" s="2"/>
      <c r="AH194" s="2"/>
      <c r="AI194" s="2"/>
      <c r="AJ194" s="52"/>
      <c r="AK194" s="52"/>
      <c r="AL194" s="52"/>
      <c r="AM194" s="52"/>
      <c r="AN194" s="52"/>
      <c r="AO194" s="52"/>
      <c r="AP194" s="52"/>
      <c r="AQ194" s="52"/>
      <c r="AR194" s="52"/>
      <c r="AS194" s="2"/>
      <c r="AT194" s="2"/>
      <c r="AU194" s="2"/>
      <c r="AV194" s="36"/>
      <c r="AW194" s="2"/>
      <c r="AX194" s="2"/>
      <c r="AY194" s="2"/>
      <c r="AZ194" s="2"/>
      <c r="BA194" s="2"/>
      <c r="BB194" s="2"/>
      <c r="BC194" s="2"/>
    </row>
    <row r="195" spans="2:55" ht="15.75" customHeight="1"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9"/>
      <c r="AD195" s="2"/>
      <c r="AE195" s="2"/>
      <c r="AF195" s="2"/>
      <c r="AG195" s="2"/>
      <c r="AH195" s="2"/>
      <c r="AI195" s="2"/>
      <c r="AJ195" s="52"/>
      <c r="AK195" s="52"/>
      <c r="AL195" s="52"/>
      <c r="AM195" s="52"/>
      <c r="AN195" s="52"/>
      <c r="AO195" s="52"/>
      <c r="AP195" s="52"/>
      <c r="AQ195" s="52"/>
      <c r="AR195" s="52"/>
      <c r="AS195" s="2"/>
      <c r="AT195" s="2"/>
      <c r="AU195" s="2"/>
      <c r="AV195" s="36"/>
      <c r="AW195" s="2"/>
      <c r="AX195" s="2"/>
      <c r="AY195" s="2"/>
      <c r="AZ195" s="2"/>
      <c r="BA195" s="2"/>
      <c r="BB195" s="2"/>
      <c r="BC195" s="2"/>
    </row>
    <row r="196" spans="2:55" ht="15.75" customHeight="1"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9"/>
      <c r="AD196" s="2"/>
      <c r="AE196" s="2"/>
      <c r="AF196" s="2"/>
      <c r="AG196" s="2"/>
      <c r="AH196" s="2"/>
      <c r="AI196" s="2"/>
      <c r="AJ196" s="52"/>
      <c r="AK196" s="52"/>
      <c r="AL196" s="52"/>
      <c r="AM196" s="52"/>
      <c r="AN196" s="52"/>
      <c r="AO196" s="52"/>
      <c r="AP196" s="52"/>
      <c r="AQ196" s="52"/>
      <c r="AR196" s="52"/>
      <c r="AS196" s="2"/>
      <c r="AT196" s="2"/>
      <c r="AU196" s="2"/>
      <c r="AV196" s="36"/>
      <c r="AW196" s="2"/>
      <c r="AX196" s="2"/>
      <c r="AY196" s="2"/>
      <c r="AZ196" s="2"/>
      <c r="BA196" s="2"/>
      <c r="BB196" s="2"/>
      <c r="BC196" s="2"/>
    </row>
    <row r="197" spans="2:55" ht="15.75" customHeight="1"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9"/>
      <c r="AD197" s="2"/>
      <c r="AE197" s="2"/>
      <c r="AF197" s="2"/>
      <c r="AG197" s="2"/>
      <c r="AH197" s="2"/>
      <c r="AI197" s="2"/>
      <c r="AJ197" s="52"/>
      <c r="AK197" s="52"/>
      <c r="AL197" s="52"/>
      <c r="AM197" s="52"/>
      <c r="AN197" s="52"/>
      <c r="AO197" s="52"/>
      <c r="AP197" s="52"/>
      <c r="AQ197" s="52"/>
      <c r="AR197" s="52"/>
      <c r="AS197" s="2"/>
      <c r="AT197" s="2"/>
      <c r="AU197" s="2"/>
      <c r="AV197" s="36"/>
      <c r="AW197" s="2"/>
      <c r="AX197" s="2"/>
      <c r="AY197" s="2"/>
      <c r="AZ197" s="2"/>
      <c r="BA197" s="2"/>
      <c r="BB197" s="2"/>
      <c r="BC197" s="2"/>
    </row>
    <row r="198" spans="2:55" ht="15.75" customHeight="1"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9"/>
      <c r="AD198" s="2"/>
      <c r="AE198" s="2"/>
      <c r="AF198" s="2"/>
      <c r="AG198" s="2"/>
      <c r="AH198" s="2"/>
      <c r="AI198" s="2"/>
      <c r="AJ198" s="52"/>
      <c r="AK198" s="52"/>
      <c r="AL198" s="52"/>
      <c r="AM198" s="52"/>
      <c r="AN198" s="52"/>
      <c r="AO198" s="52"/>
      <c r="AP198" s="52"/>
      <c r="AQ198" s="52"/>
      <c r="AR198" s="52"/>
      <c r="AS198" s="2"/>
      <c r="AT198" s="2"/>
      <c r="AU198" s="2"/>
      <c r="AV198" s="36"/>
      <c r="AW198" s="2"/>
      <c r="AX198" s="2"/>
      <c r="AY198" s="2"/>
      <c r="AZ198" s="2"/>
      <c r="BA198" s="2"/>
      <c r="BB198" s="2"/>
      <c r="BC198" s="2"/>
    </row>
    <row r="199" spans="2:55" ht="15.75" customHeight="1"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9"/>
      <c r="AD199" s="2"/>
      <c r="AE199" s="2"/>
      <c r="AF199" s="2"/>
      <c r="AG199" s="2"/>
      <c r="AH199" s="2"/>
      <c r="AI199" s="2"/>
      <c r="AJ199" s="52"/>
      <c r="AK199" s="52"/>
      <c r="AL199" s="52"/>
      <c r="AM199" s="52"/>
      <c r="AN199" s="52"/>
      <c r="AO199" s="52"/>
      <c r="AP199" s="52"/>
      <c r="AQ199" s="52"/>
      <c r="AR199" s="52"/>
      <c r="AS199" s="2"/>
      <c r="AT199" s="2"/>
      <c r="AU199" s="2"/>
      <c r="AV199" s="36"/>
      <c r="AW199" s="2"/>
      <c r="AX199" s="2"/>
      <c r="AY199" s="2"/>
      <c r="AZ199" s="2"/>
      <c r="BA199" s="2"/>
      <c r="BB199" s="2"/>
      <c r="BC199" s="2"/>
    </row>
    <row r="200" spans="2:55" ht="15.75" customHeight="1"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9"/>
      <c r="AD200" s="2"/>
      <c r="AE200" s="2"/>
      <c r="AF200" s="2"/>
      <c r="AG200" s="2"/>
      <c r="AH200" s="2"/>
      <c r="AI200" s="2"/>
      <c r="AJ200" s="52"/>
      <c r="AK200" s="52"/>
      <c r="AL200" s="52"/>
      <c r="AM200" s="52"/>
      <c r="AN200" s="52"/>
      <c r="AO200" s="52"/>
      <c r="AP200" s="52"/>
      <c r="AQ200" s="52"/>
      <c r="AR200" s="52"/>
      <c r="AS200" s="2"/>
      <c r="AT200" s="2"/>
      <c r="AU200" s="2"/>
      <c r="AV200" s="36"/>
      <c r="AW200" s="2"/>
      <c r="AX200" s="2"/>
      <c r="AY200" s="2"/>
      <c r="AZ200" s="2"/>
      <c r="BA200" s="2"/>
      <c r="BB200" s="2"/>
      <c r="BC200" s="2"/>
    </row>
    <row r="201" spans="2:55" ht="15.75" customHeight="1"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9"/>
      <c r="AD201" s="2"/>
      <c r="AE201" s="2"/>
      <c r="AF201" s="2"/>
      <c r="AG201" s="2"/>
      <c r="AH201" s="2"/>
      <c r="AI201" s="2"/>
      <c r="AJ201" s="52"/>
      <c r="AK201" s="52"/>
      <c r="AL201" s="52"/>
      <c r="AM201" s="52"/>
      <c r="AN201" s="52"/>
      <c r="AO201" s="52"/>
      <c r="AP201" s="52"/>
      <c r="AQ201" s="52"/>
      <c r="AR201" s="52"/>
      <c r="AS201" s="2"/>
      <c r="AT201" s="2"/>
      <c r="AU201" s="2"/>
      <c r="AV201" s="36"/>
      <c r="AW201" s="2"/>
      <c r="AX201" s="2"/>
      <c r="AY201" s="2"/>
      <c r="AZ201" s="2"/>
      <c r="BA201" s="2"/>
      <c r="BB201" s="2"/>
      <c r="BC201" s="2"/>
    </row>
    <row r="202" spans="2:55" ht="15.75" customHeight="1"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9"/>
      <c r="AD202" s="2"/>
      <c r="AE202" s="2"/>
      <c r="AF202" s="2"/>
      <c r="AG202" s="2"/>
      <c r="AH202" s="2"/>
      <c r="AI202" s="2"/>
      <c r="AJ202" s="52"/>
      <c r="AK202" s="52"/>
      <c r="AL202" s="52"/>
      <c r="AM202" s="52"/>
      <c r="AN202" s="52"/>
      <c r="AO202" s="52"/>
      <c r="AP202" s="52"/>
      <c r="AQ202" s="52"/>
      <c r="AR202" s="52"/>
      <c r="AS202" s="2"/>
      <c r="AT202" s="2"/>
      <c r="AU202" s="2"/>
      <c r="AV202" s="36"/>
      <c r="AW202" s="2"/>
      <c r="AX202" s="2"/>
      <c r="AY202" s="2"/>
      <c r="AZ202" s="2"/>
      <c r="BA202" s="2"/>
      <c r="BB202" s="2"/>
      <c r="BC202" s="2"/>
    </row>
    <row r="203" spans="2:55" ht="15.75" customHeight="1"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9"/>
      <c r="AD203" s="2"/>
      <c r="AE203" s="2"/>
      <c r="AF203" s="2"/>
      <c r="AG203" s="2"/>
      <c r="AH203" s="2"/>
      <c r="AI203" s="2"/>
      <c r="AJ203" s="52"/>
      <c r="AK203" s="52"/>
      <c r="AL203" s="52"/>
      <c r="AM203" s="52"/>
      <c r="AN203" s="52"/>
      <c r="AO203" s="52"/>
      <c r="AP203" s="52"/>
      <c r="AQ203" s="52"/>
      <c r="AR203" s="52"/>
      <c r="AS203" s="2"/>
      <c r="AT203" s="2"/>
      <c r="AU203" s="2"/>
      <c r="AV203" s="36"/>
      <c r="AW203" s="2"/>
      <c r="AX203" s="2"/>
      <c r="AY203" s="2"/>
      <c r="AZ203" s="2"/>
      <c r="BA203" s="2"/>
      <c r="BB203" s="2"/>
      <c r="BC203" s="2"/>
    </row>
    <row r="204" spans="2:55" ht="15.75" customHeight="1"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9"/>
      <c r="AD204" s="2"/>
      <c r="AE204" s="2"/>
      <c r="AF204" s="2"/>
      <c r="AG204" s="2"/>
      <c r="AH204" s="2"/>
      <c r="AI204" s="2"/>
      <c r="AJ204" s="52"/>
      <c r="AK204" s="52"/>
      <c r="AL204" s="52"/>
      <c r="AM204" s="52"/>
      <c r="AN204" s="52"/>
      <c r="AO204" s="52"/>
      <c r="AP204" s="52"/>
      <c r="AQ204" s="52"/>
      <c r="AR204" s="52"/>
      <c r="AS204" s="2"/>
      <c r="AT204" s="2"/>
      <c r="AU204" s="2"/>
      <c r="AV204" s="36"/>
      <c r="AW204" s="2"/>
      <c r="AX204" s="2"/>
      <c r="AY204" s="2"/>
      <c r="AZ204" s="2"/>
      <c r="BA204" s="2"/>
      <c r="BB204" s="2"/>
      <c r="BC204" s="2"/>
    </row>
    <row r="205" spans="2:55" ht="15.75" customHeight="1"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9"/>
      <c r="AD205" s="2"/>
      <c r="AE205" s="2"/>
      <c r="AF205" s="2"/>
      <c r="AG205" s="2"/>
      <c r="AH205" s="2"/>
      <c r="AI205" s="2"/>
      <c r="AJ205" s="52"/>
      <c r="AK205" s="52"/>
      <c r="AL205" s="52"/>
      <c r="AM205" s="52"/>
      <c r="AN205" s="52"/>
      <c r="AO205" s="52"/>
      <c r="AP205" s="52"/>
      <c r="AQ205" s="52"/>
      <c r="AR205" s="52"/>
      <c r="AS205" s="2"/>
      <c r="AT205" s="2"/>
      <c r="AU205" s="2"/>
      <c r="AV205" s="36"/>
      <c r="AW205" s="2"/>
      <c r="AX205" s="2"/>
      <c r="AY205" s="2"/>
      <c r="AZ205" s="2"/>
      <c r="BA205" s="2"/>
      <c r="BB205" s="2"/>
      <c r="BC205" s="2"/>
    </row>
    <row r="206" spans="2:55" ht="15.75" customHeight="1"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9"/>
      <c r="AD206" s="2"/>
      <c r="AE206" s="2"/>
      <c r="AF206" s="2"/>
      <c r="AG206" s="2"/>
      <c r="AH206" s="2"/>
      <c r="AI206" s="2"/>
      <c r="AJ206" s="52"/>
      <c r="AK206" s="52"/>
      <c r="AL206" s="52"/>
      <c r="AM206" s="52"/>
      <c r="AN206" s="52"/>
      <c r="AO206" s="52"/>
      <c r="AP206" s="52"/>
      <c r="AQ206" s="52"/>
      <c r="AR206" s="52"/>
      <c r="AS206" s="2"/>
      <c r="AT206" s="2"/>
      <c r="AU206" s="2"/>
      <c r="AV206" s="36"/>
      <c r="AW206" s="2"/>
      <c r="AX206" s="2"/>
      <c r="AY206" s="2"/>
      <c r="AZ206" s="2"/>
      <c r="BA206" s="2"/>
      <c r="BB206" s="2"/>
      <c r="BC206" s="2"/>
    </row>
    <row r="207" spans="2:55" ht="15.75" customHeight="1"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9"/>
      <c r="AD207" s="2"/>
      <c r="AE207" s="2"/>
      <c r="AF207" s="2"/>
      <c r="AG207" s="2"/>
      <c r="AH207" s="2"/>
      <c r="AI207" s="2"/>
      <c r="AJ207" s="52"/>
      <c r="AK207" s="52"/>
      <c r="AL207" s="52"/>
      <c r="AM207" s="52"/>
      <c r="AN207" s="52"/>
      <c r="AO207" s="52"/>
      <c r="AP207" s="52"/>
      <c r="AQ207" s="52"/>
      <c r="AR207" s="52"/>
      <c r="AS207" s="2"/>
      <c r="AT207" s="2"/>
      <c r="AU207" s="2"/>
      <c r="AV207" s="36"/>
      <c r="AW207" s="2"/>
      <c r="AX207" s="2"/>
      <c r="AY207" s="2"/>
      <c r="AZ207" s="2"/>
      <c r="BA207" s="2"/>
      <c r="BB207" s="2"/>
      <c r="BC207" s="2"/>
    </row>
    <row r="208" spans="2:55" ht="15.75" customHeight="1"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9"/>
      <c r="AD208" s="2"/>
      <c r="AE208" s="2"/>
      <c r="AF208" s="2"/>
      <c r="AG208" s="2"/>
      <c r="AH208" s="2"/>
      <c r="AI208" s="2"/>
      <c r="AJ208" s="52"/>
      <c r="AK208" s="52"/>
      <c r="AL208" s="52"/>
      <c r="AM208" s="52"/>
      <c r="AN208" s="52"/>
      <c r="AO208" s="52"/>
      <c r="AP208" s="52"/>
      <c r="AQ208" s="52"/>
      <c r="AR208" s="52"/>
      <c r="AS208" s="2"/>
      <c r="AT208" s="2"/>
      <c r="AU208" s="2"/>
      <c r="AV208" s="36"/>
      <c r="AW208" s="2"/>
      <c r="AX208" s="2"/>
      <c r="AY208" s="2"/>
      <c r="AZ208" s="2"/>
      <c r="BA208" s="2"/>
      <c r="BB208" s="2"/>
      <c r="BC208" s="2"/>
    </row>
    <row r="209" spans="2:55" ht="15.75" customHeight="1"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9"/>
      <c r="AD209" s="2"/>
      <c r="AE209" s="2"/>
      <c r="AF209" s="2"/>
      <c r="AG209" s="2"/>
      <c r="AH209" s="2"/>
      <c r="AI209" s="2"/>
      <c r="AJ209" s="52"/>
      <c r="AK209" s="52"/>
      <c r="AL209" s="52"/>
      <c r="AM209" s="52"/>
      <c r="AN209" s="52"/>
      <c r="AO209" s="52"/>
      <c r="AP209" s="52"/>
      <c r="AQ209" s="52"/>
      <c r="AR209" s="52"/>
      <c r="AS209" s="2"/>
      <c r="AT209" s="2"/>
      <c r="AU209" s="2"/>
      <c r="AV209" s="36"/>
      <c r="AW209" s="2"/>
      <c r="AX209" s="2"/>
      <c r="AY209" s="2"/>
      <c r="AZ209" s="2"/>
      <c r="BA209" s="2"/>
      <c r="BB209" s="2"/>
      <c r="BC209" s="2"/>
    </row>
    <row r="210" spans="2:55" ht="15.75" customHeight="1"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9"/>
      <c r="AD210" s="2"/>
      <c r="AE210" s="2"/>
      <c r="AF210" s="2"/>
      <c r="AG210" s="2"/>
      <c r="AH210" s="2"/>
      <c r="AI210" s="2"/>
      <c r="AJ210" s="52"/>
      <c r="AK210" s="52"/>
      <c r="AL210" s="52"/>
      <c r="AM210" s="52"/>
      <c r="AN210" s="52"/>
      <c r="AO210" s="52"/>
      <c r="AP210" s="52"/>
      <c r="AQ210" s="52"/>
      <c r="AR210" s="52"/>
      <c r="AS210" s="2"/>
      <c r="AT210" s="2"/>
      <c r="AU210" s="2"/>
      <c r="AV210" s="36"/>
      <c r="AW210" s="2"/>
      <c r="AX210" s="2"/>
      <c r="AY210" s="2"/>
      <c r="AZ210" s="2"/>
      <c r="BA210" s="2"/>
      <c r="BB210" s="2"/>
      <c r="BC210" s="2"/>
    </row>
    <row r="211" spans="2:55" ht="15.75" customHeight="1"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9"/>
      <c r="AD211" s="2"/>
      <c r="AE211" s="2"/>
      <c r="AF211" s="2"/>
      <c r="AG211" s="2"/>
      <c r="AH211" s="2"/>
      <c r="AI211" s="2"/>
      <c r="AJ211" s="52"/>
      <c r="AK211" s="52"/>
      <c r="AL211" s="52"/>
      <c r="AM211" s="52"/>
      <c r="AN211" s="52"/>
      <c r="AO211" s="52"/>
      <c r="AP211" s="52"/>
      <c r="AQ211" s="52"/>
      <c r="AR211" s="52"/>
      <c r="AS211" s="2"/>
      <c r="AT211" s="2"/>
      <c r="AU211" s="2"/>
      <c r="AV211" s="36"/>
      <c r="AW211" s="2"/>
      <c r="AX211" s="2"/>
      <c r="AY211" s="2"/>
      <c r="AZ211" s="2"/>
      <c r="BA211" s="2"/>
      <c r="BB211" s="2"/>
      <c r="BC211" s="2"/>
    </row>
    <row r="212" spans="2:55" ht="15.75" customHeight="1"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9"/>
      <c r="AD212" s="2"/>
      <c r="AE212" s="2"/>
      <c r="AF212" s="2"/>
      <c r="AG212" s="2"/>
      <c r="AH212" s="2"/>
      <c r="AI212" s="2"/>
      <c r="AJ212" s="52"/>
      <c r="AK212" s="52"/>
      <c r="AL212" s="52"/>
      <c r="AM212" s="52"/>
      <c r="AN212" s="52"/>
      <c r="AO212" s="52"/>
      <c r="AP212" s="52"/>
      <c r="AQ212" s="52"/>
      <c r="AR212" s="52"/>
      <c r="AS212" s="2"/>
      <c r="AT212" s="2"/>
      <c r="AU212" s="2"/>
      <c r="AV212" s="36"/>
      <c r="AW212" s="2"/>
      <c r="AX212" s="2"/>
      <c r="AY212" s="2"/>
      <c r="AZ212" s="2"/>
      <c r="BA212" s="2"/>
      <c r="BB212" s="2"/>
      <c r="BC212" s="2"/>
    </row>
    <row r="213" spans="2:55" ht="15.75" customHeight="1"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9"/>
      <c r="AD213" s="2"/>
      <c r="AE213" s="2"/>
      <c r="AF213" s="2"/>
      <c r="AG213" s="2"/>
      <c r="AH213" s="2"/>
      <c r="AI213" s="2"/>
      <c r="AJ213" s="52"/>
      <c r="AK213" s="52"/>
      <c r="AL213" s="52"/>
      <c r="AM213" s="52"/>
      <c r="AN213" s="52"/>
      <c r="AO213" s="52"/>
      <c r="AP213" s="52"/>
      <c r="AQ213" s="52"/>
      <c r="AR213" s="52"/>
      <c r="AS213" s="2"/>
      <c r="AT213" s="2"/>
      <c r="AU213" s="2"/>
      <c r="AV213" s="36"/>
      <c r="AW213" s="2"/>
      <c r="AX213" s="2"/>
      <c r="AY213" s="2"/>
      <c r="AZ213" s="2"/>
      <c r="BA213" s="2"/>
      <c r="BB213" s="2"/>
      <c r="BC213" s="2"/>
    </row>
    <row r="214" spans="2:55" ht="15.75" customHeight="1"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9"/>
      <c r="AD214" s="2"/>
      <c r="AE214" s="2"/>
      <c r="AF214" s="2"/>
      <c r="AG214" s="2"/>
      <c r="AH214" s="2"/>
      <c r="AI214" s="2"/>
      <c r="AJ214" s="52"/>
      <c r="AK214" s="52"/>
      <c r="AL214" s="52"/>
      <c r="AM214" s="52"/>
      <c r="AN214" s="52"/>
      <c r="AO214" s="52"/>
      <c r="AP214" s="52"/>
      <c r="AQ214" s="52"/>
      <c r="AR214" s="52"/>
      <c r="AS214" s="2"/>
      <c r="AT214" s="2"/>
      <c r="AU214" s="2"/>
      <c r="AV214" s="36"/>
      <c r="AW214" s="2"/>
      <c r="AX214" s="2"/>
      <c r="AY214" s="2"/>
      <c r="AZ214" s="2"/>
      <c r="BA214" s="2"/>
      <c r="BB214" s="2"/>
      <c r="BC214" s="2"/>
    </row>
    <row r="215" spans="2:55" ht="15.75" customHeight="1"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9"/>
      <c r="AD215" s="2"/>
      <c r="AE215" s="2"/>
      <c r="AF215" s="2"/>
      <c r="AG215" s="2"/>
      <c r="AH215" s="2"/>
      <c r="AI215" s="2"/>
      <c r="AJ215" s="52"/>
      <c r="AK215" s="52"/>
      <c r="AL215" s="52"/>
      <c r="AM215" s="52"/>
      <c r="AN215" s="52"/>
      <c r="AO215" s="52"/>
      <c r="AP215" s="52"/>
      <c r="AQ215" s="52"/>
      <c r="AR215" s="52"/>
      <c r="AS215" s="2"/>
      <c r="AT215" s="2"/>
      <c r="AU215" s="2"/>
      <c r="AV215" s="36"/>
      <c r="AW215" s="2"/>
      <c r="AX215" s="2"/>
      <c r="AY215" s="2"/>
      <c r="AZ215" s="2"/>
      <c r="BA215" s="2"/>
      <c r="BB215" s="2"/>
      <c r="BC215" s="2"/>
    </row>
    <row r="216" spans="2:55" ht="15.75" customHeight="1"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9"/>
      <c r="AD216" s="2"/>
      <c r="AE216" s="2"/>
      <c r="AF216" s="2"/>
      <c r="AG216" s="2"/>
      <c r="AH216" s="2"/>
      <c r="AI216" s="2"/>
      <c r="AJ216" s="52"/>
      <c r="AK216" s="52"/>
      <c r="AL216" s="52"/>
      <c r="AM216" s="52"/>
      <c r="AN216" s="52"/>
      <c r="AO216" s="52"/>
      <c r="AP216" s="52"/>
      <c r="AQ216" s="52"/>
      <c r="AR216" s="52"/>
      <c r="AS216" s="2"/>
      <c r="AT216" s="2"/>
      <c r="AU216" s="2"/>
      <c r="AV216" s="36"/>
      <c r="AW216" s="2"/>
      <c r="AX216" s="2"/>
      <c r="AY216" s="2"/>
      <c r="AZ216" s="2"/>
      <c r="BA216" s="2"/>
      <c r="BB216" s="2"/>
      <c r="BC216" s="2"/>
    </row>
    <row r="217" spans="2:55" ht="15.75" customHeight="1"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9"/>
      <c r="AD217" s="2"/>
      <c r="AE217" s="2"/>
      <c r="AF217" s="2"/>
      <c r="AG217" s="2"/>
      <c r="AH217" s="2"/>
      <c r="AI217" s="2"/>
      <c r="AJ217" s="52"/>
      <c r="AK217" s="52"/>
      <c r="AL217" s="52"/>
      <c r="AM217" s="52"/>
      <c r="AN217" s="52"/>
      <c r="AO217" s="52"/>
      <c r="AP217" s="52"/>
      <c r="AQ217" s="52"/>
      <c r="AR217" s="52"/>
      <c r="AS217" s="2"/>
      <c r="AT217" s="2"/>
      <c r="AU217" s="2"/>
      <c r="AV217" s="36"/>
      <c r="AW217" s="2"/>
      <c r="AX217" s="2"/>
      <c r="AY217" s="2"/>
      <c r="AZ217" s="2"/>
      <c r="BA217" s="2"/>
      <c r="BB217" s="2"/>
      <c r="BC217" s="2"/>
    </row>
    <row r="218" spans="2:55" ht="15.75" customHeight="1"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9"/>
      <c r="AD218" s="2"/>
      <c r="AE218" s="2"/>
      <c r="AF218" s="2"/>
      <c r="AG218" s="2"/>
      <c r="AH218" s="2"/>
      <c r="AI218" s="2"/>
      <c r="AJ218" s="52"/>
      <c r="AK218" s="52"/>
      <c r="AL218" s="52"/>
      <c r="AM218" s="52"/>
      <c r="AN218" s="52"/>
      <c r="AO218" s="52"/>
      <c r="AP218" s="52"/>
      <c r="AQ218" s="52"/>
      <c r="AR218" s="52"/>
      <c r="AS218" s="2"/>
      <c r="AT218" s="2"/>
      <c r="AU218" s="2"/>
      <c r="AV218" s="36"/>
      <c r="AW218" s="2"/>
      <c r="AX218" s="2"/>
      <c r="AY218" s="2"/>
      <c r="AZ218" s="2"/>
      <c r="BA218" s="2"/>
      <c r="BB218" s="2"/>
      <c r="BC218" s="2"/>
    </row>
    <row r="219" spans="2:55" ht="15.75" customHeight="1"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9"/>
      <c r="AD219" s="2"/>
      <c r="AE219" s="2"/>
      <c r="AF219" s="2"/>
      <c r="AG219" s="2"/>
      <c r="AH219" s="2"/>
      <c r="AI219" s="2"/>
      <c r="AJ219" s="52"/>
      <c r="AK219" s="52"/>
      <c r="AL219" s="52"/>
      <c r="AM219" s="52"/>
      <c r="AN219" s="52"/>
      <c r="AO219" s="52"/>
      <c r="AP219" s="52"/>
      <c r="AQ219" s="52"/>
      <c r="AR219" s="52"/>
      <c r="AS219" s="2"/>
      <c r="AT219" s="2"/>
      <c r="AU219" s="2"/>
      <c r="AV219" s="36"/>
      <c r="AW219" s="2"/>
      <c r="AX219" s="2"/>
      <c r="AY219" s="2"/>
      <c r="AZ219" s="2"/>
      <c r="BA219" s="2"/>
      <c r="BB219" s="2"/>
      <c r="BC219" s="2"/>
    </row>
    <row r="220" spans="2:55" ht="15.75" customHeight="1"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9"/>
      <c r="AD220" s="2"/>
      <c r="AE220" s="2"/>
      <c r="AF220" s="2"/>
      <c r="AG220" s="2"/>
      <c r="AH220" s="2"/>
      <c r="AI220" s="2"/>
      <c r="AJ220" s="52"/>
      <c r="AK220" s="52"/>
      <c r="AL220" s="52"/>
      <c r="AM220" s="52"/>
      <c r="AN220" s="52"/>
      <c r="AO220" s="52"/>
      <c r="AP220" s="52"/>
      <c r="AQ220" s="52"/>
      <c r="AR220" s="52"/>
      <c r="AS220" s="2"/>
      <c r="AT220" s="2"/>
      <c r="AU220" s="2"/>
      <c r="AV220" s="36"/>
      <c r="AW220" s="2"/>
      <c r="AX220" s="2"/>
      <c r="AY220" s="2"/>
      <c r="AZ220" s="2"/>
      <c r="BA220" s="2"/>
      <c r="BB220" s="2"/>
      <c r="BC220" s="2"/>
    </row>
    <row r="221" spans="2:55" ht="15.75" customHeight="1"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9"/>
      <c r="AD221" s="2"/>
      <c r="AE221" s="2"/>
      <c r="AF221" s="2"/>
      <c r="AG221" s="2"/>
      <c r="AH221" s="2"/>
      <c r="AI221" s="2"/>
      <c r="AJ221" s="52"/>
      <c r="AK221" s="52"/>
      <c r="AL221" s="52"/>
      <c r="AM221" s="52"/>
      <c r="AN221" s="52"/>
      <c r="AO221" s="52"/>
      <c r="AP221" s="52"/>
      <c r="AQ221" s="52"/>
      <c r="AR221" s="52"/>
      <c r="AS221" s="2"/>
      <c r="AT221" s="2"/>
      <c r="AU221" s="2"/>
      <c r="AV221" s="36"/>
      <c r="AW221" s="2"/>
      <c r="AX221" s="2"/>
      <c r="AY221" s="2"/>
      <c r="AZ221" s="2"/>
      <c r="BA221" s="2"/>
      <c r="BB221" s="2"/>
      <c r="BC221" s="2"/>
    </row>
    <row r="222" spans="2:55" ht="15.75" customHeight="1"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9"/>
      <c r="AD222" s="2"/>
      <c r="AE222" s="2"/>
      <c r="AF222" s="2"/>
      <c r="AG222" s="2"/>
      <c r="AH222" s="2"/>
      <c r="AI222" s="2"/>
      <c r="AJ222" s="52"/>
      <c r="AK222" s="52"/>
      <c r="AL222" s="52"/>
      <c r="AM222" s="52"/>
      <c r="AN222" s="52"/>
      <c r="AO222" s="52"/>
      <c r="AP222" s="52"/>
      <c r="AQ222" s="52"/>
      <c r="AR222" s="52"/>
      <c r="AS222" s="2"/>
      <c r="AT222" s="2"/>
      <c r="AU222" s="2"/>
      <c r="AV222" s="36"/>
      <c r="AW222" s="2"/>
      <c r="AX222" s="2"/>
      <c r="AY222" s="2"/>
      <c r="AZ222" s="2"/>
      <c r="BA222" s="2"/>
      <c r="BB222" s="2"/>
      <c r="BC222" s="2"/>
    </row>
    <row r="223" spans="2:55" ht="15.75" customHeight="1"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9"/>
      <c r="AD223" s="2"/>
      <c r="AE223" s="2"/>
      <c r="AF223" s="2"/>
      <c r="AG223" s="2"/>
      <c r="AH223" s="2"/>
      <c r="AI223" s="2"/>
      <c r="AJ223" s="52"/>
      <c r="AK223" s="52"/>
      <c r="AL223" s="52"/>
      <c r="AM223" s="52"/>
      <c r="AN223" s="52"/>
      <c r="AO223" s="52"/>
      <c r="AP223" s="52"/>
      <c r="AQ223" s="52"/>
      <c r="AR223" s="52"/>
      <c r="AS223" s="2"/>
      <c r="AT223" s="2"/>
      <c r="AU223" s="2"/>
      <c r="AV223" s="36"/>
      <c r="AW223" s="2"/>
      <c r="AX223" s="2"/>
      <c r="AY223" s="2"/>
      <c r="AZ223" s="2"/>
      <c r="BA223" s="2"/>
      <c r="BB223" s="2"/>
      <c r="BC223" s="2"/>
    </row>
    <row r="224" spans="2:55" ht="15.75" customHeight="1"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9"/>
      <c r="AD224" s="2"/>
      <c r="AE224" s="2"/>
      <c r="AF224" s="2"/>
      <c r="AG224" s="2"/>
      <c r="AH224" s="2"/>
      <c r="AI224" s="2"/>
      <c r="AJ224" s="52"/>
      <c r="AK224" s="52"/>
      <c r="AL224" s="52"/>
      <c r="AM224" s="52"/>
      <c r="AN224" s="52"/>
      <c r="AO224" s="52"/>
      <c r="AP224" s="52"/>
      <c r="AQ224" s="52"/>
      <c r="AR224" s="52"/>
      <c r="AS224" s="2"/>
      <c r="AT224" s="2"/>
      <c r="AU224" s="2"/>
      <c r="AV224" s="36"/>
      <c r="AW224" s="2"/>
      <c r="AX224" s="2"/>
      <c r="AY224" s="2"/>
      <c r="AZ224" s="2"/>
      <c r="BA224" s="2"/>
    </row>
    <row r="225" spans="2:53" ht="15.75" customHeight="1"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9"/>
      <c r="AD225" s="2"/>
      <c r="AE225" s="2"/>
      <c r="AF225" s="2"/>
      <c r="AG225" s="2"/>
      <c r="AH225" s="2"/>
      <c r="AI225" s="2"/>
      <c r="AJ225" s="52"/>
      <c r="AK225" s="52"/>
      <c r="AL225" s="52"/>
      <c r="AM225" s="52"/>
      <c r="AN225" s="52"/>
      <c r="AO225" s="52"/>
      <c r="AP225" s="52"/>
      <c r="AQ225" s="52"/>
      <c r="AR225" s="52"/>
      <c r="AS225" s="2"/>
      <c r="AT225" s="2"/>
      <c r="AU225" s="2"/>
      <c r="AV225" s="36"/>
      <c r="AW225" s="2"/>
      <c r="AX225" s="2"/>
      <c r="AY225" s="2"/>
      <c r="AZ225" s="2"/>
      <c r="BA225" s="2"/>
    </row>
    <row r="226" spans="2:53" ht="15.75" customHeight="1"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9"/>
      <c r="AD226" s="2"/>
      <c r="AE226" s="2"/>
      <c r="AF226" s="2"/>
      <c r="AG226" s="2"/>
      <c r="AH226" s="2"/>
      <c r="AI226" s="2"/>
      <c r="AJ226" s="52"/>
      <c r="AK226" s="52"/>
      <c r="AL226" s="52"/>
      <c r="AM226" s="52"/>
      <c r="AN226" s="52"/>
      <c r="AO226" s="52"/>
      <c r="AP226" s="52"/>
      <c r="AQ226" s="52"/>
      <c r="AR226" s="52"/>
      <c r="AS226" s="2"/>
      <c r="AT226" s="2"/>
      <c r="AU226" s="2"/>
      <c r="AV226" s="36"/>
      <c r="AW226" s="2"/>
      <c r="AX226" s="2"/>
      <c r="AY226" s="2"/>
      <c r="AZ226" s="2"/>
      <c r="BA226" s="2"/>
    </row>
    <row r="227" spans="2:53" ht="15.75" customHeight="1"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9"/>
      <c r="AD227" s="2"/>
      <c r="AE227" s="2"/>
      <c r="AF227" s="2"/>
      <c r="AG227" s="2"/>
      <c r="AH227" s="2"/>
      <c r="AI227" s="2"/>
      <c r="AJ227" s="52"/>
      <c r="AK227" s="52"/>
      <c r="AL227" s="52"/>
      <c r="AM227" s="52"/>
      <c r="AN227" s="52"/>
      <c r="AO227" s="52"/>
      <c r="AP227" s="52"/>
      <c r="AQ227" s="52"/>
      <c r="AR227" s="52"/>
      <c r="AS227" s="2"/>
      <c r="AT227" s="2"/>
      <c r="AU227" s="2"/>
      <c r="AV227" s="36"/>
      <c r="AW227" s="2"/>
      <c r="AX227" s="2"/>
      <c r="AY227" s="2"/>
      <c r="AZ227" s="2"/>
      <c r="BA227" s="2"/>
    </row>
    <row r="228" spans="2:53" ht="15.75" customHeight="1"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9"/>
      <c r="AD228" s="2"/>
      <c r="AE228" s="2"/>
      <c r="AF228" s="2"/>
      <c r="AG228" s="2"/>
      <c r="AH228" s="2"/>
      <c r="AI228" s="2"/>
      <c r="AJ228" s="52"/>
      <c r="AK228" s="52"/>
      <c r="AL228" s="52"/>
      <c r="AM228" s="52"/>
      <c r="AN228" s="52"/>
      <c r="AO228" s="52"/>
      <c r="AP228" s="52"/>
      <c r="AQ228" s="52"/>
      <c r="AR228" s="52"/>
      <c r="AS228" s="2"/>
      <c r="AT228" s="2"/>
      <c r="AU228" s="2"/>
      <c r="AV228" s="36"/>
      <c r="AW228" s="2"/>
      <c r="AX228" s="2"/>
      <c r="AY228" s="2"/>
      <c r="AZ228" s="2"/>
      <c r="BA228" s="2"/>
    </row>
    <row r="229" spans="2:53" ht="15.75" customHeight="1"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9"/>
      <c r="AD229" s="2"/>
      <c r="AE229" s="2"/>
      <c r="AF229" s="2"/>
      <c r="AG229" s="2"/>
      <c r="AH229" s="2"/>
      <c r="AI229" s="2"/>
      <c r="AJ229" s="52"/>
      <c r="AK229" s="52"/>
      <c r="AL229" s="52"/>
      <c r="AM229" s="52"/>
      <c r="AN229" s="52"/>
      <c r="AO229" s="52"/>
      <c r="AP229" s="52"/>
      <c r="AQ229" s="52"/>
      <c r="AR229" s="52"/>
      <c r="AS229" s="2"/>
      <c r="AT229" s="2"/>
      <c r="AU229" s="2"/>
      <c r="AV229" s="36"/>
      <c r="AW229" s="2"/>
      <c r="AX229" s="2"/>
      <c r="AY229" s="2"/>
      <c r="AZ229" s="2"/>
      <c r="BA229" s="2"/>
    </row>
    <row r="230" spans="2:53" ht="15.75" customHeight="1">
      <c r="H230" s="2"/>
      <c r="I230" s="2"/>
      <c r="J230" s="2"/>
      <c r="K230" s="2"/>
      <c r="L230" s="2"/>
      <c r="M230" s="2"/>
      <c r="N230" s="2"/>
      <c r="O230" s="2"/>
    </row>
    <row r="231" spans="2:53" ht="15.75" customHeight="1">
      <c r="H231" s="2"/>
      <c r="I231" s="2"/>
      <c r="J231" s="2"/>
      <c r="K231" s="2"/>
      <c r="L231" s="2"/>
      <c r="M231" s="2"/>
      <c r="N231" s="2"/>
      <c r="O231" s="2"/>
    </row>
    <row r="232" spans="2:53" ht="15.75" customHeight="1">
      <c r="H232" s="2"/>
      <c r="I232" s="2"/>
      <c r="J232" s="2"/>
      <c r="K232" s="2"/>
      <c r="L232" s="2"/>
      <c r="M232" s="2"/>
      <c r="N232" s="2"/>
      <c r="O232" s="2"/>
    </row>
    <row r="233" spans="2:53" ht="15.75" customHeight="1">
      <c r="H233" s="2"/>
      <c r="I233" s="2"/>
      <c r="J233" s="2"/>
      <c r="K233" s="2"/>
      <c r="L233" s="2"/>
      <c r="M233" s="2"/>
      <c r="N233" s="2"/>
      <c r="O233" s="2"/>
    </row>
    <row r="234" spans="2:53" ht="15.75" customHeight="1">
      <c r="H234" s="2"/>
      <c r="I234" s="2"/>
      <c r="J234" s="2"/>
      <c r="K234" s="2"/>
      <c r="L234" s="2"/>
      <c r="M234" s="2"/>
      <c r="N234" s="2"/>
      <c r="O234" s="2"/>
    </row>
    <row r="235" spans="2:53" ht="15.75" customHeight="1">
      <c r="H235" s="2"/>
      <c r="I235" s="2"/>
      <c r="J235" s="2"/>
      <c r="K235" s="2"/>
      <c r="L235" s="2"/>
      <c r="M235" s="2"/>
      <c r="N235" s="2"/>
      <c r="O235" s="2"/>
    </row>
    <row r="236" spans="2:53" ht="15.75" customHeight="1">
      <c r="H236" s="2"/>
      <c r="I236" s="2"/>
      <c r="J236" s="2"/>
      <c r="K236" s="2"/>
      <c r="L236" s="2"/>
      <c r="M236" s="2"/>
      <c r="N236" s="2"/>
      <c r="O236" s="2"/>
    </row>
    <row r="237" spans="2:53" ht="15.75" customHeight="1">
      <c r="H237" s="2"/>
      <c r="I237" s="2"/>
      <c r="J237" s="2"/>
      <c r="K237" s="2"/>
      <c r="L237" s="2"/>
      <c r="M237" s="2"/>
      <c r="N237" s="2"/>
      <c r="O237" s="2"/>
    </row>
    <row r="238" spans="2:53" ht="15.75" customHeight="1">
      <c r="H238" s="2"/>
      <c r="I238" s="2"/>
      <c r="J238" s="2"/>
      <c r="K238" s="2"/>
      <c r="L238" s="2"/>
      <c r="M238" s="2"/>
      <c r="N238" s="2"/>
      <c r="O238" s="2"/>
    </row>
    <row r="239" spans="2:53" ht="15.75" customHeight="1">
      <c r="H239" s="2"/>
      <c r="I239" s="2"/>
      <c r="J239" s="2"/>
      <c r="K239" s="2"/>
      <c r="L239" s="2"/>
      <c r="M239" s="2"/>
      <c r="N239" s="2"/>
      <c r="O239" s="2"/>
    </row>
    <row r="240" spans="2:53" ht="15.75" customHeight="1">
      <c r="H240" s="2"/>
      <c r="I240" s="2"/>
      <c r="J240" s="2"/>
      <c r="K240" s="2"/>
      <c r="L240" s="2"/>
      <c r="M240" s="2"/>
      <c r="N240" s="2"/>
      <c r="O240" s="2"/>
    </row>
    <row r="241" spans="8:15" ht="15.75" customHeight="1">
      <c r="H241" s="2"/>
      <c r="I241" s="2"/>
      <c r="J241" s="2"/>
      <c r="K241" s="2"/>
      <c r="L241" s="2"/>
      <c r="M241" s="2"/>
      <c r="N241" s="2"/>
      <c r="O241" s="2"/>
    </row>
    <row r="242" spans="8:15" ht="15.75" customHeight="1">
      <c r="H242" s="2"/>
      <c r="I242" s="2"/>
      <c r="J242" s="2"/>
      <c r="K242" s="2"/>
      <c r="L242" s="2"/>
      <c r="M242" s="2"/>
      <c r="N242" s="2"/>
      <c r="O242" s="2"/>
    </row>
    <row r="243" spans="8:15" ht="15.75" customHeight="1">
      <c r="H243" s="2"/>
      <c r="I243" s="2"/>
      <c r="J243" s="2"/>
      <c r="K243" s="2"/>
      <c r="L243" s="2"/>
      <c r="M243" s="2"/>
      <c r="N243" s="2"/>
      <c r="O243" s="2"/>
    </row>
    <row r="244" spans="8:15" ht="15.75" customHeight="1">
      <c r="H244" s="2"/>
      <c r="I244" s="2"/>
      <c r="J244" s="2"/>
      <c r="K244" s="2"/>
      <c r="L244" s="2"/>
      <c r="M244" s="2"/>
      <c r="N244" s="2"/>
      <c r="O244" s="2"/>
    </row>
    <row r="245" spans="8:15" ht="15.75" customHeight="1">
      <c r="H245" s="2"/>
      <c r="I245" s="2"/>
      <c r="J245" s="2"/>
      <c r="K245" s="2"/>
      <c r="L245" s="2"/>
      <c r="M245" s="2"/>
      <c r="N245" s="2"/>
      <c r="O245" s="2"/>
    </row>
    <row r="246" spans="8:15" ht="15.75" customHeight="1">
      <c r="H246" s="2"/>
      <c r="I246" s="2"/>
      <c r="J246" s="2"/>
      <c r="K246" s="2"/>
      <c r="L246" s="2"/>
      <c r="M246" s="2"/>
      <c r="N246" s="2"/>
      <c r="O246" s="2"/>
    </row>
    <row r="247" spans="8:15" ht="15.75" customHeight="1">
      <c r="H247" s="2"/>
      <c r="I247" s="2"/>
      <c r="J247" s="2"/>
      <c r="K247" s="2"/>
      <c r="L247" s="2"/>
      <c r="M247" s="2"/>
      <c r="N247" s="2"/>
      <c r="O247" s="2"/>
    </row>
    <row r="248" spans="8:15" ht="15.75" customHeight="1">
      <c r="H248" s="2"/>
      <c r="I248" s="2"/>
      <c r="J248" s="2"/>
      <c r="K248" s="2"/>
      <c r="L248" s="2"/>
      <c r="M248" s="2"/>
      <c r="N248" s="2"/>
      <c r="O248" s="2"/>
    </row>
    <row r="249" spans="8:15" ht="15.75" customHeight="1">
      <c r="H249" s="2"/>
      <c r="I249" s="2"/>
      <c r="J249" s="2"/>
      <c r="K249" s="2"/>
      <c r="L249" s="2"/>
      <c r="M249" s="2"/>
      <c r="N249" s="2"/>
      <c r="O249" s="2"/>
    </row>
    <row r="250" spans="8:15" ht="15.75" customHeight="1">
      <c r="H250" s="2"/>
      <c r="I250" s="2"/>
      <c r="J250" s="2"/>
      <c r="K250" s="2"/>
      <c r="L250" s="2"/>
      <c r="M250" s="2"/>
      <c r="N250" s="2"/>
      <c r="O250" s="2"/>
    </row>
    <row r="251" spans="8:15" ht="15.75" customHeight="1">
      <c r="H251" s="2"/>
      <c r="I251" s="2"/>
      <c r="J251" s="2"/>
      <c r="K251" s="2"/>
      <c r="L251" s="2"/>
      <c r="M251" s="2"/>
      <c r="N251" s="2"/>
      <c r="O251" s="2"/>
    </row>
    <row r="252" spans="8:15" ht="15.75" customHeight="1">
      <c r="H252" s="2"/>
      <c r="I252" s="2"/>
      <c r="J252" s="2"/>
      <c r="K252" s="2"/>
      <c r="L252" s="2"/>
      <c r="M252" s="2"/>
      <c r="N252" s="2"/>
      <c r="O252" s="2"/>
    </row>
    <row r="253" spans="8:15" ht="15.75" customHeight="1">
      <c r="H253" s="2"/>
      <c r="I253" s="2"/>
      <c r="J253" s="2"/>
      <c r="K253" s="2"/>
      <c r="L253" s="2"/>
      <c r="M253" s="2"/>
      <c r="N253" s="2"/>
      <c r="O253" s="2"/>
    </row>
    <row r="254" spans="8:15" ht="15.75" customHeight="1">
      <c r="H254" s="2"/>
      <c r="I254" s="2"/>
      <c r="J254" s="2"/>
      <c r="K254" s="2"/>
      <c r="L254" s="2"/>
      <c r="M254" s="2"/>
      <c r="N254" s="2"/>
      <c r="O254" s="2"/>
    </row>
    <row r="255" spans="8:15" ht="15.75" customHeight="1">
      <c r="H255" s="2"/>
      <c r="I255" s="2"/>
      <c r="J255" s="2"/>
      <c r="K255" s="2"/>
      <c r="L255" s="2"/>
      <c r="M255" s="2"/>
      <c r="N255" s="2"/>
      <c r="O255" s="2"/>
    </row>
    <row r="256" spans="8:15" ht="15.75" customHeight="1">
      <c r="H256" s="2"/>
      <c r="I256" s="2"/>
      <c r="J256" s="2"/>
      <c r="K256" s="2"/>
      <c r="L256" s="2"/>
      <c r="M256" s="2"/>
      <c r="N256" s="2"/>
      <c r="O256" s="2"/>
    </row>
    <row r="257" spans="8:15" ht="15.75" customHeight="1">
      <c r="H257" s="2"/>
      <c r="I257" s="2"/>
      <c r="J257" s="2"/>
      <c r="K257" s="2"/>
      <c r="L257" s="2"/>
      <c r="M257" s="2"/>
      <c r="N257" s="2"/>
      <c r="O257" s="2"/>
    </row>
    <row r="258" spans="8:15" ht="15.75" customHeight="1">
      <c r="H258" s="2"/>
      <c r="I258" s="2"/>
      <c r="J258" s="2"/>
      <c r="K258" s="2"/>
      <c r="L258" s="2"/>
      <c r="M258" s="2"/>
      <c r="N258" s="2"/>
      <c r="O258" s="2"/>
    </row>
    <row r="259" spans="8:15" ht="15.75" customHeight="1">
      <c r="H259" s="2"/>
      <c r="I259" s="2"/>
      <c r="J259" s="2"/>
      <c r="K259" s="2"/>
      <c r="L259" s="2"/>
      <c r="M259" s="2"/>
      <c r="N259" s="2"/>
      <c r="O259" s="2"/>
    </row>
    <row r="260" spans="8:15" ht="15.75" customHeight="1">
      <c r="H260" s="2"/>
      <c r="I260" s="2"/>
      <c r="J260" s="2"/>
      <c r="K260" s="2"/>
      <c r="L260" s="2"/>
      <c r="M260" s="2"/>
      <c r="N260" s="2"/>
      <c r="O260" s="2"/>
    </row>
    <row r="261" spans="8:15" ht="15.75" customHeight="1">
      <c r="H261" s="2"/>
      <c r="I261" s="2"/>
      <c r="J261" s="2"/>
      <c r="K261" s="2"/>
      <c r="L261" s="2"/>
      <c r="M261" s="2"/>
      <c r="N261" s="2"/>
      <c r="O261" s="2"/>
    </row>
    <row r="262" spans="8:15" ht="15.75" customHeight="1">
      <c r="H262" s="2"/>
      <c r="I262" s="2"/>
      <c r="J262" s="2"/>
      <c r="K262" s="2"/>
      <c r="L262" s="2"/>
      <c r="M262" s="2"/>
      <c r="N262" s="2"/>
      <c r="O262" s="2"/>
    </row>
    <row r="263" spans="8:15" ht="15.75" customHeight="1">
      <c r="H263" s="2"/>
      <c r="I263" s="2"/>
      <c r="J263" s="2"/>
      <c r="K263" s="2"/>
      <c r="L263" s="2"/>
      <c r="M263" s="2"/>
      <c r="N263" s="2"/>
      <c r="O263" s="2"/>
    </row>
    <row r="264" spans="8:15" ht="15.75" customHeight="1">
      <c r="H264" s="2"/>
      <c r="I264" s="2"/>
      <c r="J264" s="2"/>
      <c r="K264" s="2"/>
      <c r="L264" s="2"/>
      <c r="M264" s="2"/>
      <c r="N264" s="2"/>
      <c r="O264" s="2"/>
    </row>
    <row r="265" spans="8:15" ht="15.75" customHeight="1">
      <c r="H265" s="2"/>
      <c r="I265" s="2"/>
      <c r="J265" s="2"/>
      <c r="K265" s="2"/>
      <c r="L265" s="2"/>
      <c r="M265" s="2"/>
      <c r="N265" s="2"/>
      <c r="O265" s="2"/>
    </row>
    <row r="266" spans="8:15" ht="15.75" customHeight="1">
      <c r="H266" s="2"/>
      <c r="I266" s="2"/>
      <c r="J266" s="2"/>
      <c r="K266" s="2"/>
      <c r="L266" s="2"/>
      <c r="M266" s="2"/>
      <c r="N266" s="2"/>
      <c r="O266" s="2"/>
    </row>
    <row r="267" spans="8:15" ht="15.75" customHeight="1">
      <c r="H267" s="2"/>
      <c r="I267" s="2"/>
      <c r="J267" s="2"/>
      <c r="K267" s="2"/>
      <c r="L267" s="2"/>
      <c r="M267" s="2"/>
      <c r="N267" s="2"/>
      <c r="O267" s="2"/>
    </row>
    <row r="268" spans="8:15" ht="15.75" customHeight="1">
      <c r="H268" s="2"/>
      <c r="I268" s="2"/>
      <c r="J268" s="2"/>
      <c r="K268" s="2"/>
      <c r="L268" s="2"/>
      <c r="M268" s="2"/>
      <c r="N268" s="2"/>
      <c r="O268" s="2"/>
    </row>
    <row r="269" spans="8:15" ht="15.75" customHeight="1">
      <c r="H269" s="2"/>
      <c r="I269" s="2"/>
      <c r="J269" s="2"/>
      <c r="K269" s="2"/>
      <c r="L269" s="2"/>
      <c r="M269" s="2"/>
      <c r="N269" s="2"/>
      <c r="O269" s="2"/>
    </row>
    <row r="270" spans="8:15" ht="15.75" customHeight="1">
      <c r="H270" s="2"/>
      <c r="I270" s="2"/>
      <c r="J270" s="2"/>
      <c r="K270" s="2"/>
      <c r="L270" s="2"/>
      <c r="M270" s="2"/>
      <c r="N270" s="2"/>
      <c r="O270" s="2"/>
    </row>
    <row r="271" spans="8:15" ht="15.75" customHeight="1">
      <c r="H271" s="2"/>
      <c r="I271" s="2"/>
      <c r="J271" s="2"/>
      <c r="K271" s="2"/>
      <c r="L271" s="2"/>
      <c r="M271" s="2"/>
      <c r="N271" s="2"/>
      <c r="O271" s="2"/>
    </row>
    <row r="272" spans="8:15" ht="15.75" customHeight="1">
      <c r="H272" s="2"/>
      <c r="I272" s="2"/>
      <c r="J272" s="2"/>
      <c r="K272" s="2"/>
      <c r="L272" s="2"/>
      <c r="M272" s="2"/>
      <c r="N272" s="2"/>
      <c r="O272" s="2"/>
    </row>
    <row r="273" spans="8:15" ht="15.75" customHeight="1">
      <c r="H273" s="2"/>
      <c r="I273" s="2"/>
      <c r="J273" s="2"/>
      <c r="K273" s="2"/>
      <c r="L273" s="2"/>
      <c r="M273" s="2"/>
      <c r="N273" s="2"/>
      <c r="O273" s="2"/>
    </row>
    <row r="274" spans="8:15" ht="15.75" customHeight="1">
      <c r="H274" s="2"/>
      <c r="I274" s="2"/>
      <c r="J274" s="2"/>
      <c r="K274" s="2"/>
      <c r="L274" s="2"/>
      <c r="M274" s="2"/>
      <c r="N274" s="2"/>
      <c r="O274" s="2"/>
    </row>
    <row r="275" spans="8:15" ht="15.75" customHeight="1">
      <c r="H275" s="2"/>
      <c r="I275" s="2"/>
      <c r="J275" s="2"/>
      <c r="K275" s="2"/>
      <c r="L275" s="2"/>
      <c r="M275" s="2"/>
      <c r="N275" s="2"/>
      <c r="O275" s="2"/>
    </row>
    <row r="276" spans="8:15" ht="15.75" customHeight="1">
      <c r="H276" s="2"/>
      <c r="I276" s="2"/>
      <c r="J276" s="2"/>
      <c r="K276" s="2"/>
      <c r="L276" s="2"/>
      <c r="M276" s="2"/>
      <c r="N276" s="2"/>
      <c r="O276" s="2"/>
    </row>
    <row r="277" spans="8:15" ht="15.75" customHeight="1">
      <c r="H277" s="2"/>
      <c r="I277" s="2"/>
      <c r="J277" s="2"/>
      <c r="K277" s="2"/>
      <c r="L277" s="2"/>
      <c r="M277" s="2"/>
      <c r="N277" s="2"/>
      <c r="O277" s="2"/>
    </row>
    <row r="278" spans="8:15" ht="15.75" customHeight="1">
      <c r="H278" s="2"/>
      <c r="I278" s="2"/>
      <c r="J278" s="2"/>
      <c r="K278" s="2"/>
      <c r="L278" s="2"/>
      <c r="M278" s="2"/>
      <c r="N278" s="2"/>
      <c r="O278" s="2"/>
    </row>
    <row r="279" spans="8:15" ht="15.75" customHeight="1">
      <c r="H279" s="2"/>
      <c r="I279" s="2"/>
      <c r="J279" s="2"/>
      <c r="K279" s="2"/>
      <c r="L279" s="2"/>
      <c r="M279" s="2"/>
      <c r="N279" s="2"/>
      <c r="O279" s="2"/>
    </row>
    <row r="280" spans="8:15" ht="15.75" customHeight="1">
      <c r="H280" s="2"/>
      <c r="I280" s="2"/>
      <c r="J280" s="2"/>
      <c r="K280" s="2"/>
      <c r="L280" s="2"/>
      <c r="M280" s="2"/>
      <c r="N280" s="2"/>
      <c r="O280" s="2"/>
    </row>
    <row r="281" spans="8:15" ht="15.75" customHeight="1">
      <c r="H281" s="2"/>
      <c r="I281" s="2"/>
      <c r="J281" s="2"/>
      <c r="K281" s="2"/>
      <c r="L281" s="2"/>
      <c r="M281" s="2"/>
      <c r="N281" s="2"/>
      <c r="O281" s="2"/>
    </row>
    <row r="282" spans="8:15" ht="15.75" customHeight="1">
      <c r="H282" s="2"/>
      <c r="I282" s="2"/>
      <c r="J282" s="2"/>
      <c r="K282" s="2"/>
      <c r="L282" s="2"/>
      <c r="M282" s="2"/>
      <c r="N282" s="2"/>
      <c r="O282" s="2"/>
    </row>
    <row r="283" spans="8:15" ht="15.75" customHeight="1">
      <c r="H283" s="2"/>
      <c r="I283" s="2"/>
      <c r="J283" s="2"/>
      <c r="K283" s="2"/>
      <c r="L283" s="2"/>
      <c r="M283" s="2"/>
      <c r="N283" s="2"/>
      <c r="O283" s="2"/>
    </row>
    <row r="284" spans="8:15" ht="15.75" customHeight="1">
      <c r="H284" s="2"/>
      <c r="I284" s="2"/>
      <c r="J284" s="2"/>
      <c r="K284" s="2"/>
      <c r="L284" s="2"/>
      <c r="M284" s="2"/>
      <c r="N284" s="2"/>
      <c r="O284" s="2"/>
    </row>
    <row r="285" spans="8:15" ht="15.75" customHeight="1">
      <c r="H285" s="2"/>
      <c r="I285" s="2"/>
      <c r="J285" s="2"/>
      <c r="K285" s="2"/>
      <c r="L285" s="2"/>
      <c r="M285" s="2"/>
      <c r="N285" s="2"/>
      <c r="O285" s="2"/>
    </row>
    <row r="286" spans="8:15" ht="15.75" customHeight="1">
      <c r="H286" s="2"/>
      <c r="I286" s="2"/>
      <c r="J286" s="2"/>
      <c r="K286" s="2"/>
      <c r="L286" s="2"/>
      <c r="M286" s="2"/>
      <c r="N286" s="2"/>
      <c r="O286" s="2"/>
    </row>
    <row r="287" spans="8:15" ht="15.75" customHeight="1">
      <c r="H287" s="2"/>
      <c r="I287" s="2"/>
      <c r="J287" s="2"/>
      <c r="K287" s="2"/>
      <c r="L287" s="2"/>
      <c r="M287" s="2"/>
      <c r="N287" s="2"/>
      <c r="O287" s="2"/>
    </row>
    <row r="288" spans="8:15" ht="15.75" customHeight="1">
      <c r="H288" s="2"/>
      <c r="I288" s="2"/>
      <c r="J288" s="2"/>
      <c r="K288" s="2"/>
      <c r="L288" s="2"/>
      <c r="M288" s="2"/>
      <c r="N288" s="2"/>
      <c r="O288" s="2"/>
    </row>
    <row r="289" spans="8:15" ht="15.75" customHeight="1">
      <c r="H289" s="2"/>
      <c r="I289" s="2"/>
      <c r="J289" s="2"/>
      <c r="K289" s="2"/>
      <c r="L289" s="2"/>
      <c r="M289" s="2"/>
      <c r="N289" s="2"/>
      <c r="O289" s="2"/>
    </row>
    <row r="290" spans="8:15" ht="15.75" customHeight="1">
      <c r="H290" s="2"/>
      <c r="I290" s="2"/>
      <c r="J290" s="2"/>
      <c r="K290" s="2"/>
      <c r="L290" s="2"/>
      <c r="M290" s="2"/>
      <c r="N290" s="2"/>
      <c r="O290" s="2"/>
    </row>
    <row r="291" spans="8:15" ht="15.75" customHeight="1">
      <c r="H291" s="2"/>
      <c r="I291" s="2"/>
      <c r="J291" s="2"/>
      <c r="K291" s="2"/>
      <c r="L291" s="2"/>
      <c r="M291" s="2"/>
      <c r="N291" s="2"/>
      <c r="O291" s="2"/>
    </row>
    <row r="292" spans="8:15" ht="15.75" customHeight="1">
      <c r="H292" s="2"/>
      <c r="I292" s="2"/>
      <c r="J292" s="2"/>
      <c r="K292" s="2"/>
      <c r="L292" s="2"/>
      <c r="M292" s="2"/>
      <c r="N292" s="2"/>
      <c r="O292" s="2"/>
    </row>
    <row r="293" spans="8:15" ht="15.75" customHeight="1">
      <c r="H293" s="2"/>
      <c r="I293" s="2"/>
      <c r="J293" s="2"/>
      <c r="K293" s="2"/>
      <c r="L293" s="2"/>
      <c r="M293" s="2"/>
      <c r="N293" s="2"/>
      <c r="O293" s="2"/>
    </row>
    <row r="294" spans="8:15" ht="15.75" customHeight="1">
      <c r="H294" s="2"/>
      <c r="I294" s="2"/>
      <c r="J294" s="2"/>
      <c r="K294" s="2"/>
      <c r="L294" s="2"/>
      <c r="M294" s="2"/>
      <c r="N294" s="2"/>
      <c r="O294" s="2"/>
    </row>
    <row r="295" spans="8:15" ht="15.75" customHeight="1">
      <c r="H295" s="2"/>
      <c r="I295" s="2"/>
      <c r="J295" s="2"/>
      <c r="K295" s="2"/>
      <c r="L295" s="2"/>
      <c r="M295" s="2"/>
      <c r="N295" s="2"/>
      <c r="O295" s="2"/>
    </row>
    <row r="296" spans="8:15" ht="15.75" customHeight="1">
      <c r="H296" s="2"/>
      <c r="I296" s="2"/>
      <c r="J296" s="2"/>
      <c r="K296" s="2"/>
      <c r="L296" s="2"/>
      <c r="M296" s="2"/>
      <c r="N296" s="2"/>
      <c r="O296" s="2"/>
    </row>
    <row r="297" spans="8:15" ht="15.75" customHeight="1">
      <c r="H297" s="2"/>
      <c r="I297" s="2"/>
      <c r="J297" s="2"/>
      <c r="K297" s="2"/>
      <c r="L297" s="2"/>
      <c r="M297" s="2"/>
      <c r="N297" s="2"/>
      <c r="O297" s="2"/>
    </row>
    <row r="298" spans="8:15" ht="15.75" customHeight="1">
      <c r="H298" s="2"/>
      <c r="I298" s="2"/>
      <c r="J298" s="2"/>
      <c r="K298" s="2"/>
      <c r="L298" s="2"/>
      <c r="M298" s="2"/>
      <c r="N298" s="2"/>
      <c r="O298" s="2"/>
    </row>
    <row r="299" spans="8:15" ht="15.75" customHeight="1">
      <c r="H299" s="2"/>
      <c r="I299" s="2"/>
      <c r="J299" s="2"/>
      <c r="K299" s="2"/>
      <c r="L299" s="2"/>
      <c r="M299" s="2"/>
      <c r="N299" s="2"/>
      <c r="O299" s="2"/>
    </row>
    <row r="300" spans="8:15" ht="15.75" customHeight="1">
      <c r="H300" s="2"/>
      <c r="I300" s="2"/>
      <c r="J300" s="2"/>
      <c r="K300" s="2"/>
      <c r="L300" s="2"/>
      <c r="M300" s="2"/>
      <c r="N300" s="2"/>
      <c r="O300" s="2"/>
    </row>
    <row r="301" spans="8:15" ht="15.75" customHeight="1">
      <c r="H301" s="2"/>
      <c r="I301" s="2"/>
      <c r="J301" s="2"/>
      <c r="K301" s="2"/>
      <c r="L301" s="2"/>
      <c r="M301" s="2"/>
      <c r="N301" s="2"/>
      <c r="O301" s="2"/>
    </row>
    <row r="302" spans="8:15" ht="15.75" customHeight="1">
      <c r="H302" s="2"/>
      <c r="I302" s="2"/>
      <c r="J302" s="2"/>
      <c r="K302" s="2"/>
      <c r="L302" s="2"/>
      <c r="M302" s="2"/>
      <c r="N302" s="2"/>
      <c r="O302" s="2"/>
    </row>
    <row r="303" spans="8:15" ht="15.75" customHeight="1">
      <c r="H303" s="2"/>
      <c r="I303" s="2"/>
      <c r="J303" s="2"/>
      <c r="K303" s="2"/>
      <c r="L303" s="2"/>
      <c r="M303" s="2"/>
      <c r="N303" s="2"/>
      <c r="O303" s="2"/>
    </row>
    <row r="304" spans="8:15" ht="15.75" customHeight="1">
      <c r="H304" s="2"/>
      <c r="I304" s="2"/>
      <c r="J304" s="2"/>
      <c r="K304" s="2"/>
      <c r="L304" s="2"/>
      <c r="M304" s="2"/>
      <c r="N304" s="2"/>
      <c r="O304" s="2"/>
    </row>
    <row r="305" spans="8:15" ht="15.75" customHeight="1">
      <c r="H305" s="2"/>
      <c r="I305" s="2"/>
      <c r="J305" s="2"/>
      <c r="K305" s="2"/>
      <c r="L305" s="2"/>
      <c r="M305" s="2"/>
      <c r="N305" s="2"/>
      <c r="O305" s="2"/>
    </row>
    <row r="306" spans="8:15" ht="15.75" customHeight="1">
      <c r="H306" s="2"/>
      <c r="I306" s="2"/>
      <c r="J306" s="2"/>
      <c r="K306" s="2"/>
      <c r="L306" s="2"/>
      <c r="M306" s="2"/>
      <c r="N306" s="2"/>
      <c r="O306" s="2"/>
    </row>
    <row r="307" spans="8:15" ht="15.75" customHeight="1">
      <c r="H307" s="2"/>
      <c r="I307" s="2"/>
      <c r="J307" s="2"/>
      <c r="K307" s="2"/>
      <c r="L307" s="2"/>
      <c r="M307" s="2"/>
      <c r="N307" s="2"/>
      <c r="O307" s="2"/>
    </row>
    <row r="308" spans="8:15" ht="15.75" customHeight="1">
      <c r="H308" s="2"/>
      <c r="I308" s="2"/>
      <c r="J308" s="2"/>
      <c r="K308" s="2"/>
      <c r="L308" s="2"/>
      <c r="M308" s="2"/>
      <c r="N308" s="2"/>
      <c r="O308" s="2"/>
    </row>
    <row r="309" spans="8:15" ht="15.75" customHeight="1">
      <c r="H309" s="2"/>
      <c r="I309" s="2"/>
      <c r="J309" s="2"/>
      <c r="K309" s="2"/>
      <c r="L309" s="2"/>
      <c r="M309" s="2"/>
      <c r="N309" s="2"/>
      <c r="O309" s="2"/>
    </row>
    <row r="310" spans="8:15" ht="15.75" customHeight="1">
      <c r="H310" s="2"/>
      <c r="I310" s="2"/>
      <c r="J310" s="2"/>
      <c r="K310" s="2"/>
      <c r="L310" s="2"/>
      <c r="M310" s="2"/>
      <c r="N310" s="2"/>
      <c r="O310" s="2"/>
    </row>
    <row r="311" spans="8:15" ht="15.75" customHeight="1">
      <c r="H311" s="2"/>
      <c r="I311" s="2"/>
      <c r="J311" s="2"/>
      <c r="K311" s="2"/>
      <c r="L311" s="2"/>
      <c r="M311" s="2"/>
      <c r="N311" s="2"/>
      <c r="O311" s="2"/>
    </row>
    <row r="312" spans="8:15" ht="15.75" customHeight="1">
      <c r="H312" s="2"/>
      <c r="I312" s="2"/>
      <c r="J312" s="2"/>
      <c r="K312" s="2"/>
      <c r="L312" s="2"/>
      <c r="M312" s="2"/>
      <c r="N312" s="2"/>
      <c r="O312" s="2"/>
    </row>
    <row r="313" spans="8:15" ht="15.75" customHeight="1">
      <c r="H313" s="2"/>
      <c r="I313" s="2"/>
      <c r="J313" s="2"/>
      <c r="K313" s="2"/>
      <c r="L313" s="2"/>
      <c r="M313" s="2"/>
      <c r="N313" s="2"/>
      <c r="O313" s="2"/>
    </row>
    <row r="314" spans="8:15" ht="15.75" customHeight="1">
      <c r="H314" s="2"/>
      <c r="I314" s="2"/>
      <c r="J314" s="2"/>
      <c r="K314" s="2"/>
      <c r="L314" s="2"/>
      <c r="M314" s="2"/>
      <c r="N314" s="2"/>
      <c r="O314" s="2"/>
    </row>
    <row r="315" spans="8:15" ht="15.75" customHeight="1">
      <c r="H315" s="2"/>
      <c r="I315" s="2"/>
      <c r="J315" s="2"/>
      <c r="K315" s="2"/>
      <c r="L315" s="2"/>
      <c r="M315" s="2"/>
      <c r="N315" s="2"/>
      <c r="O315" s="2"/>
    </row>
    <row r="316" spans="8:15" ht="15.75" customHeight="1">
      <c r="H316" s="2"/>
      <c r="I316" s="2"/>
      <c r="J316" s="2"/>
      <c r="K316" s="2"/>
      <c r="L316" s="2"/>
      <c r="M316" s="2"/>
      <c r="N316" s="2"/>
      <c r="O316" s="2"/>
    </row>
    <row r="317" spans="8:15" ht="15.75" customHeight="1">
      <c r="H317" s="2"/>
      <c r="I317" s="2"/>
      <c r="J317" s="2"/>
      <c r="K317" s="2"/>
      <c r="L317" s="2"/>
      <c r="M317" s="2"/>
      <c r="N317" s="2"/>
      <c r="O317" s="2"/>
    </row>
    <row r="318" spans="8:15" ht="15.75" customHeight="1">
      <c r="H318" s="2"/>
      <c r="I318" s="2"/>
      <c r="J318" s="2"/>
      <c r="K318" s="2"/>
      <c r="L318" s="2"/>
      <c r="M318" s="2"/>
      <c r="N318" s="2"/>
      <c r="O318" s="2"/>
    </row>
    <row r="319" spans="8:15" ht="15.75" customHeight="1">
      <c r="H319" s="2"/>
      <c r="I319" s="2"/>
      <c r="J319" s="2"/>
      <c r="K319" s="2"/>
      <c r="L319" s="2"/>
      <c r="M319" s="2"/>
      <c r="N319" s="2"/>
      <c r="O319" s="2"/>
    </row>
    <row r="320" spans="8:15" ht="15.75" customHeight="1">
      <c r="H320" s="2"/>
      <c r="I320" s="2"/>
      <c r="J320" s="2"/>
      <c r="K320" s="2"/>
      <c r="L320" s="2"/>
      <c r="M320" s="2"/>
      <c r="N320" s="2"/>
      <c r="O320" s="2"/>
    </row>
    <row r="321" spans="8:15" ht="15.75" customHeight="1">
      <c r="H321" s="2"/>
      <c r="I321" s="2"/>
      <c r="J321" s="2"/>
      <c r="K321" s="2"/>
      <c r="L321" s="2"/>
      <c r="M321" s="2"/>
      <c r="N321" s="2"/>
      <c r="O321" s="2"/>
    </row>
    <row r="322" spans="8:15" ht="15.75" customHeight="1">
      <c r="H322" s="2"/>
      <c r="I322" s="2"/>
      <c r="J322" s="2"/>
      <c r="K322" s="2"/>
      <c r="L322" s="2"/>
      <c r="M322" s="2"/>
      <c r="N322" s="2"/>
      <c r="O322" s="2"/>
    </row>
    <row r="323" spans="8:15" ht="15.75" customHeight="1">
      <c r="H323" s="2"/>
      <c r="I323" s="2"/>
      <c r="J323" s="2"/>
      <c r="K323" s="2"/>
      <c r="L323" s="2"/>
      <c r="M323" s="2"/>
      <c r="N323" s="2"/>
      <c r="O323" s="2"/>
    </row>
    <row r="324" spans="8:15" ht="15.75" customHeight="1">
      <c r="H324" s="2"/>
      <c r="I324" s="2"/>
      <c r="J324" s="2"/>
      <c r="K324" s="2"/>
      <c r="L324" s="2"/>
      <c r="M324" s="2"/>
      <c r="N324" s="2"/>
      <c r="O324" s="2"/>
    </row>
    <row r="325" spans="8:15" ht="15.75" customHeight="1">
      <c r="H325" s="2"/>
      <c r="I325" s="2"/>
      <c r="J325" s="2"/>
      <c r="K325" s="2"/>
      <c r="L325" s="2"/>
      <c r="M325" s="2"/>
      <c r="N325" s="2"/>
      <c r="O325" s="2"/>
    </row>
    <row r="326" spans="8:15" ht="15.75" customHeight="1">
      <c r="H326" s="2"/>
      <c r="I326" s="2"/>
      <c r="J326" s="2"/>
      <c r="K326" s="2"/>
      <c r="L326" s="2"/>
      <c r="M326" s="2"/>
      <c r="N326" s="2"/>
      <c r="O326" s="2"/>
    </row>
    <row r="327" spans="8:15" ht="15.75" customHeight="1">
      <c r="H327" s="2"/>
      <c r="I327" s="2"/>
      <c r="J327" s="2"/>
      <c r="K327" s="2"/>
      <c r="L327" s="2"/>
      <c r="M327" s="2"/>
      <c r="N327" s="2"/>
      <c r="O327" s="2"/>
    </row>
    <row r="328" spans="8:15" ht="15.75" customHeight="1">
      <c r="H328" s="2"/>
      <c r="I328" s="2"/>
      <c r="J328" s="2"/>
      <c r="K328" s="2"/>
      <c r="L328" s="2"/>
      <c r="M328" s="2"/>
      <c r="N328" s="2"/>
      <c r="O328" s="2"/>
    </row>
    <row r="329" spans="8:15" ht="15.75" customHeight="1">
      <c r="H329" s="2"/>
      <c r="I329" s="2"/>
      <c r="J329" s="2"/>
      <c r="K329" s="2"/>
      <c r="L329" s="2"/>
      <c r="M329" s="2"/>
      <c r="N329" s="2"/>
      <c r="O329" s="2"/>
    </row>
    <row r="330" spans="8:15" ht="15.75" customHeight="1">
      <c r="H330" s="2"/>
      <c r="I330" s="2"/>
      <c r="J330" s="2"/>
      <c r="K330" s="2"/>
      <c r="L330" s="2"/>
      <c r="M330" s="2"/>
      <c r="N330" s="2"/>
      <c r="O330" s="2"/>
    </row>
    <row r="331" spans="8:15" ht="15.75" customHeight="1">
      <c r="H331" s="2"/>
      <c r="I331" s="2"/>
      <c r="J331" s="2"/>
      <c r="K331" s="2"/>
      <c r="L331" s="2"/>
      <c r="M331" s="2"/>
      <c r="N331" s="2"/>
      <c r="O331" s="2"/>
    </row>
    <row r="332" spans="8:15" ht="15.75" customHeight="1">
      <c r="H332" s="2"/>
      <c r="I332" s="2"/>
      <c r="J332" s="2"/>
      <c r="K332" s="2"/>
      <c r="L332" s="2"/>
      <c r="M332" s="2"/>
      <c r="N332" s="2"/>
      <c r="O332" s="2"/>
    </row>
    <row r="333" spans="8:15" ht="15.75" customHeight="1">
      <c r="H333" s="2"/>
      <c r="I333" s="2"/>
      <c r="J333" s="2"/>
      <c r="K333" s="2"/>
      <c r="L333" s="2"/>
      <c r="M333" s="2"/>
      <c r="N333" s="2"/>
      <c r="O333" s="2"/>
    </row>
    <row r="334" spans="8:15" ht="15.75" customHeight="1">
      <c r="H334" s="2"/>
      <c r="I334" s="2"/>
      <c r="J334" s="2"/>
      <c r="K334" s="2"/>
      <c r="L334" s="2"/>
      <c r="M334" s="2"/>
      <c r="N334" s="2"/>
      <c r="O334" s="2"/>
    </row>
    <row r="335" spans="8:15" ht="15.75" customHeight="1">
      <c r="H335" s="2"/>
      <c r="I335" s="2"/>
      <c r="J335" s="2"/>
      <c r="K335" s="2"/>
      <c r="L335" s="2"/>
      <c r="M335" s="2"/>
      <c r="N335" s="2"/>
      <c r="O335" s="2"/>
    </row>
    <row r="336" spans="8:15" ht="15.75" customHeight="1">
      <c r="H336" s="2"/>
      <c r="I336" s="2"/>
      <c r="J336" s="2"/>
      <c r="K336" s="2"/>
      <c r="L336" s="2"/>
      <c r="M336" s="2"/>
      <c r="N336" s="2"/>
      <c r="O336" s="2"/>
    </row>
    <row r="337" spans="8:15" ht="15.75" customHeight="1">
      <c r="H337" s="2"/>
      <c r="I337" s="2"/>
      <c r="J337" s="2"/>
      <c r="K337" s="2"/>
      <c r="L337" s="2"/>
      <c r="M337" s="2"/>
      <c r="N337" s="2"/>
      <c r="O337" s="2"/>
    </row>
    <row r="338" spans="8:15" ht="15.75" customHeight="1">
      <c r="H338" s="2"/>
      <c r="I338" s="2"/>
      <c r="J338" s="2"/>
      <c r="K338" s="2"/>
      <c r="L338" s="2"/>
      <c r="M338" s="2"/>
      <c r="N338" s="2"/>
      <c r="O338" s="2"/>
    </row>
    <row r="339" spans="8:15" ht="15.75" customHeight="1">
      <c r="H339" s="2"/>
      <c r="I339" s="2"/>
      <c r="J339" s="2"/>
      <c r="K339" s="2"/>
      <c r="L339" s="2"/>
      <c r="M339" s="2"/>
      <c r="N339" s="2"/>
      <c r="O339" s="2"/>
    </row>
    <row r="340" spans="8:15" ht="15.75" customHeight="1">
      <c r="H340" s="2"/>
      <c r="I340" s="2"/>
      <c r="J340" s="2"/>
      <c r="K340" s="2"/>
      <c r="L340" s="2"/>
      <c r="M340" s="2"/>
      <c r="N340" s="2"/>
      <c r="O340" s="2"/>
    </row>
    <row r="341" spans="8:15" ht="15.75" customHeight="1">
      <c r="H341" s="2"/>
      <c r="I341" s="2"/>
      <c r="J341" s="2"/>
      <c r="K341" s="2"/>
      <c r="L341" s="2"/>
      <c r="M341" s="2"/>
      <c r="N341" s="2"/>
      <c r="O341" s="2"/>
    </row>
    <row r="342" spans="8:15" ht="15.75" customHeight="1">
      <c r="H342" s="2"/>
      <c r="I342" s="2"/>
      <c r="J342" s="2"/>
      <c r="K342" s="2"/>
      <c r="L342" s="2"/>
      <c r="M342" s="2"/>
      <c r="N342" s="2"/>
      <c r="O342" s="2"/>
    </row>
    <row r="343" spans="8:15" ht="15.75" customHeight="1">
      <c r="H343" s="2"/>
      <c r="I343" s="2"/>
      <c r="J343" s="2"/>
      <c r="K343" s="2"/>
      <c r="L343" s="2"/>
      <c r="M343" s="2"/>
      <c r="N343" s="2"/>
      <c r="O343" s="2"/>
    </row>
    <row r="344" spans="8:15" ht="15.75" customHeight="1">
      <c r="H344" s="2"/>
      <c r="I344" s="2"/>
      <c r="J344" s="2"/>
      <c r="K344" s="2"/>
      <c r="L344" s="2"/>
      <c r="M344" s="2"/>
      <c r="N344" s="2"/>
      <c r="O344" s="2"/>
    </row>
    <row r="345" spans="8:15" ht="15.75" customHeight="1">
      <c r="H345" s="2"/>
      <c r="I345" s="2"/>
      <c r="J345" s="2"/>
      <c r="K345" s="2"/>
      <c r="L345" s="2"/>
      <c r="M345" s="2"/>
      <c r="N345" s="2"/>
      <c r="O345" s="2"/>
    </row>
    <row r="346" spans="8:15" ht="15.75" customHeight="1">
      <c r="H346" s="2"/>
      <c r="I346" s="2"/>
      <c r="J346" s="2"/>
      <c r="K346" s="2"/>
      <c r="L346" s="2"/>
      <c r="M346" s="2"/>
      <c r="N346" s="2"/>
      <c r="O346" s="2"/>
    </row>
    <row r="347" spans="8:15" ht="15.75" customHeight="1">
      <c r="H347" s="2"/>
      <c r="I347" s="2"/>
      <c r="J347" s="2"/>
      <c r="K347" s="2"/>
      <c r="L347" s="2"/>
      <c r="M347" s="2"/>
      <c r="N347" s="2"/>
      <c r="O347" s="2"/>
    </row>
    <row r="348" spans="8:15" ht="15.75" customHeight="1">
      <c r="H348" s="2"/>
      <c r="I348" s="2"/>
      <c r="J348" s="2"/>
      <c r="K348" s="2"/>
      <c r="L348" s="2"/>
      <c r="M348" s="2"/>
      <c r="N348" s="2"/>
      <c r="O348" s="2"/>
    </row>
    <row r="349" spans="8:15" ht="15.75" customHeight="1">
      <c r="H349" s="2"/>
      <c r="I349" s="2"/>
      <c r="J349" s="2"/>
      <c r="K349" s="2"/>
      <c r="L349" s="2"/>
      <c r="M349" s="2"/>
      <c r="N349" s="2"/>
      <c r="O349" s="2"/>
    </row>
    <row r="350" spans="8:15" ht="15.75" customHeight="1">
      <c r="H350" s="2"/>
      <c r="I350" s="2"/>
      <c r="J350" s="2"/>
      <c r="K350" s="2"/>
      <c r="L350" s="2"/>
      <c r="M350" s="2"/>
      <c r="N350" s="2"/>
      <c r="O350" s="2"/>
    </row>
    <row r="351" spans="8:15" ht="15.75" customHeight="1">
      <c r="H351" s="2"/>
      <c r="I351" s="2"/>
      <c r="J351" s="2"/>
      <c r="K351" s="2"/>
      <c r="L351" s="2"/>
      <c r="M351" s="2"/>
      <c r="N351" s="2"/>
      <c r="O351" s="2"/>
    </row>
    <row r="352" spans="8:15" ht="15.75" customHeight="1">
      <c r="H352" s="2"/>
      <c r="I352" s="2"/>
      <c r="J352" s="2"/>
      <c r="K352" s="2"/>
      <c r="L352" s="2"/>
      <c r="M352" s="2"/>
      <c r="N352" s="2"/>
      <c r="O352" s="2"/>
    </row>
    <row r="353" spans="8:15" ht="15.75" customHeight="1">
      <c r="H353" s="2"/>
      <c r="I353" s="2"/>
      <c r="J353" s="2"/>
      <c r="K353" s="2"/>
      <c r="L353" s="2"/>
      <c r="M353" s="2"/>
      <c r="N353" s="2"/>
      <c r="O353" s="2"/>
    </row>
    <row r="354" spans="8:15" ht="15.75" customHeight="1">
      <c r="H354" s="2"/>
      <c r="I354" s="2"/>
      <c r="J354" s="2"/>
      <c r="K354" s="2"/>
      <c r="L354" s="2"/>
      <c r="M354" s="2"/>
      <c r="N354" s="2"/>
      <c r="O354" s="2"/>
    </row>
    <row r="355" spans="8:15" ht="15.75" customHeight="1">
      <c r="H355" s="2"/>
      <c r="I355" s="2"/>
      <c r="J355" s="2"/>
      <c r="K355" s="2"/>
      <c r="L355" s="2"/>
      <c r="M355" s="2"/>
      <c r="N355" s="2"/>
      <c r="O355" s="2"/>
    </row>
    <row r="356" spans="8:15" ht="15.75" customHeight="1">
      <c r="H356" s="2"/>
      <c r="I356" s="2"/>
      <c r="J356" s="2"/>
      <c r="K356" s="2"/>
      <c r="L356" s="2"/>
      <c r="M356" s="2"/>
      <c r="N356" s="2"/>
      <c r="O356" s="2"/>
    </row>
    <row r="357" spans="8:15" ht="15.75" customHeight="1">
      <c r="H357" s="2"/>
      <c r="I357" s="2"/>
      <c r="J357" s="2"/>
      <c r="K357" s="2"/>
      <c r="L357" s="2"/>
      <c r="M357" s="2"/>
      <c r="N357" s="2"/>
      <c r="O357" s="2"/>
    </row>
    <row r="358" spans="8:15" ht="15.75" customHeight="1">
      <c r="H358" s="2"/>
      <c r="I358" s="2"/>
      <c r="J358" s="2"/>
      <c r="K358" s="2"/>
      <c r="L358" s="2"/>
      <c r="M358" s="2"/>
      <c r="N358" s="2"/>
      <c r="O358" s="2"/>
    </row>
    <row r="359" spans="8:15" ht="15.75" customHeight="1">
      <c r="H359" s="2"/>
      <c r="I359" s="2"/>
      <c r="J359" s="2"/>
      <c r="K359" s="2"/>
      <c r="L359" s="2"/>
      <c r="M359" s="2"/>
      <c r="N359" s="2"/>
      <c r="O359" s="2"/>
    </row>
    <row r="360" spans="8:15" ht="15.75" customHeight="1">
      <c r="H360" s="2"/>
      <c r="I360" s="2"/>
      <c r="J360" s="2"/>
      <c r="K360" s="2"/>
      <c r="L360" s="2"/>
      <c r="M360" s="2"/>
      <c r="N360" s="2"/>
      <c r="O360" s="2"/>
    </row>
    <row r="361" spans="8:15" ht="15.75" customHeight="1">
      <c r="H361" s="2"/>
      <c r="I361" s="2"/>
      <c r="J361" s="2"/>
      <c r="K361" s="2"/>
      <c r="L361" s="2"/>
      <c r="M361" s="2"/>
      <c r="N361" s="2"/>
      <c r="O361" s="2"/>
    </row>
    <row r="362" spans="8:15" ht="15.75" customHeight="1">
      <c r="H362" s="2"/>
      <c r="I362" s="2"/>
      <c r="J362" s="2"/>
      <c r="K362" s="2"/>
      <c r="L362" s="2"/>
      <c r="M362" s="2"/>
      <c r="N362" s="2"/>
      <c r="O362" s="2"/>
    </row>
    <row r="363" spans="8:15" ht="15.75" customHeight="1">
      <c r="H363" s="2"/>
      <c r="I363" s="2"/>
      <c r="J363" s="2"/>
      <c r="K363" s="2"/>
      <c r="L363" s="2"/>
      <c r="M363" s="2"/>
      <c r="N363" s="2"/>
      <c r="O363" s="2"/>
    </row>
    <row r="364" spans="8:15" ht="15.75" customHeight="1">
      <c r="H364" s="2"/>
      <c r="I364" s="2"/>
      <c r="J364" s="2"/>
      <c r="K364" s="2"/>
      <c r="L364" s="2"/>
      <c r="M364" s="2"/>
      <c r="N364" s="2"/>
      <c r="O364" s="2"/>
    </row>
    <row r="365" spans="8:15" ht="15.75" customHeight="1">
      <c r="H365" s="2"/>
      <c r="I365" s="2"/>
      <c r="J365" s="2"/>
      <c r="K365" s="2"/>
      <c r="L365" s="2"/>
      <c r="M365" s="2"/>
      <c r="N365" s="2"/>
      <c r="O365" s="2"/>
    </row>
    <row r="366" spans="8:15" ht="15.75" customHeight="1">
      <c r="H366" s="2"/>
      <c r="I366" s="2"/>
      <c r="J366" s="2"/>
      <c r="K366" s="2"/>
      <c r="L366" s="2"/>
      <c r="M366" s="2"/>
      <c r="N366" s="2"/>
      <c r="O366" s="2"/>
    </row>
    <row r="367" spans="8:15" ht="15.75" customHeight="1">
      <c r="H367" s="2"/>
      <c r="I367" s="2"/>
      <c r="J367" s="2"/>
      <c r="K367" s="2"/>
      <c r="L367" s="2"/>
      <c r="M367" s="2"/>
      <c r="N367" s="2"/>
      <c r="O367" s="2"/>
    </row>
    <row r="368" spans="8:15" ht="15.75" customHeight="1">
      <c r="H368" s="2"/>
      <c r="I368" s="2"/>
      <c r="J368" s="2"/>
      <c r="K368" s="2"/>
      <c r="L368" s="2"/>
      <c r="M368" s="2"/>
      <c r="N368" s="2"/>
      <c r="O368" s="2"/>
    </row>
    <row r="369" spans="8:15" ht="15.75" customHeight="1">
      <c r="H369" s="2"/>
      <c r="I369" s="2"/>
      <c r="J369" s="2"/>
      <c r="K369" s="2"/>
      <c r="L369" s="2"/>
      <c r="M369" s="2"/>
      <c r="N369" s="2"/>
      <c r="O369" s="2"/>
    </row>
    <row r="370" spans="8:15" ht="15.75" customHeight="1">
      <c r="H370" s="2"/>
      <c r="I370" s="2"/>
      <c r="J370" s="2"/>
      <c r="K370" s="2"/>
      <c r="L370" s="2"/>
      <c r="M370" s="2"/>
      <c r="N370" s="2"/>
      <c r="O370" s="2"/>
    </row>
    <row r="371" spans="8:15" ht="15.75" customHeight="1">
      <c r="H371" s="2"/>
      <c r="I371" s="2"/>
      <c r="J371" s="2"/>
      <c r="K371" s="2"/>
      <c r="L371" s="2"/>
      <c r="M371" s="2"/>
      <c r="N371" s="2"/>
      <c r="O371" s="2"/>
    </row>
    <row r="372" spans="8:15" ht="15.75" customHeight="1">
      <c r="H372" s="2"/>
      <c r="I372" s="2"/>
      <c r="J372" s="2"/>
      <c r="K372" s="2"/>
      <c r="L372" s="2"/>
      <c r="M372" s="2"/>
      <c r="N372" s="2"/>
      <c r="O372" s="2"/>
    </row>
    <row r="373" spans="8:15" ht="15.75" customHeight="1">
      <c r="H373" s="2"/>
      <c r="I373" s="2"/>
      <c r="J373" s="2"/>
      <c r="K373" s="2"/>
      <c r="L373" s="2"/>
      <c r="M373" s="2"/>
      <c r="N373" s="2"/>
      <c r="O373" s="2"/>
    </row>
    <row r="374" spans="8:15" ht="15.75" customHeight="1">
      <c r="H374" s="2"/>
      <c r="I374" s="2"/>
      <c r="J374" s="2"/>
      <c r="K374" s="2"/>
      <c r="L374" s="2"/>
      <c r="M374" s="2"/>
      <c r="N374" s="2"/>
      <c r="O374" s="2"/>
    </row>
    <row r="375" spans="8:15" ht="15.75" customHeight="1">
      <c r="H375" s="2"/>
      <c r="I375" s="2"/>
      <c r="J375" s="2"/>
      <c r="K375" s="2"/>
      <c r="L375" s="2"/>
      <c r="M375" s="2"/>
      <c r="N375" s="2"/>
      <c r="O375" s="2"/>
    </row>
    <row r="376" spans="8:15" ht="15.75" customHeight="1">
      <c r="H376" s="2"/>
      <c r="I376" s="2"/>
      <c r="J376" s="2"/>
      <c r="K376" s="2"/>
      <c r="L376" s="2"/>
      <c r="M376" s="2"/>
      <c r="N376" s="2"/>
      <c r="O376" s="2"/>
    </row>
    <row r="377" spans="8:15" ht="15.75" customHeight="1">
      <c r="H377" s="2"/>
      <c r="I377" s="2"/>
      <c r="J377" s="2"/>
      <c r="K377" s="2"/>
      <c r="L377" s="2"/>
      <c r="M377" s="2"/>
      <c r="N377" s="2"/>
      <c r="O377" s="2"/>
    </row>
    <row r="378" spans="8:15" ht="15.75" customHeight="1">
      <c r="H378" s="2"/>
      <c r="I378" s="2"/>
      <c r="J378" s="2"/>
      <c r="K378" s="2"/>
      <c r="L378" s="2"/>
      <c r="M378" s="2"/>
      <c r="N378" s="2"/>
      <c r="O378" s="2"/>
    </row>
    <row r="379" spans="8:15" ht="15.75" customHeight="1">
      <c r="H379" s="2"/>
      <c r="I379" s="2"/>
      <c r="J379" s="2"/>
      <c r="K379" s="2"/>
      <c r="L379" s="2"/>
      <c r="M379" s="2"/>
      <c r="N379" s="2"/>
      <c r="O379" s="2"/>
    </row>
    <row r="380" spans="8:15" ht="15.75" customHeight="1">
      <c r="H380" s="2"/>
      <c r="I380" s="2"/>
      <c r="J380" s="2"/>
      <c r="K380" s="2"/>
      <c r="L380" s="2"/>
      <c r="M380" s="2"/>
      <c r="N380" s="2"/>
      <c r="O380" s="2"/>
    </row>
    <row r="381" spans="8:15" ht="15.75" customHeight="1">
      <c r="H381" s="2"/>
      <c r="I381" s="2"/>
      <c r="J381" s="2"/>
      <c r="K381" s="2"/>
      <c r="L381" s="2"/>
      <c r="M381" s="2"/>
      <c r="N381" s="2"/>
      <c r="O381" s="2"/>
    </row>
    <row r="382" spans="8:15" ht="15.75" customHeight="1">
      <c r="H382" s="2"/>
      <c r="I382" s="2"/>
      <c r="J382" s="2"/>
      <c r="K382" s="2"/>
      <c r="L382" s="2"/>
      <c r="M382" s="2"/>
      <c r="N382" s="2"/>
      <c r="O382" s="2"/>
    </row>
    <row r="383" spans="8:15" ht="15.75" customHeight="1">
      <c r="H383" s="2"/>
      <c r="I383" s="2"/>
      <c r="J383" s="2"/>
      <c r="K383" s="2"/>
      <c r="L383" s="2"/>
      <c r="M383" s="2"/>
      <c r="N383" s="2"/>
      <c r="O383" s="2"/>
    </row>
    <row r="384" spans="8:15" ht="15.75" customHeight="1">
      <c r="H384" s="2"/>
      <c r="I384" s="2"/>
      <c r="J384" s="2"/>
      <c r="K384" s="2"/>
      <c r="L384" s="2"/>
      <c r="M384" s="2"/>
      <c r="N384" s="2"/>
      <c r="O384" s="2"/>
    </row>
    <row r="385" spans="8:15" ht="15.75" customHeight="1">
      <c r="H385" s="2"/>
      <c r="I385" s="2"/>
      <c r="J385" s="2"/>
      <c r="K385" s="2"/>
      <c r="L385" s="2"/>
      <c r="M385" s="2"/>
      <c r="N385" s="2"/>
      <c r="O385" s="2"/>
    </row>
    <row r="386" spans="8:15" ht="15.75" customHeight="1">
      <c r="H386" s="2"/>
      <c r="I386" s="2"/>
      <c r="J386" s="2"/>
      <c r="K386" s="2"/>
      <c r="L386" s="2"/>
      <c r="M386" s="2"/>
      <c r="N386" s="2"/>
      <c r="O386" s="2"/>
    </row>
    <row r="387" spans="8:15" ht="15.75" customHeight="1">
      <c r="H387" s="2"/>
      <c r="I387" s="2"/>
      <c r="J387" s="2"/>
      <c r="K387" s="2"/>
      <c r="L387" s="2"/>
      <c r="M387" s="2"/>
      <c r="N387" s="2"/>
      <c r="O387" s="2"/>
    </row>
    <row r="388" spans="8:15" ht="15.75" customHeight="1">
      <c r="H388" s="2"/>
      <c r="I388" s="2"/>
      <c r="J388" s="2"/>
      <c r="K388" s="2"/>
      <c r="L388" s="2"/>
      <c r="M388" s="2"/>
      <c r="N388" s="2"/>
      <c r="O388" s="2"/>
    </row>
    <row r="389" spans="8:15" ht="15.75" customHeight="1">
      <c r="H389" s="2"/>
      <c r="I389" s="2"/>
      <c r="J389" s="2"/>
      <c r="K389" s="2"/>
      <c r="L389" s="2"/>
      <c r="M389" s="2"/>
      <c r="N389" s="2"/>
      <c r="O389" s="2"/>
    </row>
    <row r="390" spans="8:15" ht="15.75" customHeight="1">
      <c r="H390" s="2"/>
      <c r="I390" s="2"/>
      <c r="J390" s="2"/>
      <c r="K390" s="2"/>
      <c r="L390" s="2"/>
      <c r="M390" s="2"/>
      <c r="N390" s="2"/>
      <c r="O390" s="2"/>
    </row>
    <row r="391" spans="8:15" ht="15.75" customHeight="1">
      <c r="H391" s="2"/>
      <c r="I391" s="2"/>
      <c r="J391" s="2"/>
      <c r="K391" s="2"/>
      <c r="L391" s="2"/>
      <c r="M391" s="2"/>
      <c r="N391" s="2"/>
      <c r="O391" s="2"/>
    </row>
    <row r="392" spans="8:15" ht="15.75" customHeight="1">
      <c r="H392" s="2"/>
      <c r="I392" s="2"/>
      <c r="J392" s="2"/>
      <c r="K392" s="2"/>
      <c r="L392" s="2"/>
      <c r="M392" s="2"/>
      <c r="N392" s="2"/>
      <c r="O392" s="2"/>
    </row>
    <row r="393" spans="8:15" ht="15.75" customHeight="1">
      <c r="H393" s="2"/>
      <c r="I393" s="2"/>
      <c r="J393" s="2"/>
      <c r="K393" s="2"/>
      <c r="L393" s="2"/>
      <c r="M393" s="2"/>
      <c r="N393" s="2"/>
      <c r="O393" s="2"/>
    </row>
    <row r="394" spans="8:15" ht="15.75" customHeight="1">
      <c r="H394" s="2"/>
      <c r="I394" s="2"/>
      <c r="J394" s="2"/>
      <c r="K394" s="2"/>
      <c r="L394" s="2"/>
      <c r="M394" s="2"/>
      <c r="N394" s="2"/>
      <c r="O394" s="2"/>
    </row>
    <row r="395" spans="8:15" ht="15.75" customHeight="1">
      <c r="H395" s="2"/>
      <c r="I395" s="2"/>
      <c r="J395" s="2"/>
      <c r="K395" s="2"/>
      <c r="L395" s="2"/>
      <c r="M395" s="2"/>
      <c r="N395" s="2"/>
      <c r="O395" s="2"/>
    </row>
    <row r="396" spans="8:15" ht="15.75" customHeight="1">
      <c r="H396" s="2"/>
      <c r="I396" s="2"/>
      <c r="J396" s="2"/>
      <c r="K396" s="2"/>
      <c r="L396" s="2"/>
      <c r="M396" s="2"/>
      <c r="N396" s="2"/>
      <c r="O396" s="2"/>
    </row>
    <row r="397" spans="8:15" ht="15.75" customHeight="1">
      <c r="H397" s="2"/>
      <c r="I397" s="2"/>
      <c r="J397" s="2"/>
      <c r="K397" s="2"/>
      <c r="L397" s="2"/>
      <c r="M397" s="2"/>
      <c r="N397" s="2"/>
      <c r="O397" s="2"/>
    </row>
    <row r="398" spans="8:15" ht="15.75" customHeight="1">
      <c r="H398" s="2"/>
      <c r="I398" s="2"/>
      <c r="J398" s="2"/>
      <c r="K398" s="2"/>
      <c r="L398" s="2"/>
      <c r="M398" s="2"/>
      <c r="N398" s="2"/>
      <c r="O398" s="2"/>
    </row>
    <row r="399" spans="8:15" ht="15.75" customHeight="1">
      <c r="H399" s="2"/>
      <c r="I399" s="2"/>
      <c r="J399" s="2"/>
      <c r="K399" s="2"/>
      <c r="L399" s="2"/>
      <c r="M399" s="2"/>
      <c r="N399" s="2"/>
      <c r="O399" s="2"/>
    </row>
    <row r="400" spans="8:15" ht="15.75" customHeight="1">
      <c r="H400" s="2"/>
      <c r="I400" s="2"/>
      <c r="J400" s="2"/>
      <c r="K400" s="2"/>
      <c r="L400" s="2"/>
      <c r="M400" s="2"/>
      <c r="N400" s="2"/>
      <c r="O400" s="2"/>
    </row>
    <row r="401" spans="8:15" ht="15.75" customHeight="1">
      <c r="H401" s="2"/>
      <c r="I401" s="2"/>
      <c r="J401" s="2"/>
      <c r="K401" s="2"/>
      <c r="L401" s="2"/>
      <c r="M401" s="2"/>
      <c r="N401" s="2"/>
      <c r="O401" s="2"/>
    </row>
    <row r="402" spans="8:15" ht="15.75" customHeight="1">
      <c r="H402" s="2"/>
      <c r="I402" s="2"/>
      <c r="J402" s="2"/>
      <c r="K402" s="2"/>
      <c r="L402" s="2"/>
      <c r="M402" s="2"/>
      <c r="N402" s="2"/>
      <c r="O402" s="2"/>
    </row>
    <row r="403" spans="8:15" ht="15.75" customHeight="1">
      <c r="H403" s="2"/>
      <c r="I403" s="2"/>
      <c r="J403" s="2"/>
      <c r="K403" s="2"/>
      <c r="L403" s="2"/>
      <c r="M403" s="2"/>
      <c r="N403" s="2"/>
      <c r="O403" s="2"/>
    </row>
    <row r="404" spans="8:15" ht="15.75" customHeight="1">
      <c r="H404" s="2"/>
      <c r="I404" s="2"/>
      <c r="J404" s="2"/>
      <c r="K404" s="2"/>
      <c r="L404" s="2"/>
      <c r="M404" s="2"/>
      <c r="N404" s="2"/>
      <c r="O404" s="2"/>
    </row>
    <row r="405" spans="8:15" ht="15.75" customHeight="1">
      <c r="H405" s="2"/>
      <c r="I405" s="2"/>
      <c r="J405" s="2"/>
      <c r="K405" s="2"/>
      <c r="L405" s="2"/>
      <c r="M405" s="2"/>
      <c r="N405" s="2"/>
      <c r="O405" s="2"/>
    </row>
    <row r="406" spans="8:15" ht="15.75" customHeight="1">
      <c r="H406" s="2"/>
      <c r="I406" s="2"/>
      <c r="J406" s="2"/>
      <c r="K406" s="2"/>
      <c r="L406" s="2"/>
      <c r="M406" s="2"/>
      <c r="N406" s="2"/>
      <c r="O406" s="2"/>
    </row>
    <row r="407" spans="8:15" ht="15.75" customHeight="1">
      <c r="H407" s="2"/>
      <c r="I407" s="2"/>
      <c r="J407" s="2"/>
      <c r="K407" s="2"/>
      <c r="L407" s="2"/>
      <c r="M407" s="2"/>
      <c r="N407" s="2"/>
      <c r="O407" s="2"/>
    </row>
    <row r="408" spans="8:15" ht="15.75" customHeight="1">
      <c r="H408" s="2"/>
      <c r="I408" s="2"/>
      <c r="J408" s="2"/>
      <c r="K408" s="2"/>
      <c r="L408" s="2"/>
      <c r="M408" s="2"/>
      <c r="N408" s="2"/>
      <c r="O408" s="2"/>
    </row>
    <row r="409" spans="8:15" ht="15.75" customHeight="1">
      <c r="H409" s="2"/>
      <c r="I409" s="2"/>
      <c r="J409" s="2"/>
      <c r="K409" s="2"/>
      <c r="L409" s="2"/>
      <c r="M409" s="2"/>
      <c r="N409" s="2"/>
      <c r="O409" s="2"/>
    </row>
    <row r="410" spans="8:15" ht="15.75" customHeight="1">
      <c r="H410" s="2"/>
      <c r="I410" s="2"/>
      <c r="J410" s="2"/>
      <c r="K410" s="2"/>
      <c r="L410" s="2"/>
      <c r="M410" s="2"/>
      <c r="N410" s="2"/>
      <c r="O410" s="2"/>
    </row>
    <row r="411" spans="8:15" ht="15.75" customHeight="1">
      <c r="H411" s="2"/>
      <c r="I411" s="2"/>
      <c r="J411" s="2"/>
      <c r="K411" s="2"/>
      <c r="L411" s="2"/>
      <c r="M411" s="2"/>
      <c r="N411" s="2"/>
      <c r="O411" s="2"/>
    </row>
    <row r="412" spans="8:15" ht="15.75" customHeight="1">
      <c r="H412" s="2"/>
      <c r="I412" s="2"/>
      <c r="J412" s="2"/>
      <c r="K412" s="2"/>
      <c r="L412" s="2"/>
      <c r="M412" s="2"/>
      <c r="N412" s="2"/>
      <c r="O412" s="2"/>
    </row>
    <row r="413" spans="8:15" ht="15.75" customHeight="1">
      <c r="H413" s="2"/>
      <c r="I413" s="2"/>
      <c r="J413" s="2"/>
      <c r="K413" s="2"/>
      <c r="L413" s="2"/>
      <c r="M413" s="2"/>
      <c r="N413" s="2"/>
      <c r="O413" s="2"/>
    </row>
    <row r="414" spans="8:15" ht="15.75" customHeight="1">
      <c r="H414" s="2"/>
      <c r="I414" s="2"/>
      <c r="J414" s="2"/>
      <c r="K414" s="2"/>
      <c r="L414" s="2"/>
      <c r="M414" s="2"/>
      <c r="N414" s="2"/>
      <c r="O414" s="2"/>
    </row>
    <row r="415" spans="8:15" ht="15.75" customHeight="1">
      <c r="H415" s="2"/>
      <c r="I415" s="2"/>
      <c r="J415" s="2"/>
      <c r="K415" s="2"/>
      <c r="L415" s="2"/>
      <c r="M415" s="2"/>
      <c r="N415" s="2"/>
      <c r="O415" s="2"/>
    </row>
    <row r="416" spans="8:15" ht="15.75" customHeight="1">
      <c r="H416" s="2"/>
      <c r="I416" s="2"/>
      <c r="J416" s="2"/>
      <c r="K416" s="2"/>
      <c r="L416" s="2"/>
      <c r="M416" s="2"/>
      <c r="N416" s="2"/>
      <c r="O416" s="2"/>
    </row>
    <row r="417" spans="8:15" ht="15.75" customHeight="1">
      <c r="H417" s="2"/>
      <c r="I417" s="2"/>
      <c r="J417" s="2"/>
      <c r="K417" s="2"/>
      <c r="L417" s="2"/>
      <c r="M417" s="2"/>
      <c r="N417" s="2"/>
      <c r="O417" s="2"/>
    </row>
    <row r="418" spans="8:15" ht="15.75" customHeight="1">
      <c r="H418" s="2"/>
      <c r="I418" s="2"/>
      <c r="J418" s="2"/>
      <c r="K418" s="2"/>
      <c r="L418" s="2"/>
      <c r="M418" s="2"/>
      <c r="N418" s="2"/>
      <c r="O418" s="2"/>
    </row>
    <row r="419" spans="8:15" ht="15.75" customHeight="1">
      <c r="H419" s="2"/>
      <c r="I419" s="2"/>
      <c r="J419" s="2"/>
      <c r="K419" s="2"/>
      <c r="L419" s="2"/>
      <c r="M419" s="2"/>
      <c r="N419" s="2"/>
      <c r="O419" s="2"/>
    </row>
    <row r="420" spans="8:15" ht="15.75" customHeight="1">
      <c r="H420" s="2"/>
      <c r="I420" s="2"/>
      <c r="J420" s="2"/>
      <c r="K420" s="2"/>
      <c r="L420" s="2"/>
      <c r="M420" s="2"/>
      <c r="N420" s="2"/>
      <c r="O420" s="2"/>
    </row>
    <row r="421" spans="8:15" ht="15.75" customHeight="1">
      <c r="H421" s="2"/>
      <c r="I421" s="2"/>
      <c r="J421" s="2"/>
      <c r="K421" s="2"/>
      <c r="L421" s="2"/>
      <c r="M421" s="2"/>
      <c r="N421" s="2"/>
      <c r="O421" s="2"/>
    </row>
    <row r="422" spans="8:15" ht="15.75" customHeight="1">
      <c r="H422" s="2"/>
      <c r="I422" s="2"/>
      <c r="J422" s="2"/>
      <c r="K422" s="2"/>
      <c r="L422" s="2"/>
      <c r="M422" s="2"/>
      <c r="N422" s="2"/>
      <c r="O422" s="2"/>
    </row>
    <row r="423" spans="8:15" ht="15.75" customHeight="1">
      <c r="H423" s="2"/>
      <c r="I423" s="2"/>
      <c r="J423" s="2"/>
      <c r="K423" s="2"/>
      <c r="L423" s="2"/>
      <c r="M423" s="2"/>
      <c r="N423" s="2"/>
      <c r="O423" s="2"/>
    </row>
    <row r="424" spans="8:15" ht="15.75" customHeight="1">
      <c r="H424" s="2"/>
      <c r="I424" s="2"/>
      <c r="J424" s="2"/>
      <c r="K424" s="2"/>
      <c r="L424" s="2"/>
      <c r="M424" s="2"/>
      <c r="N424" s="2"/>
      <c r="O424" s="2"/>
    </row>
    <row r="425" spans="8:15" ht="15.75" customHeight="1">
      <c r="H425" s="2"/>
      <c r="I425" s="2"/>
      <c r="J425" s="2"/>
      <c r="K425" s="2"/>
      <c r="L425" s="2"/>
      <c r="M425" s="2"/>
      <c r="N425" s="2"/>
      <c r="O425" s="2"/>
    </row>
    <row r="426" spans="8:15" ht="15.75" customHeight="1">
      <c r="H426" s="2"/>
      <c r="I426" s="2"/>
      <c r="J426" s="2"/>
      <c r="K426" s="2"/>
      <c r="L426" s="2"/>
      <c r="M426" s="2"/>
      <c r="N426" s="2"/>
      <c r="O426" s="2"/>
    </row>
    <row r="427" spans="8:15" ht="15.75" customHeight="1">
      <c r="H427" s="2"/>
      <c r="I427" s="2"/>
      <c r="J427" s="2"/>
      <c r="K427" s="2"/>
      <c r="L427" s="2"/>
      <c r="M427" s="2"/>
      <c r="N427" s="2"/>
      <c r="O427" s="2"/>
    </row>
    <row r="428" spans="8:15" ht="15.75" customHeight="1">
      <c r="H428" s="2"/>
      <c r="I428" s="2"/>
      <c r="J428" s="2"/>
      <c r="K428" s="2"/>
      <c r="L428" s="2"/>
      <c r="M428" s="2"/>
      <c r="N428" s="2"/>
      <c r="O428" s="2"/>
    </row>
    <row r="429" spans="8:15" ht="15.75" customHeight="1">
      <c r="H429" s="2"/>
      <c r="I429" s="2"/>
      <c r="J429" s="2"/>
      <c r="K429" s="2"/>
      <c r="L429" s="2"/>
      <c r="M429" s="2"/>
      <c r="N429" s="2"/>
      <c r="O429" s="2"/>
    </row>
    <row r="430" spans="8:15" ht="15.75" customHeight="1">
      <c r="H430" s="2"/>
      <c r="I430" s="2"/>
      <c r="J430" s="2"/>
      <c r="K430" s="2"/>
      <c r="L430" s="2"/>
      <c r="M430" s="2"/>
      <c r="N430" s="2"/>
      <c r="O430" s="2"/>
    </row>
    <row r="431" spans="8:15" ht="15.75" customHeight="1">
      <c r="H431" s="2"/>
      <c r="I431" s="2"/>
      <c r="J431" s="2"/>
      <c r="K431" s="2"/>
      <c r="L431" s="2"/>
      <c r="M431" s="2"/>
      <c r="N431" s="2"/>
      <c r="O431" s="2"/>
    </row>
    <row r="432" spans="8:15" ht="15.75" customHeight="1">
      <c r="H432" s="2"/>
      <c r="I432" s="2"/>
      <c r="J432" s="2"/>
      <c r="K432" s="2"/>
      <c r="L432" s="2"/>
      <c r="M432" s="2"/>
      <c r="N432" s="2"/>
      <c r="O432" s="2"/>
    </row>
    <row r="433" spans="8:15" ht="15.75" customHeight="1">
      <c r="H433" s="2"/>
      <c r="I433" s="2"/>
      <c r="J433" s="2"/>
      <c r="K433" s="2"/>
      <c r="L433" s="2"/>
      <c r="M433" s="2"/>
      <c r="N433" s="2"/>
      <c r="O433" s="2"/>
    </row>
    <row r="434" spans="8:15" ht="15.75" customHeight="1">
      <c r="H434" s="2"/>
      <c r="I434" s="2"/>
      <c r="J434" s="2"/>
      <c r="K434" s="2"/>
      <c r="L434" s="2"/>
      <c r="M434" s="2"/>
      <c r="N434" s="2"/>
      <c r="O434" s="2"/>
    </row>
    <row r="435" spans="8:15" ht="15.75" customHeight="1">
      <c r="H435" s="2"/>
      <c r="I435" s="2"/>
      <c r="J435" s="2"/>
      <c r="K435" s="2"/>
      <c r="L435" s="2"/>
      <c r="M435" s="2"/>
      <c r="N435" s="2"/>
      <c r="O435" s="2"/>
    </row>
    <row r="436" spans="8:15" ht="15.75" customHeight="1">
      <c r="H436" s="2"/>
      <c r="I436" s="2"/>
      <c r="J436" s="2"/>
      <c r="K436" s="2"/>
      <c r="L436" s="2"/>
      <c r="M436" s="2"/>
      <c r="N436" s="2"/>
      <c r="O436" s="2"/>
    </row>
    <row r="437" spans="8:15" ht="15.75" customHeight="1">
      <c r="H437" s="2"/>
      <c r="I437" s="2"/>
      <c r="J437" s="2"/>
      <c r="K437" s="2"/>
      <c r="L437" s="2"/>
      <c r="M437" s="2"/>
      <c r="N437" s="2"/>
      <c r="O437" s="2"/>
    </row>
    <row r="438" spans="8:15" ht="15.75" customHeight="1">
      <c r="H438" s="2"/>
      <c r="I438" s="2"/>
      <c r="J438" s="2"/>
      <c r="K438" s="2"/>
      <c r="L438" s="2"/>
      <c r="M438" s="2"/>
      <c r="N438" s="2"/>
      <c r="O438" s="2"/>
    </row>
    <row r="439" spans="8:15" ht="15.75" customHeight="1">
      <c r="H439" s="2"/>
      <c r="I439" s="2"/>
      <c r="J439" s="2"/>
      <c r="K439" s="2"/>
      <c r="L439" s="2"/>
      <c r="M439" s="2"/>
      <c r="N439" s="2"/>
      <c r="O439" s="2"/>
    </row>
    <row r="440" spans="8:15" ht="15.75" customHeight="1">
      <c r="H440" s="2"/>
      <c r="I440" s="2"/>
      <c r="J440" s="2"/>
      <c r="K440" s="2"/>
      <c r="L440" s="2"/>
      <c r="M440" s="2"/>
      <c r="N440" s="2"/>
      <c r="O440" s="2"/>
    </row>
    <row r="441" spans="8:15" ht="15.75" customHeight="1">
      <c r="H441" s="2"/>
      <c r="I441" s="2"/>
      <c r="J441" s="2"/>
      <c r="K441" s="2"/>
      <c r="L441" s="2"/>
      <c r="M441" s="2"/>
      <c r="N441" s="2"/>
      <c r="O441" s="2"/>
    </row>
    <row r="442" spans="8:15" ht="15.75" customHeight="1">
      <c r="H442" s="2"/>
      <c r="I442" s="2"/>
      <c r="J442" s="2"/>
      <c r="K442" s="2"/>
      <c r="L442" s="2"/>
      <c r="M442" s="2"/>
      <c r="N442" s="2"/>
      <c r="O442" s="2"/>
    </row>
    <row r="443" spans="8:15" ht="15.75" customHeight="1">
      <c r="H443" s="2"/>
      <c r="I443" s="2"/>
      <c r="J443" s="2"/>
      <c r="K443" s="2"/>
      <c r="L443" s="2"/>
      <c r="M443" s="2"/>
      <c r="N443" s="2"/>
      <c r="O443" s="2"/>
    </row>
    <row r="444" spans="8:15" ht="15.75" customHeight="1">
      <c r="H444" s="2"/>
      <c r="I444" s="2"/>
      <c r="J444" s="2"/>
      <c r="K444" s="2"/>
      <c r="L444" s="2"/>
      <c r="M444" s="2"/>
      <c r="N444" s="2"/>
      <c r="O444" s="2"/>
    </row>
    <row r="445" spans="8:15" ht="15.75" customHeight="1">
      <c r="H445" s="2"/>
      <c r="I445" s="2"/>
      <c r="J445" s="2"/>
      <c r="K445" s="2"/>
      <c r="L445" s="2"/>
      <c r="M445" s="2"/>
      <c r="N445" s="2"/>
      <c r="O445" s="2"/>
    </row>
    <row r="446" spans="8:15" ht="15.75" customHeight="1">
      <c r="H446" s="2"/>
      <c r="I446" s="2"/>
      <c r="J446" s="2"/>
      <c r="K446" s="2"/>
      <c r="L446" s="2"/>
      <c r="M446" s="2"/>
      <c r="N446" s="2"/>
      <c r="O446" s="2"/>
    </row>
    <row r="447" spans="8:15" ht="15.75" customHeight="1">
      <c r="H447" s="2"/>
      <c r="I447" s="2"/>
      <c r="J447" s="2"/>
      <c r="K447" s="2"/>
      <c r="L447" s="2"/>
      <c r="M447" s="2"/>
      <c r="N447" s="2"/>
      <c r="O447" s="2"/>
    </row>
    <row r="448" spans="8:15" ht="15.75" customHeight="1">
      <c r="H448" s="2"/>
      <c r="I448" s="2"/>
      <c r="J448" s="2"/>
      <c r="K448" s="2"/>
      <c r="L448" s="2"/>
      <c r="M448" s="2"/>
      <c r="N448" s="2"/>
      <c r="O448" s="2"/>
    </row>
    <row r="449" spans="8:15" ht="15.75" customHeight="1">
      <c r="H449" s="2"/>
      <c r="I449" s="2"/>
      <c r="J449" s="2"/>
      <c r="K449" s="2"/>
      <c r="L449" s="2"/>
      <c r="M449" s="2"/>
      <c r="N449" s="2"/>
      <c r="O449" s="2"/>
    </row>
    <row r="450" spans="8:15" ht="15.75" customHeight="1">
      <c r="H450" s="2"/>
      <c r="I450" s="2"/>
      <c r="J450" s="2"/>
      <c r="K450" s="2"/>
      <c r="L450" s="2"/>
      <c r="M450" s="2"/>
      <c r="N450" s="2"/>
      <c r="O450" s="2"/>
    </row>
    <row r="451" spans="8:15" ht="15.75" customHeight="1">
      <c r="H451" s="2"/>
      <c r="I451" s="2"/>
      <c r="J451" s="2"/>
      <c r="K451" s="2"/>
      <c r="L451" s="2"/>
      <c r="M451" s="2"/>
      <c r="N451" s="2"/>
      <c r="O451" s="2"/>
    </row>
    <row r="452" spans="8:15" ht="15.75" customHeight="1">
      <c r="H452" s="2"/>
      <c r="I452" s="2"/>
      <c r="J452" s="2"/>
      <c r="K452" s="2"/>
      <c r="L452" s="2"/>
      <c r="M452" s="2"/>
      <c r="N452" s="2"/>
      <c r="O452" s="2"/>
    </row>
    <row r="453" spans="8:15" ht="15.75" customHeight="1">
      <c r="H453" s="2"/>
      <c r="I453" s="2"/>
      <c r="J453" s="2"/>
      <c r="K453" s="2"/>
      <c r="L453" s="2"/>
      <c r="M453" s="2"/>
      <c r="N453" s="2"/>
      <c r="O453" s="2"/>
    </row>
    <row r="454" spans="8:15" ht="15.75" customHeight="1">
      <c r="H454" s="2"/>
      <c r="I454" s="2"/>
      <c r="J454" s="2"/>
      <c r="K454" s="2"/>
      <c r="L454" s="2"/>
      <c r="M454" s="2"/>
      <c r="N454" s="2"/>
      <c r="O454" s="2"/>
    </row>
    <row r="455" spans="8:15" ht="15.75" customHeight="1">
      <c r="H455" s="2"/>
      <c r="I455" s="2"/>
      <c r="J455" s="2"/>
      <c r="K455" s="2"/>
      <c r="L455" s="2"/>
      <c r="M455" s="2"/>
      <c r="N455" s="2"/>
      <c r="O455" s="2"/>
    </row>
    <row r="456" spans="8:15" ht="15.75" customHeight="1">
      <c r="H456" s="2"/>
      <c r="I456" s="2"/>
      <c r="J456" s="2"/>
      <c r="K456" s="2"/>
      <c r="L456" s="2"/>
      <c r="M456" s="2"/>
      <c r="N456" s="2"/>
      <c r="O456" s="2"/>
    </row>
    <row r="457" spans="8:15" ht="15.75" customHeight="1">
      <c r="H457" s="2"/>
      <c r="I457" s="2"/>
      <c r="J457" s="2"/>
      <c r="K457" s="2"/>
      <c r="L457" s="2"/>
      <c r="M457" s="2"/>
      <c r="N457" s="2"/>
      <c r="O457" s="2"/>
    </row>
    <row r="458" spans="8:15" ht="15.75" customHeight="1">
      <c r="H458" s="2"/>
      <c r="I458" s="2"/>
      <c r="J458" s="2"/>
      <c r="K458" s="2"/>
      <c r="L458" s="2"/>
      <c r="M458" s="2"/>
      <c r="N458" s="2"/>
      <c r="O458" s="2"/>
    </row>
    <row r="459" spans="8:15" ht="15.75" customHeight="1">
      <c r="H459" s="2"/>
      <c r="I459" s="2"/>
      <c r="J459" s="2"/>
      <c r="K459" s="2"/>
      <c r="L459" s="2"/>
      <c r="M459" s="2"/>
      <c r="N459" s="2"/>
      <c r="O459" s="2"/>
    </row>
    <row r="460" spans="8:15" ht="15.75" customHeight="1">
      <c r="H460" s="2"/>
      <c r="I460" s="2"/>
      <c r="J460" s="2"/>
      <c r="K460" s="2"/>
      <c r="L460" s="2"/>
      <c r="M460" s="2"/>
      <c r="N460" s="2"/>
      <c r="O460" s="2"/>
    </row>
    <row r="461" spans="8:15" ht="15.75" customHeight="1">
      <c r="H461" s="2"/>
      <c r="I461" s="2"/>
      <c r="J461" s="2"/>
      <c r="K461" s="2"/>
      <c r="L461" s="2"/>
      <c r="M461" s="2"/>
      <c r="N461" s="2"/>
      <c r="O461" s="2"/>
    </row>
    <row r="462" spans="8:15" ht="15.75" customHeight="1">
      <c r="H462" s="2"/>
      <c r="I462" s="2"/>
      <c r="J462" s="2"/>
      <c r="K462" s="2"/>
      <c r="L462" s="2"/>
      <c r="M462" s="2"/>
      <c r="N462" s="2"/>
      <c r="O462" s="2"/>
    </row>
    <row r="463" spans="8:15" ht="15.75" customHeight="1">
      <c r="H463" s="2"/>
      <c r="I463" s="2"/>
      <c r="J463" s="2"/>
      <c r="K463" s="2"/>
      <c r="L463" s="2"/>
      <c r="M463" s="2"/>
      <c r="N463" s="2"/>
      <c r="O463" s="2"/>
    </row>
    <row r="464" spans="8:15" ht="15.75" customHeight="1">
      <c r="H464" s="2"/>
      <c r="I464" s="2"/>
      <c r="J464" s="2"/>
      <c r="K464" s="2"/>
      <c r="L464" s="2"/>
      <c r="M464" s="2"/>
      <c r="N464" s="2"/>
      <c r="O464" s="2"/>
    </row>
    <row r="465" spans="8:15" ht="15.75" customHeight="1">
      <c r="H465" s="2"/>
      <c r="I465" s="2"/>
      <c r="J465" s="2"/>
      <c r="K465" s="2"/>
      <c r="L465" s="2"/>
      <c r="M465" s="2"/>
      <c r="N465" s="2"/>
      <c r="O465" s="2"/>
    </row>
    <row r="466" spans="8:15" ht="15.75" customHeight="1">
      <c r="H466" s="2"/>
      <c r="I466" s="2"/>
      <c r="J466" s="2"/>
      <c r="K466" s="2"/>
      <c r="L466" s="2"/>
      <c r="M466" s="2"/>
      <c r="N466" s="2"/>
      <c r="O466" s="2"/>
    </row>
    <row r="467" spans="8:15" ht="15.75" customHeight="1">
      <c r="H467" s="2"/>
      <c r="I467" s="2"/>
      <c r="J467" s="2"/>
      <c r="K467" s="2"/>
      <c r="L467" s="2"/>
      <c r="M467" s="2"/>
      <c r="N467" s="2"/>
      <c r="O467" s="2"/>
    </row>
    <row r="468" spans="8:15" ht="15.75" customHeight="1">
      <c r="H468" s="2"/>
      <c r="I468" s="2"/>
      <c r="J468" s="2"/>
      <c r="K468" s="2"/>
      <c r="L468" s="2"/>
      <c r="M468" s="2"/>
      <c r="N468" s="2"/>
      <c r="O468" s="2"/>
    </row>
    <row r="469" spans="8:15" ht="15.75" customHeight="1">
      <c r="H469" s="2"/>
      <c r="I469" s="2"/>
      <c r="J469" s="2"/>
      <c r="K469" s="2"/>
      <c r="L469" s="2"/>
      <c r="M469" s="2"/>
      <c r="N469" s="2"/>
      <c r="O469" s="2"/>
    </row>
    <row r="470" spans="8:15" ht="15.75" customHeight="1">
      <c r="H470" s="2"/>
      <c r="I470" s="2"/>
      <c r="J470" s="2"/>
      <c r="K470" s="2"/>
      <c r="L470" s="2"/>
      <c r="M470" s="2"/>
      <c r="N470" s="2"/>
      <c r="O470" s="2"/>
    </row>
    <row r="471" spans="8:15" ht="15.75" customHeight="1">
      <c r="H471" s="2"/>
      <c r="I471" s="2"/>
      <c r="J471" s="2"/>
      <c r="K471" s="2"/>
      <c r="L471" s="2"/>
      <c r="M471" s="2"/>
      <c r="N471" s="2"/>
      <c r="O471" s="2"/>
    </row>
    <row r="472" spans="8:15" ht="15.75" customHeight="1">
      <c r="H472" s="2"/>
      <c r="I472" s="2"/>
      <c r="J472" s="2"/>
      <c r="K472" s="2"/>
      <c r="L472" s="2"/>
      <c r="M472" s="2"/>
      <c r="N472" s="2"/>
      <c r="O472" s="2"/>
    </row>
    <row r="473" spans="8:15" ht="15.75" customHeight="1">
      <c r="H473" s="2"/>
      <c r="I473" s="2"/>
      <c r="J473" s="2"/>
      <c r="K473" s="2"/>
      <c r="L473" s="2"/>
      <c r="M473" s="2"/>
      <c r="N473" s="2"/>
      <c r="O473" s="2"/>
    </row>
    <row r="474" spans="8:15" ht="15.75" customHeight="1">
      <c r="H474" s="2"/>
      <c r="I474" s="2"/>
      <c r="J474" s="2"/>
      <c r="K474" s="2"/>
      <c r="L474" s="2"/>
      <c r="M474" s="2"/>
      <c r="N474" s="2"/>
      <c r="O474" s="2"/>
    </row>
    <row r="475" spans="8:15" ht="15.75" customHeight="1">
      <c r="H475" s="2"/>
      <c r="I475" s="2"/>
      <c r="J475" s="2"/>
      <c r="K475" s="2"/>
      <c r="L475" s="2"/>
      <c r="M475" s="2"/>
      <c r="N475" s="2"/>
      <c r="O475" s="2"/>
    </row>
    <row r="476" spans="8:15" ht="15.75" customHeight="1">
      <c r="H476" s="2"/>
      <c r="I476" s="2"/>
      <c r="J476" s="2"/>
      <c r="K476" s="2"/>
      <c r="L476" s="2"/>
      <c r="M476" s="2"/>
      <c r="N476" s="2"/>
      <c r="O476" s="2"/>
    </row>
    <row r="477" spans="8:15" ht="15.75" customHeight="1">
      <c r="H477" s="2"/>
      <c r="I477" s="2"/>
      <c r="J477" s="2"/>
      <c r="K477" s="2"/>
      <c r="L477" s="2"/>
      <c r="M477" s="2"/>
      <c r="N477" s="2"/>
      <c r="O477" s="2"/>
    </row>
    <row r="478" spans="8:15" ht="15.75" customHeight="1">
      <c r="H478" s="2"/>
      <c r="I478" s="2"/>
      <c r="J478" s="2"/>
      <c r="K478" s="2"/>
      <c r="L478" s="2"/>
      <c r="M478" s="2"/>
      <c r="N478" s="2"/>
      <c r="O478" s="2"/>
    </row>
    <row r="479" spans="8:15" ht="15.75" customHeight="1">
      <c r="H479" s="2"/>
      <c r="I479" s="2"/>
      <c r="J479" s="2"/>
      <c r="K479" s="2"/>
      <c r="L479" s="2"/>
      <c r="M479" s="2"/>
      <c r="N479" s="2"/>
      <c r="O479" s="2"/>
    </row>
    <row r="480" spans="8:15" ht="15.75" customHeight="1">
      <c r="H480" s="2"/>
      <c r="I480" s="2"/>
      <c r="J480" s="2"/>
      <c r="K480" s="2"/>
      <c r="L480" s="2"/>
      <c r="M480" s="2"/>
      <c r="N480" s="2"/>
      <c r="O480" s="2"/>
    </row>
    <row r="481" spans="8:15" ht="15.75" customHeight="1">
      <c r="H481" s="2"/>
      <c r="I481" s="2"/>
      <c r="J481" s="2"/>
      <c r="K481" s="2"/>
      <c r="L481" s="2"/>
      <c r="M481" s="2"/>
      <c r="N481" s="2"/>
      <c r="O481" s="2"/>
    </row>
    <row r="482" spans="8:15" ht="15.75" customHeight="1">
      <c r="H482" s="2"/>
      <c r="I482" s="2"/>
      <c r="J482" s="2"/>
      <c r="K482" s="2"/>
      <c r="L482" s="2"/>
      <c r="M482" s="2"/>
      <c r="N482" s="2"/>
      <c r="O482" s="2"/>
    </row>
    <row r="483" spans="8:15" ht="15.75" customHeight="1">
      <c r="H483" s="2"/>
      <c r="I483" s="2"/>
      <c r="J483" s="2"/>
      <c r="K483" s="2"/>
      <c r="L483" s="2"/>
      <c r="M483" s="2"/>
      <c r="N483" s="2"/>
      <c r="O483" s="2"/>
    </row>
    <row r="484" spans="8:15" ht="15.75" customHeight="1">
      <c r="H484" s="2"/>
      <c r="I484" s="2"/>
      <c r="J484" s="2"/>
      <c r="K484" s="2"/>
      <c r="L484" s="2"/>
      <c r="M484" s="2"/>
      <c r="N484" s="2"/>
      <c r="O484" s="2"/>
    </row>
    <row r="485" spans="8:15" ht="15.75" customHeight="1">
      <c r="H485" s="2"/>
      <c r="I485" s="2"/>
      <c r="J485" s="2"/>
      <c r="K485" s="2"/>
      <c r="L485" s="2"/>
      <c r="M485" s="2"/>
      <c r="N485" s="2"/>
      <c r="O485" s="2"/>
    </row>
    <row r="486" spans="8:15" ht="15.75" customHeight="1">
      <c r="H486" s="2"/>
      <c r="I486" s="2"/>
      <c r="J486" s="2"/>
      <c r="K486" s="2"/>
      <c r="L486" s="2"/>
      <c r="M486" s="2"/>
      <c r="N486" s="2"/>
      <c r="O486" s="2"/>
    </row>
    <row r="487" spans="8:15" ht="15.75" customHeight="1">
      <c r="H487" s="2"/>
      <c r="I487" s="2"/>
      <c r="J487" s="2"/>
      <c r="K487" s="2"/>
      <c r="L487" s="2"/>
      <c r="M487" s="2"/>
      <c r="N487" s="2"/>
      <c r="O487" s="2"/>
    </row>
    <row r="488" spans="8:15" ht="15.75" customHeight="1">
      <c r="H488" s="2"/>
      <c r="I488" s="2"/>
      <c r="J488" s="2"/>
      <c r="K488" s="2"/>
      <c r="L488" s="2"/>
      <c r="M488" s="2"/>
      <c r="N488" s="2"/>
      <c r="O488" s="2"/>
    </row>
    <row r="489" spans="8:15" ht="15.75" customHeight="1">
      <c r="H489" s="2"/>
      <c r="I489" s="2"/>
      <c r="J489" s="2"/>
      <c r="K489" s="2"/>
      <c r="L489" s="2"/>
      <c r="M489" s="2"/>
      <c r="N489" s="2"/>
      <c r="O489" s="2"/>
    </row>
    <row r="490" spans="8:15" ht="15.75" customHeight="1">
      <c r="H490" s="2"/>
      <c r="I490" s="2"/>
      <c r="J490" s="2"/>
      <c r="K490" s="2"/>
      <c r="L490" s="2"/>
      <c r="M490" s="2"/>
      <c r="N490" s="2"/>
      <c r="O490" s="2"/>
    </row>
    <row r="491" spans="8:15" ht="15.75" customHeight="1">
      <c r="H491" s="2"/>
      <c r="I491" s="2"/>
      <c r="J491" s="2"/>
      <c r="K491" s="2"/>
      <c r="L491" s="2"/>
      <c r="M491" s="2"/>
      <c r="N491" s="2"/>
      <c r="O491" s="2"/>
    </row>
    <row r="492" spans="8:15" ht="15.75" customHeight="1">
      <c r="H492" s="2"/>
      <c r="I492" s="2"/>
      <c r="J492" s="2"/>
      <c r="K492" s="2"/>
      <c r="L492" s="2"/>
      <c r="M492" s="2"/>
      <c r="N492" s="2"/>
      <c r="O492" s="2"/>
    </row>
    <row r="493" spans="8:15" ht="15.75" customHeight="1">
      <c r="H493" s="2"/>
      <c r="I493" s="2"/>
      <c r="J493" s="2"/>
      <c r="K493" s="2"/>
      <c r="L493" s="2"/>
      <c r="M493" s="2"/>
      <c r="N493" s="2"/>
      <c r="O493" s="2"/>
    </row>
    <row r="494" spans="8:15" ht="15.75" customHeight="1">
      <c r="H494" s="2"/>
      <c r="I494" s="2"/>
      <c r="J494" s="2"/>
      <c r="K494" s="2"/>
      <c r="L494" s="2"/>
      <c r="M494" s="2"/>
      <c r="N494" s="2"/>
      <c r="O494" s="2"/>
    </row>
    <row r="495" spans="8:15" ht="15.75" customHeight="1">
      <c r="H495" s="2"/>
      <c r="I495" s="2"/>
      <c r="J495" s="2"/>
      <c r="K495" s="2"/>
      <c r="L495" s="2"/>
      <c r="M495" s="2"/>
      <c r="N495" s="2"/>
      <c r="O495" s="2"/>
    </row>
    <row r="496" spans="8:15" ht="15.75" customHeight="1">
      <c r="H496" s="2"/>
      <c r="I496" s="2"/>
      <c r="J496" s="2"/>
      <c r="K496" s="2"/>
      <c r="L496" s="2"/>
      <c r="M496" s="2"/>
      <c r="N496" s="2"/>
      <c r="O496" s="2"/>
    </row>
    <row r="497" spans="8:15" ht="15.75" customHeight="1">
      <c r="H497" s="2"/>
      <c r="I497" s="2"/>
      <c r="J497" s="2"/>
      <c r="K497" s="2"/>
      <c r="L497" s="2"/>
      <c r="M497" s="2"/>
      <c r="N497" s="2"/>
      <c r="O497" s="2"/>
    </row>
    <row r="498" spans="8:15" ht="15.75" customHeight="1">
      <c r="H498" s="2"/>
      <c r="I498" s="2"/>
      <c r="J498" s="2"/>
      <c r="K498" s="2"/>
      <c r="L498" s="2"/>
      <c r="M498" s="2"/>
      <c r="N498" s="2"/>
      <c r="O498" s="2"/>
    </row>
    <row r="499" spans="8:15" ht="15.75" customHeight="1">
      <c r="H499" s="2"/>
      <c r="I499" s="2"/>
      <c r="J499" s="2"/>
      <c r="K499" s="2"/>
      <c r="L499" s="2"/>
      <c r="M499" s="2"/>
      <c r="N499" s="2"/>
      <c r="O499" s="2"/>
    </row>
    <row r="500" spans="8:15" ht="15.75" customHeight="1">
      <c r="H500" s="2"/>
      <c r="I500" s="2"/>
      <c r="J500" s="2"/>
      <c r="K500" s="2"/>
      <c r="L500" s="2"/>
      <c r="M500" s="2"/>
      <c r="N500" s="2"/>
      <c r="O500" s="2"/>
    </row>
    <row r="501" spans="8:15" ht="15.75" customHeight="1">
      <c r="H501" s="2"/>
      <c r="I501" s="2"/>
      <c r="J501" s="2"/>
      <c r="K501" s="2"/>
      <c r="L501" s="2"/>
      <c r="M501" s="2"/>
      <c r="N501" s="2"/>
      <c r="O501" s="2"/>
    </row>
    <row r="502" spans="8:15" ht="15.75" customHeight="1">
      <c r="H502" s="2"/>
      <c r="I502" s="2"/>
      <c r="J502" s="2"/>
      <c r="K502" s="2"/>
      <c r="L502" s="2"/>
      <c r="M502" s="2"/>
      <c r="N502" s="2"/>
      <c r="O502" s="2"/>
    </row>
    <row r="503" spans="8:15" ht="15.75" customHeight="1">
      <c r="H503" s="2"/>
      <c r="I503" s="2"/>
      <c r="J503" s="2"/>
      <c r="K503" s="2"/>
      <c r="L503" s="2"/>
      <c r="M503" s="2"/>
      <c r="N503" s="2"/>
      <c r="O503" s="2"/>
    </row>
    <row r="504" spans="8:15" ht="15.75" customHeight="1">
      <c r="H504" s="2"/>
      <c r="I504" s="2"/>
      <c r="J504" s="2"/>
      <c r="K504" s="2"/>
      <c r="L504" s="2"/>
      <c r="M504" s="2"/>
      <c r="N504" s="2"/>
      <c r="O504" s="2"/>
    </row>
    <row r="505" spans="8:15" ht="15.75" customHeight="1">
      <c r="H505" s="2"/>
      <c r="I505" s="2"/>
      <c r="J505" s="2"/>
      <c r="K505" s="2"/>
      <c r="L505" s="2"/>
      <c r="M505" s="2"/>
      <c r="N505" s="2"/>
      <c r="O505" s="2"/>
    </row>
    <row r="506" spans="8:15" ht="15.75" customHeight="1">
      <c r="H506" s="2"/>
      <c r="I506" s="2"/>
      <c r="J506" s="2"/>
      <c r="K506" s="2"/>
      <c r="L506" s="2"/>
      <c r="M506" s="2"/>
      <c r="N506" s="2"/>
      <c r="O506" s="2"/>
    </row>
    <row r="507" spans="8:15" ht="15.75" customHeight="1">
      <c r="H507" s="2"/>
      <c r="I507" s="2"/>
      <c r="J507" s="2"/>
      <c r="K507" s="2"/>
      <c r="L507" s="2"/>
      <c r="M507" s="2"/>
      <c r="N507" s="2"/>
      <c r="O507" s="2"/>
    </row>
    <row r="508" spans="8:15" ht="15.75" customHeight="1">
      <c r="H508" s="2"/>
      <c r="I508" s="2"/>
      <c r="J508" s="2"/>
      <c r="K508" s="2"/>
      <c r="L508" s="2"/>
      <c r="M508" s="2"/>
      <c r="N508" s="2"/>
      <c r="O508" s="2"/>
    </row>
    <row r="509" spans="8:15" ht="15.75" customHeight="1">
      <c r="H509" s="2"/>
      <c r="I509" s="2"/>
      <c r="J509" s="2"/>
      <c r="K509" s="2"/>
      <c r="L509" s="2"/>
      <c r="M509" s="2"/>
      <c r="N509" s="2"/>
      <c r="O509" s="2"/>
    </row>
    <row r="510" spans="8:15" ht="15.75" customHeight="1">
      <c r="H510" s="2"/>
      <c r="I510" s="2"/>
      <c r="J510" s="2"/>
      <c r="K510" s="2"/>
      <c r="L510" s="2"/>
      <c r="M510" s="2"/>
      <c r="N510" s="2"/>
      <c r="O510" s="2"/>
    </row>
    <row r="511" spans="8:15" ht="15.75" customHeight="1">
      <c r="H511" s="2"/>
      <c r="I511" s="2"/>
      <c r="J511" s="2"/>
      <c r="K511" s="2"/>
      <c r="L511" s="2"/>
      <c r="M511" s="2"/>
      <c r="N511" s="2"/>
      <c r="O511" s="2"/>
    </row>
    <row r="512" spans="8:15" ht="15.75" customHeight="1">
      <c r="H512" s="2"/>
      <c r="I512" s="2"/>
      <c r="J512" s="2"/>
      <c r="K512" s="2"/>
      <c r="L512" s="2"/>
      <c r="M512" s="2"/>
      <c r="N512" s="2"/>
      <c r="O512" s="2"/>
    </row>
    <row r="513" spans="8:15" ht="15.75" customHeight="1">
      <c r="H513" s="2"/>
      <c r="I513" s="2"/>
      <c r="J513" s="2"/>
      <c r="K513" s="2"/>
      <c r="L513" s="2"/>
      <c r="M513" s="2"/>
      <c r="N513" s="2"/>
      <c r="O513" s="2"/>
    </row>
    <row r="514" spans="8:15" ht="15.75" customHeight="1">
      <c r="H514" s="2"/>
      <c r="I514" s="2"/>
      <c r="J514" s="2"/>
      <c r="K514" s="2"/>
      <c r="L514" s="2"/>
      <c r="M514" s="2"/>
      <c r="N514" s="2"/>
      <c r="O514" s="2"/>
    </row>
    <row r="515" spans="8:15" ht="15.75" customHeight="1">
      <c r="H515" s="2"/>
      <c r="I515" s="2"/>
      <c r="J515" s="2"/>
      <c r="K515" s="2"/>
      <c r="L515" s="2"/>
      <c r="M515" s="2"/>
      <c r="N515" s="2"/>
      <c r="O515" s="2"/>
    </row>
    <row r="516" spans="8:15" ht="15.75" customHeight="1">
      <c r="H516" s="2"/>
      <c r="I516" s="2"/>
      <c r="J516" s="2"/>
      <c r="K516" s="2"/>
      <c r="L516" s="2"/>
      <c r="M516" s="2"/>
      <c r="N516" s="2"/>
      <c r="O516" s="2"/>
    </row>
    <row r="517" spans="8:15" ht="15.75" customHeight="1">
      <c r="H517" s="2"/>
      <c r="I517" s="2"/>
      <c r="J517" s="2"/>
      <c r="K517" s="2"/>
      <c r="L517" s="2"/>
      <c r="M517" s="2"/>
      <c r="N517" s="2"/>
      <c r="O517" s="2"/>
    </row>
    <row r="518" spans="8:15" ht="15.75" customHeight="1">
      <c r="H518" s="2"/>
      <c r="I518" s="2"/>
      <c r="J518" s="2"/>
      <c r="K518" s="2"/>
      <c r="L518" s="2"/>
      <c r="M518" s="2"/>
      <c r="N518" s="2"/>
      <c r="O518" s="2"/>
    </row>
    <row r="519" spans="8:15" ht="15.75" customHeight="1">
      <c r="H519" s="2"/>
      <c r="I519" s="2"/>
      <c r="J519" s="2"/>
      <c r="K519" s="2"/>
      <c r="L519" s="2"/>
      <c r="M519" s="2"/>
      <c r="N519" s="2"/>
      <c r="O519" s="2"/>
    </row>
    <row r="520" spans="8:15" ht="15.75" customHeight="1">
      <c r="H520" s="2"/>
      <c r="I520" s="2"/>
      <c r="J520" s="2"/>
      <c r="K520" s="2"/>
      <c r="L520" s="2"/>
      <c r="M520" s="2"/>
      <c r="N520" s="2"/>
      <c r="O520" s="2"/>
    </row>
    <row r="521" spans="8:15" ht="15.75" customHeight="1">
      <c r="H521" s="2"/>
      <c r="I521" s="2"/>
      <c r="J521" s="2"/>
      <c r="K521" s="2"/>
      <c r="L521" s="2"/>
      <c r="M521" s="2"/>
      <c r="N521" s="2"/>
      <c r="O521" s="2"/>
    </row>
    <row r="522" spans="8:15" ht="15.75" customHeight="1">
      <c r="H522" s="2"/>
      <c r="I522" s="2"/>
      <c r="J522" s="2"/>
      <c r="K522" s="2"/>
      <c r="L522" s="2"/>
      <c r="M522" s="2"/>
      <c r="N522" s="2"/>
      <c r="O522" s="2"/>
    </row>
    <row r="523" spans="8:15" ht="15.75" customHeight="1">
      <c r="H523" s="2"/>
      <c r="I523" s="2"/>
      <c r="J523" s="2"/>
      <c r="K523" s="2"/>
      <c r="L523" s="2"/>
      <c r="M523" s="2"/>
      <c r="N523" s="2"/>
      <c r="O523" s="2"/>
    </row>
    <row r="524" spans="8:15" ht="15.75" customHeight="1">
      <c r="H524" s="2"/>
      <c r="I524" s="2"/>
      <c r="J524" s="2"/>
      <c r="K524" s="2"/>
      <c r="L524" s="2"/>
      <c r="M524" s="2"/>
      <c r="N524" s="2"/>
      <c r="O524" s="2"/>
    </row>
    <row r="525" spans="8:15" ht="15.75" customHeight="1">
      <c r="H525" s="2"/>
      <c r="I525" s="2"/>
      <c r="J525" s="2"/>
      <c r="K525" s="2"/>
      <c r="L525" s="2"/>
      <c r="M525" s="2"/>
      <c r="N525" s="2"/>
      <c r="O525" s="2"/>
    </row>
    <row r="526" spans="8:15" ht="15.75" customHeight="1">
      <c r="H526" s="2"/>
      <c r="I526" s="2"/>
      <c r="J526" s="2"/>
      <c r="K526" s="2"/>
      <c r="L526" s="2"/>
      <c r="M526" s="2"/>
      <c r="N526" s="2"/>
      <c r="O526" s="2"/>
    </row>
    <row r="527" spans="8:15" ht="15.75" customHeight="1">
      <c r="H527" s="2"/>
      <c r="I527" s="2"/>
      <c r="J527" s="2"/>
      <c r="K527" s="2"/>
      <c r="L527" s="2"/>
      <c r="M527" s="2"/>
      <c r="N527" s="2"/>
      <c r="O527" s="2"/>
    </row>
    <row r="528" spans="8:15" ht="15.75" customHeight="1">
      <c r="H528" s="2"/>
      <c r="I528" s="2"/>
      <c r="J528" s="2"/>
      <c r="K528" s="2"/>
      <c r="L528" s="2"/>
      <c r="M528" s="2"/>
      <c r="N528" s="2"/>
      <c r="O528" s="2"/>
    </row>
    <row r="529" spans="8:15" ht="15.75" customHeight="1">
      <c r="H529" s="2"/>
      <c r="I529" s="2"/>
      <c r="J529" s="2"/>
      <c r="K529" s="2"/>
      <c r="L529" s="2"/>
      <c r="M529" s="2"/>
      <c r="N529" s="2"/>
      <c r="O529" s="2"/>
    </row>
    <row r="530" spans="8:15" ht="15.75" customHeight="1">
      <c r="H530" s="2"/>
      <c r="I530" s="2"/>
      <c r="J530" s="2"/>
      <c r="K530" s="2"/>
      <c r="L530" s="2"/>
      <c r="M530" s="2"/>
      <c r="N530" s="2"/>
      <c r="O530" s="2"/>
    </row>
    <row r="531" spans="8:15" ht="15.75" customHeight="1">
      <c r="H531" s="2"/>
      <c r="I531" s="2"/>
      <c r="J531" s="2"/>
      <c r="K531" s="2"/>
      <c r="L531" s="2"/>
      <c r="M531" s="2"/>
      <c r="N531" s="2"/>
      <c r="O531" s="2"/>
    </row>
    <row r="532" spans="8:15" ht="15.75" customHeight="1">
      <c r="H532" s="2"/>
      <c r="I532" s="2"/>
      <c r="J532" s="2"/>
      <c r="K532" s="2"/>
      <c r="L532" s="2"/>
      <c r="M532" s="2"/>
      <c r="N532" s="2"/>
      <c r="O532" s="2"/>
    </row>
    <row r="533" spans="8:15" ht="15.75" customHeight="1">
      <c r="H533" s="2"/>
      <c r="I533" s="2"/>
      <c r="J533" s="2"/>
      <c r="K533" s="2"/>
      <c r="L533" s="2"/>
      <c r="M533" s="2"/>
      <c r="N533" s="2"/>
      <c r="O533" s="2"/>
    </row>
    <row r="534" spans="8:15" ht="15.75" customHeight="1">
      <c r="H534" s="2"/>
      <c r="I534" s="2"/>
      <c r="J534" s="2"/>
      <c r="K534" s="2"/>
      <c r="L534" s="2"/>
      <c r="M534" s="2"/>
      <c r="N534" s="2"/>
      <c r="O534" s="2"/>
    </row>
    <row r="535" spans="8:15" ht="15.75" customHeight="1">
      <c r="H535" s="2"/>
      <c r="I535" s="2"/>
      <c r="J535" s="2"/>
      <c r="K535" s="2"/>
      <c r="L535" s="2"/>
      <c r="M535" s="2"/>
      <c r="N535" s="2"/>
      <c r="O535" s="2"/>
    </row>
    <row r="536" spans="8:15" ht="15.75" customHeight="1">
      <c r="H536" s="2"/>
      <c r="I536" s="2"/>
      <c r="J536" s="2"/>
      <c r="K536" s="2"/>
      <c r="L536" s="2"/>
      <c r="M536" s="2"/>
      <c r="N536" s="2"/>
      <c r="O536" s="2"/>
    </row>
    <row r="537" spans="8:15" ht="15.75" customHeight="1">
      <c r="H537" s="2"/>
      <c r="I537" s="2"/>
      <c r="J537" s="2"/>
      <c r="K537" s="2"/>
      <c r="L537" s="2"/>
      <c r="M537" s="2"/>
      <c r="N537" s="2"/>
      <c r="O537" s="2"/>
    </row>
    <row r="538" spans="8:15" ht="15.75" customHeight="1">
      <c r="H538" s="2"/>
      <c r="I538" s="2"/>
      <c r="J538" s="2"/>
      <c r="K538" s="2"/>
      <c r="L538" s="2"/>
      <c r="M538" s="2"/>
      <c r="N538" s="2"/>
      <c r="O538" s="2"/>
    </row>
    <row r="539" spans="8:15" ht="15.75" customHeight="1">
      <c r="H539" s="2"/>
      <c r="I539" s="2"/>
      <c r="J539" s="2"/>
      <c r="K539" s="2"/>
      <c r="L539" s="2"/>
      <c r="M539" s="2"/>
      <c r="N539" s="2"/>
      <c r="O539" s="2"/>
    </row>
    <row r="540" spans="8:15" ht="15.75" customHeight="1">
      <c r="H540" s="2"/>
      <c r="I540" s="2"/>
      <c r="J540" s="2"/>
      <c r="K540" s="2"/>
      <c r="L540" s="2"/>
      <c r="M540" s="2"/>
      <c r="N540" s="2"/>
      <c r="O540" s="2"/>
    </row>
    <row r="541" spans="8:15" ht="15.75" customHeight="1">
      <c r="H541" s="2"/>
      <c r="I541" s="2"/>
      <c r="J541" s="2"/>
      <c r="K541" s="2"/>
      <c r="L541" s="2"/>
      <c r="M541" s="2"/>
      <c r="N541" s="2"/>
      <c r="O541" s="2"/>
    </row>
    <row r="542" spans="8:15" ht="15.75" customHeight="1">
      <c r="H542" s="2"/>
      <c r="I542" s="2"/>
      <c r="J542" s="2"/>
      <c r="K542" s="2"/>
      <c r="L542" s="2"/>
      <c r="M542" s="2"/>
      <c r="N542" s="2"/>
      <c r="O542" s="2"/>
    </row>
    <row r="543" spans="8:15" ht="15.75" customHeight="1">
      <c r="H543" s="2"/>
      <c r="I543" s="2"/>
      <c r="J543" s="2"/>
      <c r="K543" s="2"/>
      <c r="L543" s="2"/>
      <c r="M543" s="2"/>
      <c r="N543" s="2"/>
      <c r="O543" s="2"/>
    </row>
    <row r="544" spans="8:15" ht="15.75" customHeight="1">
      <c r="H544" s="2"/>
      <c r="I544" s="2"/>
      <c r="J544" s="2"/>
      <c r="K544" s="2"/>
      <c r="L544" s="2"/>
      <c r="M544" s="2"/>
      <c r="N544" s="2"/>
      <c r="O544" s="2"/>
    </row>
    <row r="545" spans="8:15" ht="15.75" customHeight="1">
      <c r="H545" s="2"/>
      <c r="I545" s="2"/>
      <c r="J545" s="2"/>
      <c r="K545" s="2"/>
      <c r="L545" s="2"/>
      <c r="M545" s="2"/>
      <c r="N545" s="2"/>
      <c r="O545" s="2"/>
    </row>
    <row r="546" spans="8:15" ht="15.75" customHeight="1">
      <c r="H546" s="2"/>
      <c r="I546" s="2"/>
      <c r="J546" s="2"/>
      <c r="K546" s="2"/>
      <c r="L546" s="2"/>
      <c r="M546" s="2"/>
      <c r="N546" s="2"/>
      <c r="O546" s="2"/>
    </row>
    <row r="547" spans="8:15" ht="15.75" customHeight="1">
      <c r="H547" s="2"/>
      <c r="I547" s="2"/>
      <c r="J547" s="2"/>
      <c r="K547" s="2"/>
      <c r="L547" s="2"/>
      <c r="M547" s="2"/>
      <c r="N547" s="2"/>
      <c r="O547" s="2"/>
    </row>
    <row r="548" spans="8:15" ht="15.75" customHeight="1">
      <c r="H548" s="2"/>
      <c r="I548" s="2"/>
      <c r="J548" s="2"/>
      <c r="K548" s="2"/>
      <c r="L548" s="2"/>
      <c r="M548" s="2"/>
      <c r="N548" s="2"/>
      <c r="O548" s="2"/>
    </row>
    <row r="549" spans="8:15" ht="15.75" customHeight="1">
      <c r="H549" s="2"/>
      <c r="I549" s="2"/>
      <c r="J549" s="2"/>
      <c r="K549" s="2"/>
      <c r="L549" s="2"/>
      <c r="M549" s="2"/>
      <c r="N549" s="2"/>
      <c r="O549" s="2"/>
    </row>
    <row r="550" spans="8:15" ht="15.75" customHeight="1">
      <c r="H550" s="2"/>
      <c r="I550" s="2"/>
      <c r="J550" s="2"/>
      <c r="K550" s="2"/>
      <c r="L550" s="2"/>
      <c r="M550" s="2"/>
      <c r="N550" s="2"/>
      <c r="O550" s="2"/>
    </row>
    <row r="551" spans="8:15" ht="15.75" customHeight="1">
      <c r="H551" s="2"/>
      <c r="I551" s="2"/>
      <c r="J551" s="2"/>
      <c r="K551" s="2"/>
      <c r="L551" s="2"/>
      <c r="M551" s="2"/>
      <c r="N551" s="2"/>
      <c r="O551" s="2"/>
    </row>
    <row r="552" spans="8:15" ht="15.75" customHeight="1">
      <c r="H552" s="2"/>
      <c r="I552" s="2"/>
      <c r="J552" s="2"/>
      <c r="K552" s="2"/>
      <c r="L552" s="2"/>
      <c r="M552" s="2"/>
      <c r="N552" s="2"/>
      <c r="O552" s="2"/>
    </row>
    <row r="553" spans="8:15" ht="15.75" customHeight="1">
      <c r="H553" s="2"/>
      <c r="I553" s="2"/>
      <c r="J553" s="2"/>
      <c r="K553" s="2"/>
      <c r="L553" s="2"/>
      <c r="M553" s="2"/>
      <c r="N553" s="2"/>
      <c r="O553" s="2"/>
    </row>
    <row r="554" spans="8:15" ht="15.75" customHeight="1">
      <c r="H554" s="2"/>
      <c r="I554" s="2"/>
      <c r="J554" s="2"/>
      <c r="K554" s="2"/>
      <c r="L554" s="2"/>
      <c r="M554" s="2"/>
      <c r="N554" s="2"/>
      <c r="O554" s="2"/>
    </row>
    <row r="555" spans="8:15" ht="15.75" customHeight="1">
      <c r="H555" s="2"/>
      <c r="I555" s="2"/>
      <c r="J555" s="2"/>
      <c r="K555" s="2"/>
      <c r="L555" s="2"/>
      <c r="M555" s="2"/>
      <c r="N555" s="2"/>
      <c r="O555" s="2"/>
    </row>
    <row r="556" spans="8:15" ht="15.75" customHeight="1">
      <c r="H556" s="2"/>
      <c r="I556" s="2"/>
      <c r="J556" s="2"/>
      <c r="K556" s="2"/>
      <c r="L556" s="2"/>
      <c r="M556" s="2"/>
      <c r="N556" s="2"/>
      <c r="O556" s="2"/>
    </row>
    <row r="557" spans="8:15" ht="15.75" customHeight="1">
      <c r="H557" s="2"/>
      <c r="I557" s="2"/>
      <c r="J557" s="2"/>
      <c r="K557" s="2"/>
      <c r="L557" s="2"/>
      <c r="M557" s="2"/>
      <c r="N557" s="2"/>
      <c r="O557" s="2"/>
    </row>
    <row r="558" spans="8:15" ht="15.75" customHeight="1">
      <c r="H558" s="2"/>
      <c r="I558" s="2"/>
      <c r="J558" s="2"/>
      <c r="K558" s="2"/>
      <c r="L558" s="2"/>
      <c r="M558" s="2"/>
      <c r="N558" s="2"/>
      <c r="O558" s="2"/>
    </row>
    <row r="559" spans="8:15" ht="15.75" customHeight="1">
      <c r="H559" s="2"/>
      <c r="I559" s="2"/>
      <c r="J559" s="2"/>
      <c r="K559" s="2"/>
      <c r="L559" s="2"/>
      <c r="M559" s="2"/>
      <c r="N559" s="2"/>
      <c r="O559" s="2"/>
    </row>
    <row r="560" spans="8:15" ht="15.75" customHeight="1">
      <c r="H560" s="2"/>
      <c r="I560" s="2"/>
      <c r="J560" s="2"/>
      <c r="K560" s="2"/>
      <c r="L560" s="2"/>
      <c r="M560" s="2"/>
      <c r="N560" s="2"/>
      <c r="O560" s="2"/>
    </row>
    <row r="561" spans="8:15" ht="15.75" customHeight="1">
      <c r="H561" s="2"/>
      <c r="I561" s="2"/>
      <c r="J561" s="2"/>
      <c r="K561" s="2"/>
      <c r="L561" s="2"/>
      <c r="M561" s="2"/>
      <c r="N561" s="2"/>
      <c r="O561" s="2"/>
    </row>
    <row r="562" spans="8:15" ht="15.75" customHeight="1">
      <c r="H562" s="2"/>
      <c r="I562" s="2"/>
      <c r="J562" s="2"/>
      <c r="K562" s="2"/>
      <c r="L562" s="2"/>
      <c r="M562" s="2"/>
      <c r="N562" s="2"/>
      <c r="O562" s="2"/>
    </row>
    <row r="563" spans="8:15" ht="15.75" customHeight="1">
      <c r="H563" s="2"/>
      <c r="I563" s="2"/>
      <c r="J563" s="2"/>
      <c r="K563" s="2"/>
      <c r="L563" s="2"/>
      <c r="M563" s="2"/>
      <c r="N563" s="2"/>
      <c r="O563" s="2"/>
    </row>
    <row r="564" spans="8:15" ht="15.75" customHeight="1">
      <c r="H564" s="2"/>
      <c r="I564" s="2"/>
      <c r="J564" s="2"/>
      <c r="K564" s="2"/>
      <c r="L564" s="2"/>
      <c r="M564" s="2"/>
      <c r="N564" s="2"/>
      <c r="O564" s="2"/>
    </row>
    <row r="565" spans="8:15" ht="15.75" customHeight="1">
      <c r="H565" s="2"/>
      <c r="I565" s="2"/>
      <c r="J565" s="2"/>
      <c r="K565" s="2"/>
      <c r="L565" s="2"/>
      <c r="M565" s="2"/>
      <c r="N565" s="2"/>
      <c r="O565" s="2"/>
    </row>
    <row r="566" spans="8:15" ht="15.75" customHeight="1">
      <c r="H566" s="2"/>
      <c r="I566" s="2"/>
      <c r="J566" s="2"/>
      <c r="K566" s="2"/>
      <c r="L566" s="2"/>
      <c r="M566" s="2"/>
      <c r="N566" s="2"/>
      <c r="O566" s="2"/>
    </row>
    <row r="567" spans="8:15" ht="15.75" customHeight="1">
      <c r="H567" s="2"/>
      <c r="I567" s="2"/>
      <c r="J567" s="2"/>
      <c r="K567" s="2"/>
      <c r="L567" s="2"/>
      <c r="M567" s="2"/>
      <c r="N567" s="2"/>
      <c r="O567" s="2"/>
    </row>
    <row r="568" spans="8:15" ht="15.75" customHeight="1">
      <c r="H568" s="2"/>
      <c r="I568" s="2"/>
      <c r="J568" s="2"/>
      <c r="K568" s="2"/>
      <c r="L568" s="2"/>
      <c r="M568" s="2"/>
      <c r="N568" s="2"/>
      <c r="O568" s="2"/>
    </row>
    <row r="569" spans="8:15" ht="15.75" customHeight="1">
      <c r="H569" s="2"/>
      <c r="I569" s="2"/>
      <c r="J569" s="2"/>
      <c r="K569" s="2"/>
      <c r="L569" s="2"/>
      <c r="M569" s="2"/>
      <c r="N569" s="2"/>
      <c r="O569" s="2"/>
    </row>
    <row r="570" spans="8:15" ht="15.75" customHeight="1">
      <c r="H570" s="2"/>
      <c r="I570" s="2"/>
      <c r="J570" s="2"/>
      <c r="K570" s="2"/>
      <c r="L570" s="2"/>
      <c r="M570" s="2"/>
      <c r="N570" s="2"/>
      <c r="O570" s="2"/>
    </row>
    <row r="571" spans="8:15" ht="15.75" customHeight="1">
      <c r="H571" s="2"/>
      <c r="I571" s="2"/>
      <c r="J571" s="2"/>
      <c r="K571" s="2"/>
      <c r="L571" s="2"/>
      <c r="M571" s="2"/>
      <c r="N571" s="2"/>
      <c r="O571" s="2"/>
    </row>
    <row r="572" spans="8:15" ht="15.75" customHeight="1">
      <c r="H572" s="2"/>
      <c r="I572" s="2"/>
      <c r="J572" s="2"/>
      <c r="K572" s="2"/>
      <c r="L572" s="2"/>
      <c r="M572" s="2"/>
      <c r="N572" s="2"/>
      <c r="O572" s="2"/>
    </row>
    <row r="573" spans="8:15" ht="15.75" customHeight="1">
      <c r="H573" s="2"/>
      <c r="I573" s="2"/>
      <c r="J573" s="2"/>
      <c r="K573" s="2"/>
      <c r="L573" s="2"/>
      <c r="M573" s="2"/>
      <c r="N573" s="2"/>
      <c r="O573" s="2"/>
    </row>
    <row r="574" spans="8:15" ht="15.75" customHeight="1">
      <c r="H574" s="2"/>
      <c r="I574" s="2"/>
      <c r="J574" s="2"/>
      <c r="K574" s="2"/>
      <c r="L574" s="2"/>
      <c r="M574" s="2"/>
      <c r="N574" s="2"/>
      <c r="O574" s="2"/>
    </row>
    <row r="575" spans="8:15" ht="15.75" customHeight="1">
      <c r="H575" s="2"/>
      <c r="I575" s="2"/>
      <c r="J575" s="2"/>
      <c r="K575" s="2"/>
      <c r="L575" s="2"/>
      <c r="M575" s="2"/>
      <c r="N575" s="2"/>
      <c r="O575" s="2"/>
    </row>
    <row r="576" spans="8:15" ht="15.75" customHeight="1">
      <c r="H576" s="2"/>
      <c r="I576" s="2"/>
      <c r="J576" s="2"/>
      <c r="K576" s="2"/>
      <c r="L576" s="2"/>
      <c r="M576" s="2"/>
      <c r="N576" s="2"/>
      <c r="O576" s="2"/>
    </row>
    <row r="577" spans="8:15" ht="15.75" customHeight="1">
      <c r="H577" s="2"/>
      <c r="I577" s="2"/>
      <c r="J577" s="2"/>
      <c r="K577" s="2"/>
      <c r="L577" s="2"/>
      <c r="M577" s="2"/>
      <c r="N577" s="2"/>
      <c r="O577" s="2"/>
    </row>
    <row r="578" spans="8:15" ht="15.75" customHeight="1">
      <c r="H578" s="2"/>
      <c r="I578" s="2"/>
      <c r="J578" s="2"/>
      <c r="K578" s="2"/>
      <c r="L578" s="2"/>
      <c r="M578" s="2"/>
      <c r="N578" s="2"/>
      <c r="O578" s="2"/>
    </row>
    <row r="579" spans="8:15" ht="15.75" customHeight="1">
      <c r="H579" s="2"/>
      <c r="I579" s="2"/>
      <c r="J579" s="2"/>
      <c r="K579" s="2"/>
      <c r="L579" s="2"/>
      <c r="M579" s="2"/>
      <c r="N579" s="2"/>
      <c r="O579" s="2"/>
    </row>
    <row r="580" spans="8:15" ht="15.75" customHeight="1">
      <c r="H580" s="2"/>
      <c r="I580" s="2"/>
      <c r="J580" s="2"/>
      <c r="K580" s="2"/>
      <c r="L580" s="2"/>
      <c r="M580" s="2"/>
      <c r="N580" s="2"/>
      <c r="O580" s="2"/>
    </row>
    <row r="581" spans="8:15" ht="15.75" customHeight="1">
      <c r="H581" s="2"/>
      <c r="I581" s="2"/>
      <c r="J581" s="2"/>
      <c r="K581" s="2"/>
      <c r="L581" s="2"/>
      <c r="M581" s="2"/>
      <c r="N581" s="2"/>
      <c r="O581" s="2"/>
    </row>
    <row r="582" spans="8:15" ht="15.75" customHeight="1">
      <c r="H582" s="2"/>
      <c r="I582" s="2"/>
      <c r="J582" s="2"/>
      <c r="K582" s="2"/>
      <c r="L582" s="2"/>
      <c r="M582" s="2"/>
      <c r="N582" s="2"/>
      <c r="O582" s="2"/>
    </row>
    <row r="583" spans="8:15" ht="15.75" customHeight="1">
      <c r="H583" s="2"/>
      <c r="I583" s="2"/>
      <c r="J583" s="2"/>
      <c r="K583" s="2"/>
      <c r="L583" s="2"/>
      <c r="M583" s="2"/>
      <c r="N583" s="2"/>
      <c r="O583" s="2"/>
    </row>
    <row r="584" spans="8:15" ht="15.75" customHeight="1">
      <c r="H584" s="2"/>
      <c r="I584" s="2"/>
      <c r="J584" s="2"/>
      <c r="K584" s="2"/>
      <c r="L584" s="2"/>
      <c r="M584" s="2"/>
      <c r="N584" s="2"/>
      <c r="O584" s="2"/>
    </row>
    <row r="585" spans="8:15" ht="15.75" customHeight="1">
      <c r="H585" s="2"/>
      <c r="I585" s="2"/>
      <c r="J585" s="2"/>
      <c r="K585" s="2"/>
      <c r="L585" s="2"/>
      <c r="M585" s="2"/>
      <c r="N585" s="2"/>
      <c r="O585" s="2"/>
    </row>
    <row r="586" spans="8:15" ht="15.75" customHeight="1">
      <c r="H586" s="2"/>
      <c r="I586" s="2"/>
      <c r="J586" s="2"/>
      <c r="K586" s="2"/>
      <c r="L586" s="2"/>
      <c r="M586" s="2"/>
      <c r="N586" s="2"/>
      <c r="O586" s="2"/>
    </row>
    <row r="587" spans="8:15" ht="15.75" customHeight="1">
      <c r="H587" s="2"/>
      <c r="I587" s="2"/>
      <c r="J587" s="2"/>
      <c r="K587" s="2"/>
      <c r="L587" s="2"/>
      <c r="M587" s="2"/>
      <c r="N587" s="2"/>
      <c r="O587" s="2"/>
    </row>
    <row r="588" spans="8:15" ht="15.75" customHeight="1">
      <c r="H588" s="2"/>
      <c r="I588" s="2"/>
      <c r="J588" s="2"/>
      <c r="K588" s="2"/>
      <c r="L588" s="2"/>
      <c r="M588" s="2"/>
      <c r="N588" s="2"/>
      <c r="O588" s="2"/>
    </row>
    <row r="589" spans="8:15" ht="15.75" customHeight="1">
      <c r="H589" s="2"/>
      <c r="I589" s="2"/>
      <c r="J589" s="2"/>
      <c r="K589" s="2"/>
      <c r="L589" s="2"/>
      <c r="M589" s="2"/>
      <c r="N589" s="2"/>
      <c r="O589" s="2"/>
    </row>
    <row r="590" spans="8:15" ht="15.75" customHeight="1">
      <c r="H590" s="2"/>
      <c r="I590" s="2"/>
      <c r="J590" s="2"/>
      <c r="K590" s="2"/>
      <c r="L590" s="2"/>
      <c r="M590" s="2"/>
      <c r="N590" s="2"/>
      <c r="O590" s="2"/>
    </row>
    <row r="591" spans="8:15" ht="15.75" customHeight="1">
      <c r="H591" s="2"/>
      <c r="I591" s="2"/>
      <c r="J591" s="2"/>
      <c r="K591" s="2"/>
      <c r="L591" s="2"/>
      <c r="M591" s="2"/>
      <c r="N591" s="2"/>
      <c r="O591" s="2"/>
    </row>
    <row r="592" spans="8:15" ht="15.75" customHeight="1">
      <c r="H592" s="2"/>
      <c r="I592" s="2"/>
      <c r="J592" s="2"/>
      <c r="K592" s="2"/>
      <c r="L592" s="2"/>
      <c r="M592" s="2"/>
      <c r="N592" s="2"/>
      <c r="O592" s="2"/>
    </row>
    <row r="593" spans="8:15" ht="15.75" customHeight="1">
      <c r="H593" s="2"/>
      <c r="I593" s="2"/>
      <c r="J593" s="2"/>
      <c r="K593" s="2"/>
      <c r="L593" s="2"/>
      <c r="M593" s="2"/>
      <c r="N593" s="2"/>
      <c r="O593" s="2"/>
    </row>
    <row r="594" spans="8:15" ht="15.75" customHeight="1">
      <c r="H594" s="2"/>
      <c r="I594" s="2"/>
      <c r="J594" s="2"/>
      <c r="K594" s="2"/>
      <c r="L594" s="2"/>
      <c r="M594" s="2"/>
      <c r="N594" s="2"/>
      <c r="O594" s="2"/>
    </row>
    <row r="595" spans="8:15" ht="15.75" customHeight="1">
      <c r="H595" s="2"/>
      <c r="I595" s="2"/>
      <c r="J595" s="2"/>
      <c r="K595" s="2"/>
      <c r="L595" s="2"/>
      <c r="M595" s="2"/>
      <c r="N595" s="2"/>
      <c r="O595" s="2"/>
    </row>
    <row r="596" spans="8:15" ht="15.75" customHeight="1">
      <c r="H596" s="2"/>
      <c r="I596" s="2"/>
      <c r="J596" s="2"/>
      <c r="K596" s="2"/>
      <c r="L596" s="2"/>
      <c r="M596" s="2"/>
      <c r="N596" s="2"/>
      <c r="O596" s="2"/>
    </row>
    <row r="597" spans="8:15" ht="15.75" customHeight="1">
      <c r="H597" s="2"/>
      <c r="I597" s="2"/>
      <c r="J597" s="2"/>
      <c r="K597" s="2"/>
      <c r="L597" s="2"/>
      <c r="M597" s="2"/>
      <c r="N597" s="2"/>
      <c r="O597" s="2"/>
    </row>
    <row r="598" spans="8:15" ht="15.75" customHeight="1">
      <c r="H598" s="2"/>
      <c r="I598" s="2"/>
      <c r="J598" s="2"/>
      <c r="K598" s="2"/>
      <c r="L598" s="2"/>
      <c r="M598" s="2"/>
      <c r="N598" s="2"/>
      <c r="O598" s="2"/>
    </row>
    <row r="599" spans="8:15" ht="15.75" customHeight="1">
      <c r="H599" s="2"/>
      <c r="I599" s="2"/>
      <c r="J599" s="2"/>
      <c r="K599" s="2"/>
      <c r="L599" s="2"/>
      <c r="M599" s="2"/>
      <c r="N599" s="2"/>
      <c r="O599" s="2"/>
    </row>
    <row r="600" spans="8:15" ht="15.75" customHeight="1">
      <c r="H600" s="2"/>
      <c r="I600" s="2"/>
      <c r="J600" s="2"/>
      <c r="K600" s="2"/>
      <c r="L600" s="2"/>
      <c r="M600" s="2"/>
      <c r="N600" s="2"/>
      <c r="O600" s="2"/>
    </row>
    <row r="601" spans="8:15" ht="15.75" customHeight="1">
      <c r="H601" s="2"/>
      <c r="I601" s="2"/>
      <c r="J601" s="2"/>
      <c r="K601" s="2"/>
      <c r="L601" s="2"/>
      <c r="M601" s="2"/>
      <c r="N601" s="2"/>
      <c r="O601" s="2"/>
    </row>
    <row r="602" spans="8:15" ht="15.75" customHeight="1">
      <c r="H602" s="2"/>
      <c r="I602" s="2"/>
      <c r="J602" s="2"/>
      <c r="K602" s="2"/>
      <c r="L602" s="2"/>
      <c r="M602" s="2"/>
      <c r="N602" s="2"/>
      <c r="O602" s="2"/>
    </row>
    <row r="603" spans="8:15" ht="15.75" customHeight="1">
      <c r="H603" s="2"/>
      <c r="I603" s="2"/>
      <c r="J603" s="2"/>
      <c r="K603" s="2"/>
      <c r="L603" s="2"/>
      <c r="M603" s="2"/>
      <c r="N603" s="2"/>
      <c r="O603" s="2"/>
    </row>
    <row r="604" spans="8:15" ht="15.75" customHeight="1">
      <c r="H604" s="2"/>
      <c r="I604" s="2"/>
      <c r="J604" s="2"/>
      <c r="K604" s="2"/>
      <c r="L604" s="2"/>
      <c r="M604" s="2"/>
      <c r="N604" s="2"/>
      <c r="O604" s="2"/>
    </row>
    <row r="605" spans="8:15" ht="15.75" customHeight="1">
      <c r="H605" s="2"/>
      <c r="I605" s="2"/>
      <c r="J605" s="2"/>
      <c r="K605" s="2"/>
      <c r="L605" s="2"/>
      <c r="M605" s="2"/>
      <c r="N605" s="2"/>
      <c r="O605" s="2"/>
    </row>
    <row r="606" spans="8:15" ht="15.75" customHeight="1">
      <c r="H606" s="2"/>
      <c r="I606" s="2"/>
      <c r="J606" s="2"/>
      <c r="K606" s="2"/>
      <c r="L606" s="2"/>
      <c r="M606" s="2"/>
      <c r="N606" s="2"/>
      <c r="O606" s="2"/>
    </row>
    <row r="607" spans="8:15" ht="15.75" customHeight="1">
      <c r="H607" s="2"/>
      <c r="I607" s="2"/>
      <c r="J607" s="2"/>
      <c r="K607" s="2"/>
      <c r="L607" s="2"/>
      <c r="M607" s="2"/>
      <c r="N607" s="2"/>
      <c r="O607" s="2"/>
    </row>
    <row r="608" spans="8:15" ht="15.75" customHeight="1">
      <c r="H608" s="2"/>
      <c r="I608" s="2"/>
      <c r="J608" s="2"/>
      <c r="K608" s="2"/>
      <c r="L608" s="2"/>
      <c r="M608" s="2"/>
      <c r="N608" s="2"/>
      <c r="O608" s="2"/>
    </row>
    <row r="609" spans="8:15" ht="15.75" customHeight="1">
      <c r="H609" s="2"/>
      <c r="I609" s="2"/>
      <c r="J609" s="2"/>
      <c r="K609" s="2"/>
      <c r="L609" s="2"/>
      <c r="M609" s="2"/>
      <c r="N609" s="2"/>
      <c r="O609" s="2"/>
    </row>
    <row r="610" spans="8:15" ht="15.75" customHeight="1">
      <c r="H610" s="2"/>
      <c r="I610" s="2"/>
      <c r="J610" s="2"/>
      <c r="K610" s="2"/>
      <c r="L610" s="2"/>
      <c r="M610" s="2"/>
      <c r="N610" s="2"/>
      <c r="O610" s="2"/>
    </row>
    <row r="611" spans="8:15" ht="15.75" customHeight="1">
      <c r="H611" s="2"/>
      <c r="I611" s="2"/>
      <c r="J611" s="2"/>
      <c r="K611" s="2"/>
      <c r="L611" s="2"/>
      <c r="M611" s="2"/>
      <c r="N611" s="2"/>
      <c r="O611" s="2"/>
    </row>
    <row r="612" spans="8:15" ht="15.75" customHeight="1">
      <c r="H612" s="2"/>
      <c r="I612" s="2"/>
      <c r="J612" s="2"/>
      <c r="K612" s="2"/>
      <c r="L612" s="2"/>
      <c r="M612" s="2"/>
      <c r="N612" s="2"/>
      <c r="O612" s="2"/>
    </row>
    <row r="613" spans="8:15" ht="15.75" customHeight="1">
      <c r="H613" s="2"/>
      <c r="I613" s="2"/>
      <c r="J613" s="2"/>
      <c r="K613" s="2"/>
      <c r="L613" s="2"/>
      <c r="M613" s="2"/>
      <c r="N613" s="2"/>
      <c r="O613" s="2"/>
    </row>
    <row r="614" spans="8:15" ht="15.75" customHeight="1">
      <c r="H614" s="2"/>
      <c r="I614" s="2"/>
      <c r="J614" s="2"/>
      <c r="K614" s="2"/>
      <c r="L614" s="2"/>
      <c r="M614" s="2"/>
      <c r="N614" s="2"/>
      <c r="O614" s="2"/>
    </row>
    <row r="615" spans="8:15" ht="15.75" customHeight="1">
      <c r="H615" s="2"/>
      <c r="I615" s="2"/>
      <c r="J615" s="2"/>
      <c r="K615" s="2"/>
      <c r="L615" s="2"/>
      <c r="M615" s="2"/>
      <c r="N615" s="2"/>
      <c r="O615" s="2"/>
    </row>
    <row r="616" spans="8:15" ht="15.75" customHeight="1">
      <c r="H616" s="2"/>
      <c r="I616" s="2"/>
      <c r="J616" s="2"/>
      <c r="K616" s="2"/>
      <c r="L616" s="2"/>
      <c r="M616" s="2"/>
      <c r="N616" s="2"/>
      <c r="O616" s="2"/>
    </row>
    <row r="617" spans="8:15" ht="15.75" customHeight="1">
      <c r="H617" s="2"/>
      <c r="I617" s="2"/>
      <c r="J617" s="2"/>
      <c r="K617" s="2"/>
      <c r="L617" s="2"/>
      <c r="M617" s="2"/>
      <c r="N617" s="2"/>
      <c r="O617" s="2"/>
    </row>
    <row r="618" spans="8:15" ht="15.75" customHeight="1">
      <c r="H618" s="2"/>
      <c r="I618" s="2"/>
      <c r="J618" s="2"/>
      <c r="K618" s="2"/>
      <c r="L618" s="2"/>
      <c r="M618" s="2"/>
      <c r="N618" s="2"/>
      <c r="O618" s="2"/>
    </row>
    <row r="619" spans="8:15" ht="15.75" customHeight="1">
      <c r="H619" s="2"/>
      <c r="I619" s="2"/>
      <c r="J619" s="2"/>
      <c r="K619" s="2"/>
      <c r="L619" s="2"/>
      <c r="M619" s="2"/>
      <c r="N619" s="2"/>
      <c r="O619" s="2"/>
    </row>
    <row r="620" spans="8:15" ht="15.75" customHeight="1">
      <c r="H620" s="2"/>
      <c r="I620" s="2"/>
      <c r="J620" s="2"/>
      <c r="K620" s="2"/>
      <c r="L620" s="2"/>
      <c r="M620" s="2"/>
      <c r="N620" s="2"/>
      <c r="O620" s="2"/>
    </row>
    <row r="621" spans="8:15" ht="15.75" customHeight="1">
      <c r="H621" s="2"/>
      <c r="I621" s="2"/>
      <c r="J621" s="2"/>
      <c r="K621" s="2"/>
      <c r="L621" s="2"/>
      <c r="M621" s="2"/>
      <c r="N621" s="2"/>
      <c r="O621" s="2"/>
    </row>
    <row r="622" spans="8:15" ht="15.75" customHeight="1">
      <c r="H622" s="2"/>
      <c r="I622" s="2"/>
      <c r="J622" s="2"/>
      <c r="K622" s="2"/>
      <c r="L622" s="2"/>
      <c r="M622" s="2"/>
      <c r="N622" s="2"/>
      <c r="O622" s="2"/>
    </row>
    <row r="623" spans="8:15" ht="15.75" customHeight="1">
      <c r="H623" s="2"/>
      <c r="I623" s="2"/>
      <c r="J623" s="2"/>
      <c r="K623" s="2"/>
      <c r="L623" s="2"/>
      <c r="M623" s="2"/>
      <c r="N623" s="2"/>
      <c r="O623" s="2"/>
    </row>
    <row r="624" spans="8:15" ht="15.75" customHeight="1">
      <c r="H624" s="2"/>
      <c r="I624" s="2"/>
      <c r="J624" s="2"/>
      <c r="K624" s="2"/>
      <c r="L624" s="2"/>
      <c r="M624" s="2"/>
      <c r="N624" s="2"/>
      <c r="O624" s="2"/>
    </row>
    <row r="625" spans="8:15" ht="15.75" customHeight="1">
      <c r="H625" s="2"/>
      <c r="I625" s="2"/>
      <c r="J625" s="2"/>
      <c r="K625" s="2"/>
      <c r="L625" s="2"/>
      <c r="M625" s="2"/>
      <c r="N625" s="2"/>
      <c r="O625" s="2"/>
    </row>
    <row r="626" spans="8:15" ht="15.75" customHeight="1">
      <c r="H626" s="2"/>
      <c r="I626" s="2"/>
      <c r="J626" s="2"/>
      <c r="K626" s="2"/>
      <c r="L626" s="2"/>
      <c r="M626" s="2"/>
      <c r="N626" s="2"/>
      <c r="O626" s="2"/>
    </row>
    <row r="627" spans="8:15" ht="15.75" customHeight="1">
      <c r="H627" s="2"/>
      <c r="I627" s="2"/>
      <c r="J627" s="2"/>
      <c r="K627" s="2"/>
      <c r="L627" s="2"/>
      <c r="M627" s="2"/>
      <c r="N627" s="2"/>
      <c r="O627" s="2"/>
    </row>
    <row r="628" spans="8:15" ht="15.75" customHeight="1">
      <c r="H628" s="2"/>
      <c r="I628" s="2"/>
      <c r="J628" s="2"/>
      <c r="K628" s="2"/>
      <c r="L628" s="2"/>
      <c r="M628" s="2"/>
      <c r="N628" s="2"/>
      <c r="O628" s="2"/>
    </row>
    <row r="629" spans="8:15" ht="15.75" customHeight="1">
      <c r="H629" s="2"/>
      <c r="I629" s="2"/>
      <c r="J629" s="2"/>
      <c r="K629" s="2"/>
      <c r="L629" s="2"/>
      <c r="M629" s="2"/>
      <c r="N629" s="2"/>
      <c r="O629" s="2"/>
    </row>
    <row r="630" spans="8:15" ht="15.75" customHeight="1">
      <c r="H630" s="2"/>
      <c r="I630" s="2"/>
      <c r="J630" s="2"/>
      <c r="K630" s="2"/>
      <c r="L630" s="2"/>
      <c r="M630" s="2"/>
      <c r="N630" s="2"/>
      <c r="O630" s="2"/>
    </row>
    <row r="631" spans="8:15" ht="15.75" customHeight="1">
      <c r="H631" s="2"/>
      <c r="I631" s="2"/>
      <c r="J631" s="2"/>
      <c r="K631" s="2"/>
      <c r="L631" s="2"/>
      <c r="M631" s="2"/>
      <c r="N631" s="2"/>
      <c r="O631" s="2"/>
    </row>
    <row r="632" spans="8:15" ht="15.75" customHeight="1">
      <c r="H632" s="2"/>
      <c r="I632" s="2"/>
      <c r="J632" s="2"/>
      <c r="K632" s="2"/>
      <c r="L632" s="2"/>
      <c r="M632" s="2"/>
      <c r="N632" s="2"/>
      <c r="O632" s="2"/>
    </row>
    <row r="633" spans="8:15" ht="15.75" customHeight="1">
      <c r="H633" s="2"/>
      <c r="I633" s="2"/>
      <c r="J633" s="2"/>
      <c r="K633" s="2"/>
      <c r="L633" s="2"/>
      <c r="M633" s="2"/>
      <c r="N633" s="2"/>
      <c r="O633" s="2"/>
    </row>
    <row r="634" spans="8:15" ht="15.75" customHeight="1">
      <c r="H634" s="2"/>
      <c r="I634" s="2"/>
      <c r="J634" s="2"/>
      <c r="K634" s="2"/>
      <c r="L634" s="2"/>
      <c r="M634" s="2"/>
      <c r="N634" s="2"/>
      <c r="O634" s="2"/>
    </row>
    <row r="635" spans="8:15" ht="15.75" customHeight="1">
      <c r="H635" s="2"/>
      <c r="I635" s="2"/>
      <c r="J635" s="2"/>
      <c r="K635" s="2"/>
      <c r="L635" s="2"/>
      <c r="M635" s="2"/>
      <c r="N635" s="2"/>
      <c r="O635" s="2"/>
    </row>
    <row r="636" spans="8:15" ht="15.75" customHeight="1">
      <c r="H636" s="2"/>
      <c r="I636" s="2"/>
      <c r="J636" s="2"/>
      <c r="K636" s="2"/>
      <c r="L636" s="2"/>
      <c r="M636" s="2"/>
      <c r="N636" s="2"/>
      <c r="O636" s="2"/>
    </row>
    <row r="637" spans="8:15" ht="15.75" customHeight="1">
      <c r="H637" s="2"/>
      <c r="I637" s="2"/>
      <c r="J637" s="2"/>
      <c r="K637" s="2"/>
      <c r="L637" s="2"/>
      <c r="M637" s="2"/>
      <c r="N637" s="2"/>
      <c r="O637" s="2"/>
    </row>
    <row r="638" spans="8:15" ht="15.75" customHeight="1">
      <c r="H638" s="2"/>
      <c r="I638" s="2"/>
      <c r="J638" s="2"/>
      <c r="K638" s="2"/>
      <c r="L638" s="2"/>
      <c r="M638" s="2"/>
      <c r="N638" s="2"/>
      <c r="O638" s="2"/>
    </row>
    <row r="639" spans="8:15" ht="15.75" customHeight="1">
      <c r="H639" s="2"/>
      <c r="I639" s="2"/>
      <c r="J639" s="2"/>
      <c r="K639" s="2"/>
      <c r="L639" s="2"/>
      <c r="M639" s="2"/>
      <c r="N639" s="2"/>
      <c r="O639" s="2"/>
    </row>
    <row r="640" spans="8:15" ht="15.75" customHeight="1">
      <c r="H640" s="2"/>
      <c r="I640" s="2"/>
      <c r="J640" s="2"/>
      <c r="K640" s="2"/>
      <c r="L640" s="2"/>
      <c r="M640" s="2"/>
      <c r="N640" s="2"/>
      <c r="O640" s="2"/>
    </row>
    <row r="641" spans="8:15" ht="15.75" customHeight="1">
      <c r="H641" s="2"/>
      <c r="I641" s="2"/>
      <c r="J641" s="2"/>
      <c r="K641" s="2"/>
      <c r="L641" s="2"/>
      <c r="M641" s="2"/>
      <c r="N641" s="2"/>
      <c r="O641" s="2"/>
    </row>
    <row r="642" spans="8:15" ht="15.75" customHeight="1">
      <c r="H642" s="2"/>
      <c r="I642" s="2"/>
      <c r="J642" s="2"/>
      <c r="K642" s="2"/>
      <c r="L642" s="2"/>
      <c r="M642" s="2"/>
      <c r="N642" s="2"/>
      <c r="O642" s="2"/>
    </row>
    <row r="643" spans="8:15" ht="15.75" customHeight="1">
      <c r="H643" s="2"/>
      <c r="I643" s="2"/>
      <c r="J643" s="2"/>
      <c r="K643" s="2"/>
      <c r="L643" s="2"/>
      <c r="M643" s="2"/>
      <c r="N643" s="2"/>
      <c r="O643" s="2"/>
    </row>
    <row r="644" spans="8:15" ht="15.75" customHeight="1">
      <c r="H644" s="2"/>
      <c r="I644" s="2"/>
      <c r="J644" s="2"/>
      <c r="K644" s="2"/>
      <c r="L644" s="2"/>
      <c r="M644" s="2"/>
      <c r="N644" s="2"/>
      <c r="O644" s="2"/>
    </row>
    <row r="645" spans="8:15" ht="15.75" customHeight="1">
      <c r="H645" s="2"/>
      <c r="I645" s="2"/>
      <c r="J645" s="2"/>
      <c r="K645" s="2"/>
      <c r="L645" s="2"/>
      <c r="M645" s="2"/>
      <c r="N645" s="2"/>
      <c r="O645" s="2"/>
    </row>
    <row r="646" spans="8:15" ht="15.75" customHeight="1">
      <c r="H646" s="2"/>
      <c r="I646" s="2"/>
      <c r="J646" s="2"/>
      <c r="K646" s="2"/>
      <c r="L646" s="2"/>
      <c r="M646" s="2"/>
      <c r="N646" s="2"/>
      <c r="O646" s="2"/>
    </row>
    <row r="647" spans="8:15" ht="15.75" customHeight="1">
      <c r="H647" s="2"/>
      <c r="I647" s="2"/>
      <c r="J647" s="2"/>
      <c r="K647" s="2"/>
      <c r="L647" s="2"/>
      <c r="M647" s="2"/>
      <c r="N647" s="2"/>
      <c r="O647" s="2"/>
    </row>
    <row r="648" spans="8:15" ht="15.75" customHeight="1">
      <c r="H648" s="2"/>
      <c r="I648" s="2"/>
      <c r="J648" s="2"/>
      <c r="K648" s="2"/>
      <c r="L648" s="2"/>
      <c r="M648" s="2"/>
      <c r="N648" s="2"/>
      <c r="O648" s="2"/>
    </row>
    <row r="649" spans="8:15" ht="15.75" customHeight="1">
      <c r="H649" s="2"/>
      <c r="I649" s="2"/>
      <c r="J649" s="2"/>
      <c r="K649" s="2"/>
      <c r="L649" s="2"/>
      <c r="M649" s="2"/>
      <c r="N649" s="2"/>
      <c r="O649" s="2"/>
    </row>
    <row r="650" spans="8:15" ht="15.75" customHeight="1">
      <c r="H650" s="2"/>
      <c r="I650" s="2"/>
      <c r="J650" s="2"/>
      <c r="K650" s="2"/>
      <c r="L650" s="2"/>
      <c r="M650" s="2"/>
      <c r="N650" s="2"/>
      <c r="O650" s="2"/>
    </row>
    <row r="651" spans="8:15" ht="15.75" customHeight="1">
      <c r="H651" s="2"/>
      <c r="I651" s="2"/>
      <c r="J651" s="2"/>
      <c r="K651" s="2"/>
      <c r="L651" s="2"/>
      <c r="M651" s="2"/>
      <c r="N651" s="2"/>
      <c r="O651" s="2"/>
    </row>
    <row r="652" spans="8:15" ht="15.75" customHeight="1">
      <c r="H652" s="2"/>
      <c r="I652" s="2"/>
      <c r="J652" s="2"/>
      <c r="K652" s="2"/>
      <c r="L652" s="2"/>
      <c r="M652" s="2"/>
      <c r="N652" s="2"/>
      <c r="O652" s="2"/>
    </row>
    <row r="653" spans="8:15" ht="15.75" customHeight="1">
      <c r="H653" s="2"/>
      <c r="I653" s="2"/>
      <c r="J653" s="2"/>
      <c r="K653" s="2"/>
      <c r="L653" s="2"/>
      <c r="M653" s="2"/>
      <c r="N653" s="2"/>
      <c r="O653" s="2"/>
    </row>
    <row r="654" spans="8:15" ht="15.75" customHeight="1">
      <c r="H654" s="2"/>
      <c r="I654" s="2"/>
      <c r="J654" s="2"/>
      <c r="K654" s="2"/>
      <c r="L654" s="2"/>
      <c r="M654" s="2"/>
      <c r="N654" s="2"/>
      <c r="O654" s="2"/>
    </row>
    <row r="655" spans="8:15" ht="15.75" customHeight="1">
      <c r="H655" s="2"/>
      <c r="I655" s="2"/>
      <c r="J655" s="2"/>
      <c r="K655" s="2"/>
      <c r="L655" s="2"/>
      <c r="M655" s="2"/>
      <c r="N655" s="2"/>
      <c r="O655" s="2"/>
    </row>
    <row r="656" spans="8:15" ht="15.75" customHeight="1">
      <c r="H656" s="2"/>
      <c r="I656" s="2"/>
      <c r="J656" s="2"/>
      <c r="K656" s="2"/>
      <c r="L656" s="2"/>
      <c r="M656" s="2"/>
      <c r="N656" s="2"/>
      <c r="O656" s="2"/>
    </row>
    <row r="657" spans="8:15" ht="15.75" customHeight="1">
      <c r="H657" s="2"/>
      <c r="I657" s="2"/>
      <c r="J657" s="2"/>
      <c r="K657" s="2"/>
      <c r="L657" s="2"/>
      <c r="M657" s="2"/>
      <c r="N657" s="2"/>
      <c r="O657" s="2"/>
    </row>
    <row r="658" spans="8:15" ht="15.75" customHeight="1">
      <c r="H658" s="2"/>
      <c r="I658" s="2"/>
      <c r="J658" s="2"/>
      <c r="K658" s="2"/>
      <c r="L658" s="2"/>
      <c r="M658" s="2"/>
      <c r="N658" s="2"/>
      <c r="O658" s="2"/>
    </row>
    <row r="659" spans="8:15" ht="15.75" customHeight="1">
      <c r="H659" s="2"/>
      <c r="I659" s="2"/>
      <c r="J659" s="2"/>
      <c r="K659" s="2"/>
      <c r="L659" s="2"/>
      <c r="M659" s="2"/>
      <c r="N659" s="2"/>
      <c r="O659" s="2"/>
    </row>
    <row r="660" spans="8:15" ht="15.75" customHeight="1">
      <c r="H660" s="2"/>
      <c r="I660" s="2"/>
      <c r="J660" s="2"/>
      <c r="K660" s="2"/>
      <c r="L660" s="2"/>
      <c r="M660" s="2"/>
      <c r="N660" s="2"/>
      <c r="O660" s="2"/>
    </row>
    <row r="661" spans="8:15" ht="15.75" customHeight="1">
      <c r="H661" s="2"/>
      <c r="I661" s="2"/>
      <c r="J661" s="2"/>
      <c r="K661" s="2"/>
      <c r="L661" s="2"/>
      <c r="M661" s="2"/>
      <c r="N661" s="2"/>
      <c r="O661" s="2"/>
    </row>
    <row r="662" spans="8:15" ht="15.75" customHeight="1">
      <c r="H662" s="2"/>
      <c r="I662" s="2"/>
      <c r="J662" s="2"/>
      <c r="K662" s="2"/>
      <c r="L662" s="2"/>
      <c r="M662" s="2"/>
      <c r="N662" s="2"/>
      <c r="O662" s="2"/>
    </row>
    <row r="663" spans="8:15" ht="15.75" customHeight="1">
      <c r="H663" s="2"/>
      <c r="I663" s="2"/>
      <c r="J663" s="2"/>
      <c r="K663" s="2"/>
      <c r="L663" s="2"/>
      <c r="M663" s="2"/>
      <c r="N663" s="2"/>
      <c r="O663" s="2"/>
    </row>
    <row r="664" spans="8:15" ht="15.75" customHeight="1">
      <c r="H664" s="2"/>
      <c r="I664" s="2"/>
      <c r="J664" s="2"/>
      <c r="K664" s="2"/>
      <c r="L664" s="2"/>
      <c r="M664" s="2"/>
      <c r="N664" s="2"/>
      <c r="O664" s="2"/>
    </row>
    <row r="665" spans="8:15" ht="15.75" customHeight="1">
      <c r="H665" s="2"/>
      <c r="I665" s="2"/>
      <c r="J665" s="2"/>
      <c r="K665" s="2"/>
      <c r="L665" s="2"/>
      <c r="M665" s="2"/>
      <c r="N665" s="2"/>
      <c r="O665" s="2"/>
    </row>
    <row r="666" spans="8:15" ht="15.75" customHeight="1">
      <c r="H666" s="2"/>
      <c r="I666" s="2"/>
      <c r="J666" s="2"/>
      <c r="K666" s="2"/>
      <c r="L666" s="2"/>
      <c r="M666" s="2"/>
      <c r="N666" s="2"/>
      <c r="O666" s="2"/>
    </row>
    <row r="667" spans="8:15" ht="15.75" customHeight="1">
      <c r="H667" s="2"/>
      <c r="I667" s="2"/>
      <c r="J667" s="2"/>
      <c r="K667" s="2"/>
      <c r="L667" s="2"/>
      <c r="M667" s="2"/>
      <c r="N667" s="2"/>
      <c r="O667" s="2"/>
    </row>
    <row r="668" spans="8:15" ht="15.75" customHeight="1">
      <c r="H668" s="2"/>
      <c r="I668" s="2"/>
      <c r="J668" s="2"/>
      <c r="K668" s="2"/>
      <c r="L668" s="2"/>
      <c r="M668" s="2"/>
      <c r="N668" s="2"/>
      <c r="O668" s="2"/>
    </row>
    <row r="669" spans="8:15" ht="15.75" customHeight="1">
      <c r="H669" s="2"/>
      <c r="I669" s="2"/>
      <c r="J669" s="2"/>
      <c r="K669" s="2"/>
      <c r="L669" s="2"/>
      <c r="M669" s="2"/>
      <c r="N669" s="2"/>
      <c r="O669" s="2"/>
    </row>
    <row r="670" spans="8:15" ht="15.75" customHeight="1">
      <c r="H670" s="2"/>
      <c r="I670" s="2"/>
      <c r="J670" s="2"/>
      <c r="K670" s="2"/>
      <c r="L670" s="2"/>
      <c r="M670" s="2"/>
      <c r="N670" s="2"/>
      <c r="O670" s="2"/>
    </row>
    <row r="671" spans="8:15" ht="15.75" customHeight="1">
      <c r="H671" s="2"/>
      <c r="I671" s="2"/>
      <c r="J671" s="2"/>
      <c r="K671" s="2"/>
      <c r="L671" s="2"/>
      <c r="M671" s="2"/>
      <c r="N671" s="2"/>
      <c r="O671" s="2"/>
    </row>
    <row r="672" spans="8:15" ht="15.75" customHeight="1">
      <c r="H672" s="2"/>
      <c r="I672" s="2"/>
      <c r="J672" s="2"/>
      <c r="K672" s="2"/>
      <c r="L672" s="2"/>
      <c r="M672" s="2"/>
      <c r="N672" s="2"/>
      <c r="O672" s="2"/>
    </row>
    <row r="673" spans="8:15" ht="15.75" customHeight="1">
      <c r="H673" s="2"/>
      <c r="I673" s="2"/>
      <c r="J673" s="2"/>
      <c r="K673" s="2"/>
      <c r="L673" s="2"/>
      <c r="M673" s="2"/>
      <c r="N673" s="2"/>
      <c r="O673" s="2"/>
    </row>
    <row r="674" spans="8:15" ht="15.75" customHeight="1">
      <c r="H674" s="2"/>
      <c r="I674" s="2"/>
      <c r="J674" s="2"/>
      <c r="K674" s="2"/>
      <c r="L674" s="2"/>
      <c r="M674" s="2"/>
      <c r="N674" s="2"/>
      <c r="O674" s="2"/>
    </row>
    <row r="675" spans="8:15" ht="15.75" customHeight="1">
      <c r="H675" s="2"/>
      <c r="I675" s="2"/>
      <c r="J675" s="2"/>
      <c r="K675" s="2"/>
      <c r="L675" s="2"/>
      <c r="M675" s="2"/>
      <c r="N675" s="2"/>
      <c r="O675" s="2"/>
    </row>
    <row r="676" spans="8:15" ht="15.75" customHeight="1">
      <c r="H676" s="2"/>
      <c r="I676" s="2"/>
      <c r="J676" s="2"/>
      <c r="K676" s="2"/>
      <c r="L676" s="2"/>
      <c r="M676" s="2"/>
      <c r="N676" s="2"/>
      <c r="O676" s="2"/>
    </row>
    <row r="677" spans="8:15" ht="15.75" customHeight="1">
      <c r="H677" s="2"/>
      <c r="I677" s="2"/>
      <c r="J677" s="2"/>
      <c r="K677" s="2"/>
      <c r="L677" s="2"/>
      <c r="M677" s="2"/>
      <c r="N677" s="2"/>
      <c r="O677" s="2"/>
    </row>
    <row r="678" spans="8:15" ht="15.75" customHeight="1">
      <c r="H678" s="2"/>
      <c r="I678" s="2"/>
      <c r="J678" s="2"/>
      <c r="K678" s="2"/>
      <c r="L678" s="2"/>
      <c r="M678" s="2"/>
      <c r="N678" s="2"/>
      <c r="O678" s="2"/>
    </row>
    <row r="679" spans="8:15" ht="15.75" customHeight="1">
      <c r="H679" s="2"/>
      <c r="I679" s="2"/>
      <c r="J679" s="2"/>
      <c r="K679" s="2"/>
      <c r="L679" s="2"/>
      <c r="M679" s="2"/>
      <c r="N679" s="2"/>
      <c r="O679" s="2"/>
    </row>
    <row r="680" spans="8:15" ht="15.75" customHeight="1">
      <c r="H680" s="2"/>
      <c r="I680" s="2"/>
      <c r="J680" s="2"/>
      <c r="K680" s="2"/>
      <c r="L680" s="2"/>
      <c r="M680" s="2"/>
      <c r="N680" s="2"/>
      <c r="O680" s="2"/>
    </row>
    <row r="681" spans="8:15" ht="15.75" customHeight="1">
      <c r="H681" s="2"/>
      <c r="I681" s="2"/>
      <c r="J681" s="2"/>
      <c r="K681" s="2"/>
      <c r="L681" s="2"/>
      <c r="M681" s="2"/>
      <c r="N681" s="2"/>
      <c r="O681" s="2"/>
    </row>
    <row r="682" spans="8:15" ht="15.75" customHeight="1">
      <c r="H682" s="2"/>
      <c r="I682" s="2"/>
      <c r="J682" s="2"/>
      <c r="K682" s="2"/>
      <c r="L682" s="2"/>
      <c r="M682" s="2"/>
      <c r="N682" s="2"/>
      <c r="O682" s="2"/>
    </row>
    <row r="683" spans="8:15" ht="15.75" customHeight="1">
      <c r="H683" s="2"/>
      <c r="I683" s="2"/>
      <c r="J683" s="2"/>
      <c r="K683" s="2"/>
      <c r="L683" s="2"/>
      <c r="M683" s="2"/>
      <c r="N683" s="2"/>
      <c r="O683" s="2"/>
    </row>
    <row r="684" spans="8:15" ht="15.75" customHeight="1">
      <c r="H684" s="2"/>
      <c r="I684" s="2"/>
      <c r="J684" s="2"/>
      <c r="K684" s="2"/>
      <c r="L684" s="2"/>
      <c r="M684" s="2"/>
      <c r="N684" s="2"/>
      <c r="O684" s="2"/>
    </row>
    <row r="685" spans="8:15" ht="15.75" customHeight="1">
      <c r="H685" s="2"/>
      <c r="I685" s="2"/>
      <c r="J685" s="2"/>
      <c r="K685" s="2"/>
      <c r="L685" s="2"/>
      <c r="M685" s="2"/>
      <c r="N685" s="2"/>
      <c r="O685" s="2"/>
    </row>
    <row r="686" spans="8:15" ht="15.75" customHeight="1">
      <c r="H686" s="2"/>
      <c r="I686" s="2"/>
      <c r="J686" s="2"/>
      <c r="K686" s="2"/>
      <c r="L686" s="2"/>
      <c r="M686" s="2"/>
      <c r="N686" s="2"/>
      <c r="O686" s="2"/>
    </row>
    <row r="687" spans="8:15" ht="15.75" customHeight="1">
      <c r="H687" s="2"/>
      <c r="I687" s="2"/>
      <c r="J687" s="2"/>
      <c r="K687" s="2"/>
      <c r="L687" s="2"/>
      <c r="M687" s="2"/>
      <c r="N687" s="2"/>
      <c r="O687" s="2"/>
    </row>
    <row r="688" spans="8:15" ht="15.75" customHeight="1">
      <c r="H688" s="2"/>
      <c r="I688" s="2"/>
      <c r="J688" s="2"/>
      <c r="K688" s="2"/>
      <c r="L688" s="2"/>
      <c r="M688" s="2"/>
      <c r="N688" s="2"/>
      <c r="O688" s="2"/>
    </row>
    <row r="689" spans="8:15" ht="15.75" customHeight="1">
      <c r="H689" s="2"/>
      <c r="I689" s="2"/>
      <c r="J689" s="2"/>
      <c r="K689" s="2"/>
      <c r="L689" s="2"/>
      <c r="M689" s="2"/>
      <c r="N689" s="2"/>
      <c r="O689" s="2"/>
    </row>
    <row r="690" spans="8:15" ht="15.75" customHeight="1">
      <c r="H690" s="2"/>
      <c r="I690" s="2"/>
      <c r="J690" s="2"/>
      <c r="K690" s="2"/>
      <c r="L690" s="2"/>
      <c r="M690" s="2"/>
      <c r="N690" s="2"/>
      <c r="O690" s="2"/>
    </row>
    <row r="691" spans="8:15" ht="15.75" customHeight="1">
      <c r="H691" s="2"/>
      <c r="I691" s="2"/>
      <c r="J691" s="2"/>
      <c r="K691" s="2"/>
      <c r="L691" s="2"/>
      <c r="M691" s="2"/>
      <c r="N691" s="2"/>
      <c r="O691" s="2"/>
    </row>
    <row r="692" spans="8:15" ht="15.75" customHeight="1">
      <c r="H692" s="2"/>
      <c r="I692" s="2"/>
      <c r="J692" s="2"/>
      <c r="K692" s="2"/>
      <c r="L692" s="2"/>
      <c r="M692" s="2"/>
      <c r="N692" s="2"/>
      <c r="O692" s="2"/>
    </row>
    <row r="693" spans="8:15" ht="15.75" customHeight="1">
      <c r="H693" s="2"/>
      <c r="I693" s="2"/>
      <c r="J693" s="2"/>
      <c r="K693" s="2"/>
      <c r="L693" s="2"/>
      <c r="M693" s="2"/>
      <c r="N693" s="2"/>
      <c r="O693" s="2"/>
    </row>
    <row r="694" spans="8:15" ht="15.75" customHeight="1">
      <c r="H694" s="2"/>
      <c r="I694" s="2"/>
      <c r="J694" s="2"/>
      <c r="K694" s="2"/>
      <c r="L694" s="2"/>
      <c r="M694" s="2"/>
      <c r="N694" s="2"/>
      <c r="O694" s="2"/>
    </row>
    <row r="695" spans="8:15" ht="15.75" customHeight="1">
      <c r="H695" s="2"/>
      <c r="I695" s="2"/>
      <c r="J695" s="2"/>
      <c r="K695" s="2"/>
      <c r="L695" s="2"/>
      <c r="M695" s="2"/>
      <c r="N695" s="2"/>
      <c r="O695" s="2"/>
    </row>
    <row r="696" spans="8:15" ht="15.75" customHeight="1">
      <c r="H696" s="2"/>
      <c r="I696" s="2"/>
      <c r="J696" s="2"/>
      <c r="K696" s="2"/>
      <c r="L696" s="2"/>
      <c r="M696" s="2"/>
      <c r="N696" s="2"/>
      <c r="O696" s="2"/>
    </row>
    <row r="697" spans="8:15" ht="15.75" customHeight="1">
      <c r="H697" s="2"/>
      <c r="I697" s="2"/>
      <c r="J697" s="2"/>
      <c r="K697" s="2"/>
      <c r="L697" s="2"/>
      <c r="M697" s="2"/>
      <c r="N697" s="2"/>
      <c r="O697" s="2"/>
    </row>
    <row r="698" spans="8:15" ht="15.75" customHeight="1">
      <c r="H698" s="2"/>
      <c r="I698" s="2"/>
      <c r="J698" s="2"/>
      <c r="K698" s="2"/>
      <c r="L698" s="2"/>
      <c r="M698" s="2"/>
      <c r="N698" s="2"/>
      <c r="O698" s="2"/>
    </row>
    <row r="699" spans="8:15" ht="15.75" customHeight="1">
      <c r="H699" s="2"/>
      <c r="I699" s="2"/>
      <c r="J699" s="2"/>
      <c r="K699" s="2"/>
      <c r="L699" s="2"/>
      <c r="M699" s="2"/>
      <c r="N699" s="2"/>
      <c r="O699" s="2"/>
    </row>
    <row r="700" spans="8:15" ht="15.75" customHeight="1">
      <c r="H700" s="2"/>
      <c r="I700" s="2"/>
      <c r="J700" s="2"/>
      <c r="K700" s="2"/>
      <c r="L700" s="2"/>
      <c r="M700" s="2"/>
      <c r="N700" s="2"/>
      <c r="O700" s="2"/>
    </row>
    <row r="701" spans="8:15" ht="15.75" customHeight="1">
      <c r="H701" s="2"/>
      <c r="I701" s="2"/>
      <c r="J701" s="2"/>
      <c r="K701" s="2"/>
      <c r="L701" s="2"/>
      <c r="M701" s="2"/>
      <c r="N701" s="2"/>
      <c r="O701" s="2"/>
    </row>
    <row r="702" spans="8:15" ht="15.75" customHeight="1">
      <c r="H702" s="2"/>
      <c r="I702" s="2"/>
      <c r="J702" s="2"/>
      <c r="K702" s="2"/>
      <c r="L702" s="2"/>
      <c r="M702" s="2"/>
      <c r="N702" s="2"/>
      <c r="O702" s="2"/>
    </row>
    <row r="703" spans="8:15" ht="15.75" customHeight="1">
      <c r="H703" s="2"/>
      <c r="I703" s="2"/>
      <c r="J703" s="2"/>
      <c r="K703" s="2"/>
      <c r="L703" s="2"/>
      <c r="M703" s="2"/>
      <c r="N703" s="2"/>
      <c r="O703" s="2"/>
    </row>
    <row r="704" spans="8:15" ht="15.75" customHeight="1">
      <c r="H704" s="2"/>
      <c r="I704" s="2"/>
      <c r="J704" s="2"/>
      <c r="K704" s="2"/>
      <c r="L704" s="2"/>
      <c r="M704" s="2"/>
      <c r="N704" s="2"/>
      <c r="O704" s="2"/>
    </row>
    <row r="705" spans="8:15" ht="15.75" customHeight="1">
      <c r="H705" s="2"/>
      <c r="I705" s="2"/>
      <c r="J705" s="2"/>
      <c r="K705" s="2"/>
      <c r="L705" s="2"/>
      <c r="M705" s="2"/>
      <c r="N705" s="2"/>
      <c r="O705" s="2"/>
    </row>
    <row r="706" spans="8:15" ht="15.75" customHeight="1">
      <c r="H706" s="2"/>
      <c r="I706" s="2"/>
      <c r="J706" s="2"/>
      <c r="K706" s="2"/>
      <c r="L706" s="2"/>
      <c r="M706" s="2"/>
      <c r="N706" s="2"/>
      <c r="O706" s="2"/>
    </row>
    <row r="707" spans="8:15" ht="15.75" customHeight="1">
      <c r="H707" s="2"/>
      <c r="I707" s="2"/>
      <c r="J707" s="2"/>
      <c r="K707" s="2"/>
      <c r="L707" s="2"/>
      <c r="M707" s="2"/>
      <c r="N707" s="2"/>
      <c r="O707" s="2"/>
    </row>
    <row r="708" spans="8:15" ht="15.75" customHeight="1">
      <c r="H708" s="2"/>
      <c r="I708" s="2"/>
      <c r="J708" s="2"/>
      <c r="K708" s="2"/>
      <c r="L708" s="2"/>
      <c r="M708" s="2"/>
      <c r="N708" s="2"/>
      <c r="O708" s="2"/>
    </row>
    <row r="709" spans="8:15" ht="15.75" customHeight="1">
      <c r="H709" s="2"/>
      <c r="I709" s="2"/>
      <c r="J709" s="2"/>
      <c r="K709" s="2"/>
      <c r="L709" s="2"/>
      <c r="M709" s="2"/>
      <c r="N709" s="2"/>
      <c r="O709" s="2"/>
    </row>
    <row r="710" spans="8:15" ht="15.75" customHeight="1">
      <c r="H710" s="2"/>
      <c r="I710" s="2"/>
      <c r="J710" s="2"/>
      <c r="K710" s="2"/>
      <c r="L710" s="2"/>
      <c r="M710" s="2"/>
      <c r="N710" s="2"/>
      <c r="O710" s="2"/>
    </row>
    <row r="711" spans="8:15" ht="15.75" customHeight="1">
      <c r="H711" s="2"/>
      <c r="I711" s="2"/>
      <c r="J711" s="2"/>
      <c r="K711" s="2"/>
      <c r="L711" s="2"/>
      <c r="M711" s="2"/>
      <c r="N711" s="2"/>
      <c r="O711" s="2"/>
    </row>
    <row r="712" spans="8:15" ht="15.75" customHeight="1">
      <c r="H712" s="2"/>
      <c r="I712" s="2"/>
      <c r="J712" s="2"/>
      <c r="K712" s="2"/>
      <c r="L712" s="2"/>
      <c r="M712" s="2"/>
      <c r="N712" s="2"/>
      <c r="O712" s="2"/>
    </row>
    <row r="713" spans="8:15" ht="15.75" customHeight="1">
      <c r="H713" s="2"/>
      <c r="I713" s="2"/>
      <c r="J713" s="2"/>
      <c r="K713" s="2"/>
      <c r="L713" s="2"/>
      <c r="M713" s="2"/>
      <c r="N713" s="2"/>
      <c r="O713" s="2"/>
    </row>
    <row r="714" spans="8:15" ht="15.75" customHeight="1">
      <c r="H714" s="2"/>
      <c r="I714" s="2"/>
      <c r="J714" s="2"/>
      <c r="K714" s="2"/>
      <c r="L714" s="2"/>
      <c r="M714" s="2"/>
      <c r="N714" s="2"/>
      <c r="O714" s="2"/>
    </row>
    <row r="715" spans="8:15" ht="15.75" customHeight="1">
      <c r="H715" s="2"/>
      <c r="I715" s="2"/>
      <c r="J715" s="2"/>
      <c r="K715" s="2"/>
      <c r="L715" s="2"/>
      <c r="M715" s="2"/>
      <c r="N715" s="2"/>
      <c r="O715" s="2"/>
    </row>
    <row r="716" spans="8:15" ht="15.75" customHeight="1">
      <c r="H716" s="2"/>
      <c r="I716" s="2"/>
      <c r="J716" s="2"/>
      <c r="K716" s="2"/>
      <c r="L716" s="2"/>
      <c r="M716" s="2"/>
      <c r="N716" s="2"/>
      <c r="O716" s="2"/>
    </row>
    <row r="717" spans="8:15" ht="15.75" customHeight="1">
      <c r="H717" s="2"/>
      <c r="I717" s="2"/>
      <c r="J717" s="2"/>
      <c r="K717" s="2"/>
      <c r="L717" s="2"/>
      <c r="M717" s="2"/>
      <c r="N717" s="2"/>
      <c r="O717" s="2"/>
    </row>
    <row r="718" spans="8:15" ht="15.75" customHeight="1">
      <c r="H718" s="2"/>
      <c r="I718" s="2"/>
      <c r="J718" s="2"/>
      <c r="K718" s="2"/>
      <c r="L718" s="2"/>
      <c r="M718" s="2"/>
      <c r="N718" s="2"/>
      <c r="O718" s="2"/>
    </row>
    <row r="719" spans="8:15" ht="15.75" customHeight="1">
      <c r="H719" s="2"/>
      <c r="I719" s="2"/>
      <c r="J719" s="2"/>
      <c r="K719" s="2"/>
      <c r="L719" s="2"/>
      <c r="M719" s="2"/>
      <c r="N719" s="2"/>
      <c r="O719" s="2"/>
    </row>
    <row r="720" spans="8:15" ht="15.75" customHeight="1">
      <c r="H720" s="2"/>
      <c r="I720" s="2"/>
      <c r="J720" s="2"/>
      <c r="K720" s="2"/>
      <c r="L720" s="2"/>
      <c r="M720" s="2"/>
      <c r="N720" s="2"/>
      <c r="O720" s="2"/>
    </row>
    <row r="721" spans="8:15" ht="15.75" customHeight="1">
      <c r="H721" s="2"/>
      <c r="I721" s="2"/>
      <c r="J721" s="2"/>
      <c r="K721" s="2"/>
      <c r="L721" s="2"/>
      <c r="M721" s="2"/>
      <c r="N721" s="2"/>
      <c r="O721" s="2"/>
    </row>
    <row r="722" spans="8:15" ht="15.75" customHeight="1">
      <c r="H722" s="2"/>
      <c r="I722" s="2"/>
      <c r="J722" s="2"/>
      <c r="K722" s="2"/>
      <c r="L722" s="2"/>
      <c r="M722" s="2"/>
      <c r="N722" s="2"/>
      <c r="O722" s="2"/>
    </row>
    <row r="723" spans="8:15" ht="15.75" customHeight="1">
      <c r="H723" s="2"/>
      <c r="I723" s="2"/>
      <c r="J723" s="2"/>
      <c r="K723" s="2"/>
      <c r="L723" s="2"/>
      <c r="M723" s="2"/>
      <c r="N723" s="2"/>
      <c r="O723" s="2"/>
    </row>
    <row r="724" spans="8:15" ht="15.75" customHeight="1">
      <c r="H724" s="2"/>
      <c r="I724" s="2"/>
      <c r="J724" s="2"/>
      <c r="K724" s="2"/>
      <c r="L724" s="2"/>
      <c r="M724" s="2"/>
      <c r="N724" s="2"/>
      <c r="O724" s="2"/>
    </row>
    <row r="725" spans="8:15" ht="15.75" customHeight="1">
      <c r="H725" s="2"/>
      <c r="I725" s="2"/>
      <c r="J725" s="2"/>
      <c r="K725" s="2"/>
      <c r="L725" s="2"/>
      <c r="M725" s="2"/>
      <c r="N725" s="2"/>
      <c r="O725" s="2"/>
    </row>
    <row r="726" spans="8:15" ht="15.75" customHeight="1">
      <c r="H726" s="2"/>
      <c r="I726" s="2"/>
      <c r="J726" s="2"/>
      <c r="K726" s="2"/>
      <c r="L726" s="2"/>
      <c r="M726" s="2"/>
      <c r="N726" s="2"/>
      <c r="O726" s="2"/>
    </row>
    <row r="727" spans="8:15" ht="15.75" customHeight="1">
      <c r="H727" s="2"/>
      <c r="I727" s="2"/>
      <c r="J727" s="2"/>
      <c r="K727" s="2"/>
      <c r="L727" s="2"/>
      <c r="M727" s="2"/>
      <c r="N727" s="2"/>
      <c r="O727" s="2"/>
    </row>
    <row r="728" spans="8:15" ht="15.75" customHeight="1">
      <c r="H728" s="2"/>
      <c r="I728" s="2"/>
      <c r="J728" s="2"/>
      <c r="K728" s="2"/>
      <c r="L728" s="2"/>
      <c r="M728" s="2"/>
      <c r="N728" s="2"/>
      <c r="O728" s="2"/>
    </row>
    <row r="729" spans="8:15" ht="15.75" customHeight="1">
      <c r="H729" s="2"/>
      <c r="I729" s="2"/>
      <c r="J729" s="2"/>
      <c r="K729" s="2"/>
      <c r="L729" s="2"/>
      <c r="M729" s="2"/>
      <c r="N729" s="2"/>
      <c r="O729" s="2"/>
    </row>
    <row r="730" spans="8:15" ht="15.75" customHeight="1">
      <c r="H730" s="2"/>
      <c r="I730" s="2"/>
      <c r="J730" s="2"/>
      <c r="K730" s="2"/>
      <c r="L730" s="2"/>
      <c r="M730" s="2"/>
      <c r="N730" s="2"/>
      <c r="O730" s="2"/>
    </row>
    <row r="731" spans="8:15" ht="15.75" customHeight="1">
      <c r="H731" s="2"/>
      <c r="I731" s="2"/>
      <c r="J731" s="2"/>
      <c r="K731" s="2"/>
      <c r="L731" s="2"/>
      <c r="M731" s="2"/>
      <c r="N731" s="2"/>
      <c r="O731" s="2"/>
    </row>
    <row r="732" spans="8:15" ht="15.75" customHeight="1">
      <c r="H732" s="2"/>
      <c r="I732" s="2"/>
      <c r="J732" s="2"/>
      <c r="K732" s="2"/>
      <c r="L732" s="2"/>
      <c r="M732" s="2"/>
      <c r="N732" s="2"/>
      <c r="O732" s="2"/>
    </row>
    <row r="733" spans="8:15" ht="15.75" customHeight="1">
      <c r="H733" s="2"/>
      <c r="I733" s="2"/>
      <c r="J733" s="2"/>
      <c r="K733" s="2"/>
      <c r="L733" s="2"/>
      <c r="M733" s="2"/>
      <c r="N733" s="2"/>
      <c r="O733" s="2"/>
    </row>
    <row r="734" spans="8:15" ht="15.75" customHeight="1">
      <c r="H734" s="2"/>
      <c r="I734" s="2"/>
      <c r="J734" s="2"/>
      <c r="K734" s="2"/>
      <c r="L734" s="2"/>
      <c r="M734" s="2"/>
      <c r="N734" s="2"/>
      <c r="O734" s="2"/>
    </row>
    <row r="735" spans="8:15" ht="15.75" customHeight="1">
      <c r="H735" s="2"/>
      <c r="I735" s="2"/>
      <c r="J735" s="2"/>
      <c r="K735" s="2"/>
      <c r="L735" s="2"/>
      <c r="M735" s="2"/>
      <c r="N735" s="2"/>
      <c r="O735" s="2"/>
    </row>
    <row r="736" spans="8:15" ht="15.75" customHeight="1">
      <c r="H736" s="2"/>
      <c r="I736" s="2"/>
      <c r="J736" s="2"/>
      <c r="K736" s="2"/>
      <c r="L736" s="2"/>
      <c r="M736" s="2"/>
      <c r="N736" s="2"/>
      <c r="O736" s="2"/>
    </row>
    <row r="737" spans="8:15" ht="15.75" customHeight="1">
      <c r="H737" s="2"/>
      <c r="I737" s="2"/>
      <c r="J737" s="2"/>
      <c r="K737" s="2"/>
      <c r="L737" s="2"/>
      <c r="M737" s="2"/>
      <c r="N737" s="2"/>
      <c r="O737" s="2"/>
    </row>
    <row r="738" spans="8:15" ht="15.75" customHeight="1">
      <c r="H738" s="2"/>
      <c r="I738" s="2"/>
      <c r="J738" s="2"/>
      <c r="K738" s="2"/>
      <c r="L738" s="2"/>
      <c r="M738" s="2"/>
      <c r="N738" s="2"/>
      <c r="O738" s="2"/>
    </row>
    <row r="739" spans="8:15" ht="15.75" customHeight="1">
      <c r="H739" s="2"/>
      <c r="I739" s="2"/>
      <c r="J739" s="2"/>
      <c r="K739" s="2"/>
      <c r="L739" s="2"/>
      <c r="M739" s="2"/>
      <c r="N739" s="2"/>
      <c r="O739" s="2"/>
    </row>
    <row r="740" spans="8:15" ht="15.75" customHeight="1">
      <c r="H740" s="2"/>
      <c r="I740" s="2"/>
      <c r="J740" s="2"/>
      <c r="K740" s="2"/>
      <c r="L740" s="2"/>
      <c r="M740" s="2"/>
      <c r="N740" s="2"/>
      <c r="O740" s="2"/>
    </row>
    <row r="741" spans="8:15" ht="15.75" customHeight="1">
      <c r="H741" s="2"/>
      <c r="I741" s="2"/>
      <c r="J741" s="2"/>
      <c r="K741" s="2"/>
      <c r="L741" s="2"/>
      <c r="M741" s="2"/>
      <c r="N741" s="2"/>
      <c r="O741" s="2"/>
    </row>
    <row r="742" spans="8:15" ht="15.75" customHeight="1">
      <c r="H742" s="2"/>
      <c r="I742" s="2"/>
      <c r="J742" s="2"/>
      <c r="K742" s="2"/>
      <c r="L742" s="2"/>
      <c r="M742" s="2"/>
      <c r="N742" s="2"/>
      <c r="O742" s="2"/>
    </row>
    <row r="743" spans="8:15" ht="15.75" customHeight="1">
      <c r="H743" s="2"/>
      <c r="I743" s="2"/>
      <c r="J743" s="2"/>
      <c r="K743" s="2"/>
      <c r="L743" s="2"/>
      <c r="M743" s="2"/>
      <c r="N743" s="2"/>
      <c r="O743" s="2"/>
    </row>
    <row r="744" spans="8:15" ht="15.75" customHeight="1">
      <c r="H744" s="2"/>
      <c r="I744" s="2"/>
      <c r="J744" s="2"/>
      <c r="K744" s="2"/>
      <c r="L744" s="2"/>
      <c r="M744" s="2"/>
      <c r="N744" s="2"/>
      <c r="O744" s="2"/>
    </row>
    <row r="745" spans="8:15" ht="15.75" customHeight="1">
      <c r="H745" s="2"/>
      <c r="I745" s="2"/>
      <c r="J745" s="2"/>
      <c r="K745" s="2"/>
      <c r="L745" s="2"/>
      <c r="M745" s="2"/>
      <c r="N745" s="2"/>
      <c r="O745" s="2"/>
    </row>
    <row r="746" spans="8:15" ht="15.75" customHeight="1">
      <c r="H746" s="2"/>
      <c r="I746" s="2"/>
      <c r="J746" s="2"/>
      <c r="K746" s="2"/>
      <c r="L746" s="2"/>
      <c r="M746" s="2"/>
      <c r="N746" s="2"/>
      <c r="O746" s="2"/>
    </row>
    <row r="747" spans="8:15" ht="15.75" customHeight="1">
      <c r="H747" s="2"/>
      <c r="I747" s="2"/>
      <c r="J747" s="2"/>
      <c r="K747" s="2"/>
      <c r="L747" s="2"/>
      <c r="M747" s="2"/>
      <c r="N747" s="2"/>
      <c r="O747" s="2"/>
    </row>
    <row r="748" spans="8:15" ht="15.75" customHeight="1">
      <c r="H748" s="2"/>
      <c r="I748" s="2"/>
      <c r="J748" s="2"/>
      <c r="K748" s="2"/>
      <c r="L748" s="2"/>
      <c r="M748" s="2"/>
      <c r="N748" s="2"/>
      <c r="O748" s="2"/>
    </row>
    <row r="749" spans="8:15" ht="15.75" customHeight="1">
      <c r="H749" s="2"/>
      <c r="I749" s="2"/>
      <c r="J749" s="2"/>
      <c r="K749" s="2"/>
      <c r="L749" s="2"/>
      <c r="M749" s="2"/>
      <c r="N749" s="2"/>
      <c r="O749" s="2"/>
    </row>
    <row r="750" spans="8:15" ht="15.75" customHeight="1">
      <c r="H750" s="2"/>
      <c r="I750" s="2"/>
      <c r="J750" s="2"/>
      <c r="K750" s="2"/>
      <c r="L750" s="2"/>
      <c r="M750" s="2"/>
      <c r="N750" s="2"/>
      <c r="O750" s="2"/>
    </row>
    <row r="751" spans="8:15" ht="15.75" customHeight="1">
      <c r="H751" s="2"/>
      <c r="I751" s="2"/>
      <c r="J751" s="2"/>
      <c r="K751" s="2"/>
      <c r="L751" s="2"/>
      <c r="M751" s="2"/>
      <c r="N751" s="2"/>
      <c r="O751" s="2"/>
    </row>
    <row r="752" spans="8:15" ht="15.75" customHeight="1">
      <c r="H752" s="2"/>
      <c r="I752" s="2"/>
      <c r="J752" s="2"/>
      <c r="K752" s="2"/>
      <c r="L752" s="2"/>
      <c r="M752" s="2"/>
      <c r="N752" s="2"/>
      <c r="O752" s="2"/>
    </row>
    <row r="753" spans="8:15" ht="15.75" customHeight="1">
      <c r="H753" s="2"/>
      <c r="I753" s="2"/>
      <c r="J753" s="2"/>
      <c r="K753" s="2"/>
      <c r="L753" s="2"/>
      <c r="M753" s="2"/>
      <c r="N753" s="2"/>
      <c r="O753" s="2"/>
    </row>
    <row r="754" spans="8:15" ht="15.75" customHeight="1">
      <c r="H754" s="2"/>
      <c r="I754" s="2"/>
      <c r="J754" s="2"/>
      <c r="K754" s="2"/>
      <c r="L754" s="2"/>
      <c r="M754" s="2"/>
      <c r="N754" s="2"/>
      <c r="O754" s="2"/>
    </row>
    <row r="755" spans="8:15" ht="15.75" customHeight="1">
      <c r="H755" s="2"/>
      <c r="I755" s="2"/>
      <c r="J755" s="2"/>
      <c r="K755" s="2"/>
      <c r="L755" s="2"/>
      <c r="M755" s="2"/>
      <c r="N755" s="2"/>
      <c r="O755" s="2"/>
    </row>
    <row r="756" spans="8:15" ht="15.75" customHeight="1">
      <c r="H756" s="2"/>
      <c r="I756" s="2"/>
      <c r="J756" s="2"/>
      <c r="K756" s="2"/>
      <c r="L756" s="2"/>
      <c r="M756" s="2"/>
      <c r="N756" s="2"/>
      <c r="O756" s="2"/>
    </row>
    <row r="757" spans="8:15" ht="15.75" customHeight="1">
      <c r="H757" s="2"/>
      <c r="I757" s="2"/>
      <c r="J757" s="2"/>
      <c r="K757" s="2"/>
      <c r="L757" s="2"/>
      <c r="M757" s="2"/>
      <c r="N757" s="2"/>
      <c r="O757" s="2"/>
    </row>
    <row r="758" spans="8:15" ht="15.75" customHeight="1">
      <c r="H758" s="2"/>
      <c r="I758" s="2"/>
      <c r="J758" s="2"/>
      <c r="K758" s="2"/>
      <c r="L758" s="2"/>
      <c r="M758" s="2"/>
      <c r="N758" s="2"/>
      <c r="O758" s="2"/>
    </row>
    <row r="759" spans="8:15" ht="15.75" customHeight="1">
      <c r="H759" s="2"/>
      <c r="I759" s="2"/>
      <c r="J759" s="2"/>
      <c r="K759" s="2"/>
      <c r="L759" s="2"/>
      <c r="M759" s="2"/>
      <c r="N759" s="2"/>
      <c r="O759" s="2"/>
    </row>
    <row r="760" spans="8:15" ht="15.75" customHeight="1">
      <c r="H760" s="2"/>
      <c r="I760" s="2"/>
      <c r="J760" s="2"/>
      <c r="K760" s="2"/>
      <c r="L760" s="2"/>
      <c r="M760" s="2"/>
      <c r="N760" s="2"/>
      <c r="O760" s="2"/>
    </row>
    <row r="761" spans="8:15" ht="15.75" customHeight="1">
      <c r="H761" s="2"/>
      <c r="I761" s="2"/>
      <c r="J761" s="2"/>
      <c r="K761" s="2"/>
      <c r="L761" s="2"/>
      <c r="M761" s="2"/>
      <c r="N761" s="2"/>
      <c r="O761" s="2"/>
    </row>
    <row r="762" spans="8:15" ht="15.75" customHeight="1">
      <c r="H762" s="2"/>
      <c r="I762" s="2"/>
      <c r="J762" s="2"/>
      <c r="K762" s="2"/>
      <c r="L762" s="2"/>
      <c r="M762" s="2"/>
      <c r="N762" s="2"/>
      <c r="O762" s="2"/>
    </row>
    <row r="763" spans="8:15" ht="15.75" customHeight="1">
      <c r="H763" s="2"/>
      <c r="I763" s="2"/>
      <c r="J763" s="2"/>
      <c r="K763" s="2"/>
      <c r="L763" s="2"/>
      <c r="M763" s="2"/>
      <c r="N763" s="2"/>
      <c r="O763" s="2"/>
    </row>
    <row r="764" spans="8:15" ht="15.75" customHeight="1">
      <c r="H764" s="2"/>
      <c r="I764" s="2"/>
      <c r="J764" s="2"/>
      <c r="K764" s="2"/>
      <c r="L764" s="2"/>
      <c r="M764" s="2"/>
      <c r="N764" s="2"/>
      <c r="O764" s="2"/>
    </row>
    <row r="765" spans="8:15" ht="15.75" customHeight="1">
      <c r="H765" s="2"/>
      <c r="I765" s="2"/>
      <c r="J765" s="2"/>
      <c r="K765" s="2"/>
      <c r="L765" s="2"/>
      <c r="M765" s="2"/>
      <c r="N765" s="2"/>
      <c r="O765" s="2"/>
    </row>
    <row r="766" spans="8:15" ht="15.75" customHeight="1">
      <c r="H766" s="2"/>
      <c r="I766" s="2"/>
      <c r="J766" s="2"/>
      <c r="K766" s="2"/>
      <c r="L766" s="2"/>
      <c r="M766" s="2"/>
      <c r="N766" s="2"/>
      <c r="O766" s="2"/>
    </row>
    <row r="767" spans="8:15" ht="15.75" customHeight="1">
      <c r="H767" s="2"/>
      <c r="I767" s="2"/>
      <c r="J767" s="2"/>
      <c r="K767" s="2"/>
      <c r="L767" s="2"/>
      <c r="M767" s="2"/>
      <c r="N767" s="2"/>
      <c r="O767" s="2"/>
    </row>
    <row r="768" spans="8:15" ht="15.75" customHeight="1">
      <c r="H768" s="2"/>
      <c r="I768" s="2"/>
      <c r="J768" s="2"/>
      <c r="K768" s="2"/>
      <c r="L768" s="2"/>
      <c r="M768" s="2"/>
      <c r="N768" s="2"/>
      <c r="O768" s="2"/>
    </row>
    <row r="769" spans="8:15" ht="15.75" customHeight="1">
      <c r="H769" s="2"/>
      <c r="I769" s="2"/>
      <c r="J769" s="2"/>
      <c r="K769" s="2"/>
      <c r="L769" s="2"/>
      <c r="M769" s="2"/>
      <c r="N769" s="2"/>
      <c r="O769" s="2"/>
    </row>
    <row r="770" spans="8:15" ht="15.75" customHeight="1">
      <c r="H770" s="2"/>
      <c r="I770" s="2"/>
      <c r="J770" s="2"/>
      <c r="K770" s="2"/>
      <c r="L770" s="2"/>
      <c r="M770" s="2"/>
      <c r="N770" s="2"/>
      <c r="O770" s="2"/>
    </row>
    <row r="771" spans="8:15" ht="15.75" customHeight="1">
      <c r="H771" s="2"/>
      <c r="I771" s="2"/>
      <c r="J771" s="2"/>
      <c r="K771" s="2"/>
      <c r="L771" s="2"/>
      <c r="M771" s="2"/>
      <c r="N771" s="2"/>
      <c r="O771" s="2"/>
    </row>
    <row r="772" spans="8:15" ht="15.75" customHeight="1">
      <c r="H772" s="2"/>
      <c r="I772" s="2"/>
      <c r="J772" s="2"/>
      <c r="K772" s="2"/>
      <c r="L772" s="2"/>
      <c r="M772" s="2"/>
      <c r="N772" s="2"/>
      <c r="O772" s="2"/>
    </row>
    <row r="773" spans="8:15" ht="15.75" customHeight="1">
      <c r="H773" s="2"/>
      <c r="I773" s="2"/>
      <c r="J773" s="2"/>
      <c r="K773" s="2"/>
      <c r="L773" s="2"/>
      <c r="M773" s="2"/>
      <c r="N773" s="2"/>
      <c r="O773" s="2"/>
    </row>
    <row r="774" spans="8:15" ht="15.75" customHeight="1">
      <c r="H774" s="2"/>
      <c r="I774" s="2"/>
      <c r="J774" s="2"/>
      <c r="K774" s="2"/>
      <c r="L774" s="2"/>
      <c r="M774" s="2"/>
      <c r="N774" s="2"/>
      <c r="O774" s="2"/>
    </row>
    <row r="775" spans="8:15" ht="15.75" customHeight="1">
      <c r="H775" s="2"/>
      <c r="I775" s="2"/>
      <c r="J775" s="2"/>
      <c r="K775" s="2"/>
      <c r="L775" s="2"/>
      <c r="M775" s="2"/>
      <c r="N775" s="2"/>
      <c r="O775" s="2"/>
    </row>
    <row r="776" spans="8:15" ht="15.75" customHeight="1">
      <c r="H776" s="2"/>
      <c r="I776" s="2"/>
      <c r="J776" s="2"/>
      <c r="K776" s="2"/>
      <c r="L776" s="2"/>
      <c r="M776" s="2"/>
      <c r="N776" s="2"/>
      <c r="O776" s="2"/>
    </row>
    <row r="777" spans="8:15" ht="15.75" customHeight="1">
      <c r="H777" s="2"/>
      <c r="I777" s="2"/>
      <c r="J777" s="2"/>
      <c r="K777" s="2"/>
      <c r="L777" s="2"/>
      <c r="M777" s="2"/>
      <c r="N777" s="2"/>
      <c r="O777" s="2"/>
    </row>
    <row r="778" spans="8:15" ht="15.75" customHeight="1">
      <c r="H778" s="2"/>
      <c r="I778" s="2"/>
      <c r="J778" s="2"/>
      <c r="K778" s="2"/>
      <c r="L778" s="2"/>
      <c r="M778" s="2"/>
      <c r="N778" s="2"/>
      <c r="O778" s="2"/>
    </row>
    <row r="779" spans="8:15" ht="15.75" customHeight="1">
      <c r="H779" s="2"/>
      <c r="I779" s="2"/>
      <c r="J779" s="2"/>
      <c r="K779" s="2"/>
      <c r="L779" s="2"/>
      <c r="M779" s="2"/>
      <c r="N779" s="2"/>
      <c r="O779" s="2"/>
    </row>
    <row r="780" spans="8:15" ht="15.75" customHeight="1">
      <c r="H780" s="2"/>
      <c r="I780" s="2"/>
      <c r="J780" s="2"/>
      <c r="K780" s="2"/>
      <c r="L780" s="2"/>
      <c r="M780" s="2"/>
      <c r="N780" s="2"/>
      <c r="O780" s="2"/>
    </row>
    <row r="781" spans="8:15" ht="15.75" customHeight="1">
      <c r="H781" s="2"/>
      <c r="I781" s="2"/>
      <c r="J781" s="2"/>
      <c r="K781" s="2"/>
      <c r="L781" s="2"/>
      <c r="M781" s="2"/>
      <c r="N781" s="2"/>
      <c r="O781" s="2"/>
    </row>
    <row r="782" spans="8:15" ht="15.75" customHeight="1">
      <c r="H782" s="2"/>
      <c r="I782" s="2"/>
      <c r="J782" s="2"/>
      <c r="K782" s="2"/>
      <c r="L782" s="2"/>
      <c r="M782" s="2"/>
      <c r="N782" s="2"/>
      <c r="O782" s="2"/>
    </row>
    <row r="783" spans="8:15" ht="15.75" customHeight="1">
      <c r="H783" s="2"/>
      <c r="I783" s="2"/>
      <c r="J783" s="2"/>
      <c r="K783" s="2"/>
      <c r="L783" s="2"/>
      <c r="M783" s="2"/>
      <c r="N783" s="2"/>
      <c r="O783" s="2"/>
    </row>
    <row r="784" spans="8:15" ht="15.75" customHeight="1">
      <c r="H784" s="2"/>
      <c r="I784" s="2"/>
      <c r="J784" s="2"/>
      <c r="K784" s="2"/>
      <c r="L784" s="2"/>
      <c r="M784" s="2"/>
      <c r="N784" s="2"/>
      <c r="O784" s="2"/>
    </row>
    <row r="785" spans="8:15" ht="15.75" customHeight="1">
      <c r="H785" s="2"/>
      <c r="I785" s="2"/>
      <c r="J785" s="2"/>
      <c r="K785" s="2"/>
      <c r="L785" s="2"/>
      <c r="M785" s="2"/>
      <c r="N785" s="2"/>
      <c r="O785" s="2"/>
    </row>
    <row r="786" spans="8:15" ht="15.75" customHeight="1">
      <c r="H786" s="2"/>
      <c r="I786" s="2"/>
      <c r="J786" s="2"/>
      <c r="K786" s="2"/>
      <c r="L786" s="2"/>
      <c r="M786" s="2"/>
      <c r="N786" s="2"/>
      <c r="O786" s="2"/>
    </row>
    <row r="787" spans="8:15" ht="15.75" customHeight="1">
      <c r="H787" s="2"/>
      <c r="I787" s="2"/>
      <c r="J787" s="2"/>
      <c r="K787" s="2"/>
      <c r="L787" s="2"/>
      <c r="M787" s="2"/>
      <c r="N787" s="2"/>
      <c r="O787" s="2"/>
    </row>
    <row r="788" spans="8:15" ht="15.75" customHeight="1">
      <c r="H788" s="2"/>
      <c r="I788" s="2"/>
      <c r="J788" s="2"/>
      <c r="K788" s="2"/>
      <c r="L788" s="2"/>
      <c r="M788" s="2"/>
      <c r="N788" s="2"/>
      <c r="O788" s="2"/>
    </row>
    <row r="789" spans="8:15" ht="15.75" customHeight="1">
      <c r="H789" s="2"/>
      <c r="I789" s="2"/>
      <c r="J789" s="2"/>
      <c r="K789" s="2"/>
      <c r="L789" s="2"/>
      <c r="M789" s="2"/>
      <c r="N789" s="2"/>
      <c r="O789" s="2"/>
    </row>
    <row r="790" spans="8:15" ht="15.75" customHeight="1">
      <c r="H790" s="2"/>
      <c r="I790" s="2"/>
      <c r="J790" s="2"/>
      <c r="K790" s="2"/>
      <c r="L790" s="2"/>
      <c r="M790" s="2"/>
      <c r="N790" s="2"/>
      <c r="O790" s="2"/>
    </row>
    <row r="791" spans="8:15" ht="15.75" customHeight="1">
      <c r="H791" s="2"/>
      <c r="I791" s="2"/>
      <c r="J791" s="2"/>
      <c r="K791" s="2"/>
      <c r="L791" s="2"/>
      <c r="M791" s="2"/>
      <c r="N791" s="2"/>
      <c r="O791" s="2"/>
    </row>
    <row r="792" spans="8:15" ht="15.75" customHeight="1">
      <c r="H792" s="2"/>
      <c r="I792" s="2"/>
      <c r="J792" s="2"/>
      <c r="K792" s="2"/>
      <c r="L792" s="2"/>
      <c r="M792" s="2"/>
      <c r="N792" s="2"/>
      <c r="O792" s="2"/>
    </row>
    <row r="793" spans="8:15" ht="15.75" customHeight="1">
      <c r="H793" s="2"/>
      <c r="I793" s="2"/>
      <c r="J793" s="2"/>
      <c r="K793" s="2"/>
      <c r="L793" s="2"/>
      <c r="M793" s="2"/>
      <c r="N793" s="2"/>
      <c r="O793" s="2"/>
    </row>
    <row r="794" spans="8:15" ht="15.75" customHeight="1">
      <c r="H794" s="2"/>
      <c r="I794" s="2"/>
      <c r="J794" s="2"/>
      <c r="K794" s="2"/>
      <c r="L794" s="2"/>
      <c r="M794" s="2"/>
      <c r="N794" s="2"/>
      <c r="O794" s="2"/>
    </row>
    <row r="795" spans="8:15" ht="15.75" customHeight="1">
      <c r="H795" s="2"/>
      <c r="I795" s="2"/>
      <c r="J795" s="2"/>
      <c r="K795" s="2"/>
      <c r="L795" s="2"/>
      <c r="M795" s="2"/>
      <c r="N795" s="2"/>
      <c r="O795" s="2"/>
    </row>
    <row r="796" spans="8:15" ht="15.75" customHeight="1">
      <c r="H796" s="2"/>
      <c r="I796" s="2"/>
      <c r="J796" s="2"/>
      <c r="K796" s="2"/>
      <c r="L796" s="2"/>
      <c r="M796" s="2"/>
      <c r="N796" s="2"/>
      <c r="O796" s="2"/>
    </row>
    <row r="797" spans="8:15" ht="15.75" customHeight="1">
      <c r="H797" s="2"/>
      <c r="I797" s="2"/>
      <c r="J797" s="2"/>
      <c r="K797" s="2"/>
      <c r="L797" s="2"/>
      <c r="M797" s="2"/>
      <c r="N797" s="2"/>
      <c r="O797" s="2"/>
    </row>
    <row r="798" spans="8:15" ht="15.75" customHeight="1">
      <c r="H798" s="2"/>
      <c r="I798" s="2"/>
      <c r="J798" s="2"/>
      <c r="K798" s="2"/>
      <c r="L798" s="2"/>
      <c r="M798" s="2"/>
      <c r="N798" s="2"/>
      <c r="O798" s="2"/>
    </row>
    <row r="799" spans="8:15" ht="15.75" customHeight="1">
      <c r="H799" s="2"/>
      <c r="I799" s="2"/>
      <c r="J799" s="2"/>
      <c r="K799" s="2"/>
      <c r="L799" s="2"/>
      <c r="M799" s="2"/>
      <c r="N799" s="2"/>
      <c r="O799" s="2"/>
    </row>
    <row r="800" spans="8:15" ht="15.75" customHeight="1">
      <c r="H800" s="2"/>
      <c r="I800" s="2"/>
      <c r="J800" s="2"/>
      <c r="K800" s="2"/>
      <c r="L800" s="2"/>
      <c r="M800" s="2"/>
      <c r="N800" s="2"/>
      <c r="O800" s="2"/>
    </row>
    <row r="801" spans="8:15" ht="15.75" customHeight="1">
      <c r="H801" s="2"/>
      <c r="I801" s="2"/>
      <c r="J801" s="2"/>
      <c r="K801" s="2"/>
      <c r="L801" s="2"/>
      <c r="M801" s="2"/>
      <c r="N801" s="2"/>
      <c r="O801" s="2"/>
    </row>
    <row r="802" spans="8:15" ht="15.75" customHeight="1">
      <c r="H802" s="2"/>
      <c r="I802" s="2"/>
      <c r="J802" s="2"/>
      <c r="K802" s="2"/>
      <c r="L802" s="2"/>
      <c r="M802" s="2"/>
      <c r="N802" s="2"/>
      <c r="O802" s="2"/>
    </row>
    <row r="803" spans="8:15" ht="15.75" customHeight="1">
      <c r="H803" s="2"/>
      <c r="I803" s="2"/>
      <c r="J803" s="2"/>
      <c r="K803" s="2"/>
      <c r="L803" s="2"/>
      <c r="M803" s="2"/>
      <c r="N803" s="2"/>
      <c r="O803" s="2"/>
    </row>
    <row r="804" spans="8:15" ht="15.75" customHeight="1">
      <c r="H804" s="2"/>
      <c r="I804" s="2"/>
      <c r="J804" s="2"/>
      <c r="K804" s="2"/>
      <c r="L804" s="2"/>
      <c r="M804" s="2"/>
      <c r="N804" s="2"/>
      <c r="O804" s="2"/>
    </row>
    <row r="805" spans="8:15" ht="15.75" customHeight="1">
      <c r="H805" s="2"/>
      <c r="I805" s="2"/>
      <c r="J805" s="2"/>
      <c r="K805" s="2"/>
      <c r="L805" s="2"/>
      <c r="M805" s="2"/>
      <c r="N805" s="2"/>
      <c r="O805" s="2"/>
    </row>
    <row r="806" spans="8:15" ht="15.75" customHeight="1">
      <c r="H806" s="2"/>
      <c r="I806" s="2"/>
      <c r="J806" s="2"/>
      <c r="K806" s="2"/>
      <c r="L806" s="2"/>
      <c r="M806" s="2"/>
      <c r="N806" s="2"/>
      <c r="O806" s="2"/>
    </row>
    <row r="807" spans="8:15" ht="15.75" customHeight="1">
      <c r="H807" s="2"/>
      <c r="I807" s="2"/>
      <c r="J807" s="2"/>
      <c r="K807" s="2"/>
      <c r="L807" s="2"/>
      <c r="M807" s="2"/>
      <c r="N807" s="2"/>
      <c r="O807" s="2"/>
    </row>
    <row r="808" spans="8:15" ht="15.75" customHeight="1">
      <c r="H808" s="2"/>
      <c r="I808" s="2"/>
      <c r="J808" s="2"/>
      <c r="K808" s="2"/>
      <c r="L808" s="2"/>
      <c r="M808" s="2"/>
      <c r="N808" s="2"/>
      <c r="O808" s="2"/>
    </row>
    <row r="809" spans="8:15" ht="15.75" customHeight="1">
      <c r="H809" s="2"/>
      <c r="I809" s="2"/>
      <c r="J809" s="2"/>
      <c r="K809" s="2"/>
      <c r="L809" s="2"/>
      <c r="M809" s="2"/>
      <c r="N809" s="2"/>
      <c r="O809" s="2"/>
    </row>
    <row r="810" spans="8:15" ht="15.75" customHeight="1">
      <c r="H810" s="2"/>
      <c r="I810" s="2"/>
      <c r="J810" s="2"/>
      <c r="K810" s="2"/>
      <c r="L810" s="2"/>
      <c r="M810" s="2"/>
      <c r="N810" s="2"/>
      <c r="O810" s="2"/>
    </row>
    <row r="811" spans="8:15" ht="15.75" customHeight="1">
      <c r="H811" s="2"/>
      <c r="I811" s="2"/>
      <c r="J811" s="2"/>
      <c r="K811" s="2"/>
      <c r="L811" s="2"/>
      <c r="M811" s="2"/>
      <c r="N811" s="2"/>
      <c r="O811" s="2"/>
    </row>
    <row r="812" spans="8:15" ht="15.75" customHeight="1">
      <c r="H812" s="2"/>
      <c r="I812" s="2"/>
      <c r="J812" s="2"/>
      <c r="K812" s="2"/>
      <c r="L812" s="2"/>
      <c r="M812" s="2"/>
      <c r="N812" s="2"/>
      <c r="O812" s="2"/>
    </row>
    <row r="813" spans="8:15" ht="15.75" customHeight="1">
      <c r="H813" s="2"/>
      <c r="I813" s="2"/>
      <c r="J813" s="2"/>
      <c r="K813" s="2"/>
      <c r="L813" s="2"/>
      <c r="M813" s="2"/>
      <c r="N813" s="2"/>
      <c r="O813" s="2"/>
    </row>
    <row r="814" spans="8:15" ht="15.75" customHeight="1">
      <c r="H814" s="2"/>
      <c r="I814" s="2"/>
      <c r="J814" s="2"/>
      <c r="K814" s="2"/>
      <c r="L814" s="2"/>
      <c r="M814" s="2"/>
      <c r="N814" s="2"/>
      <c r="O814" s="2"/>
    </row>
    <row r="815" spans="8:15" ht="15.75" customHeight="1">
      <c r="H815" s="2"/>
      <c r="I815" s="2"/>
      <c r="J815" s="2"/>
      <c r="K815" s="2"/>
      <c r="L815" s="2"/>
      <c r="M815" s="2"/>
      <c r="N815" s="2"/>
      <c r="O815" s="2"/>
    </row>
    <row r="816" spans="8:15" ht="15.75" customHeight="1">
      <c r="H816" s="2"/>
      <c r="I816" s="2"/>
      <c r="J816" s="2"/>
      <c r="K816" s="2"/>
      <c r="L816" s="2"/>
      <c r="M816" s="2"/>
      <c r="N816" s="2"/>
      <c r="O816" s="2"/>
    </row>
    <row r="817" spans="8:15" ht="15.75" customHeight="1">
      <c r="H817" s="2"/>
      <c r="I817" s="2"/>
      <c r="J817" s="2"/>
      <c r="K817" s="2"/>
      <c r="L817" s="2"/>
      <c r="M817" s="2"/>
      <c r="N817" s="2"/>
      <c r="O817" s="2"/>
    </row>
    <row r="818" spans="8:15" ht="15.75" customHeight="1">
      <c r="H818" s="2"/>
      <c r="I818" s="2"/>
      <c r="J818" s="2"/>
      <c r="K818" s="2"/>
      <c r="L818" s="2"/>
      <c r="M818" s="2"/>
      <c r="N818" s="2"/>
      <c r="O818" s="2"/>
    </row>
    <row r="819" spans="8:15" ht="15.75" customHeight="1">
      <c r="H819" s="2"/>
      <c r="I819" s="2"/>
      <c r="J819" s="2"/>
      <c r="K819" s="2"/>
      <c r="L819" s="2"/>
      <c r="M819" s="2"/>
      <c r="N819" s="2"/>
      <c r="O819" s="2"/>
    </row>
    <row r="820" spans="8:15" ht="15.75" customHeight="1">
      <c r="H820" s="2"/>
      <c r="I820" s="2"/>
      <c r="J820" s="2"/>
      <c r="K820" s="2"/>
      <c r="L820" s="2"/>
      <c r="M820" s="2"/>
      <c r="N820" s="2"/>
      <c r="O820" s="2"/>
    </row>
    <row r="821" spans="8:15" ht="15.75" customHeight="1">
      <c r="H821" s="2"/>
      <c r="I821" s="2"/>
      <c r="J821" s="2"/>
      <c r="K821" s="2"/>
      <c r="L821" s="2"/>
      <c r="M821" s="2"/>
      <c r="N821" s="2"/>
      <c r="O821" s="2"/>
    </row>
    <row r="822" spans="8:15" ht="15.75" customHeight="1">
      <c r="H822" s="2"/>
      <c r="I822" s="2"/>
      <c r="J822" s="2"/>
      <c r="K822" s="2"/>
      <c r="L822" s="2"/>
      <c r="M822" s="2"/>
      <c r="N822" s="2"/>
      <c r="O822" s="2"/>
    </row>
    <row r="823" spans="8:15" ht="15.75" customHeight="1">
      <c r="H823" s="2"/>
      <c r="I823" s="2"/>
      <c r="J823" s="2"/>
      <c r="K823" s="2"/>
      <c r="L823" s="2"/>
      <c r="M823" s="2"/>
      <c r="N823" s="2"/>
      <c r="O823" s="2"/>
    </row>
    <row r="824" spans="8:15" ht="15.75" customHeight="1">
      <c r="H824" s="2"/>
      <c r="I824" s="2"/>
      <c r="J824" s="2"/>
      <c r="K824" s="2"/>
      <c r="L824" s="2"/>
      <c r="M824" s="2"/>
      <c r="N824" s="2"/>
      <c r="O824" s="2"/>
    </row>
    <row r="825" spans="8:15" ht="15.75" customHeight="1">
      <c r="H825" s="2"/>
      <c r="I825" s="2"/>
      <c r="J825" s="2"/>
      <c r="K825" s="2"/>
      <c r="L825" s="2"/>
      <c r="M825" s="2"/>
      <c r="N825" s="2"/>
      <c r="O825" s="2"/>
    </row>
    <row r="826" spans="8:15" ht="15.75" customHeight="1">
      <c r="H826" s="2"/>
      <c r="I826" s="2"/>
      <c r="J826" s="2"/>
      <c r="K826" s="2"/>
      <c r="L826" s="2"/>
      <c r="M826" s="2"/>
      <c r="N826" s="2"/>
      <c r="O826" s="2"/>
    </row>
    <row r="827" spans="8:15" ht="15.75" customHeight="1">
      <c r="H827" s="2"/>
      <c r="I827" s="2"/>
      <c r="J827" s="2"/>
      <c r="K827" s="2"/>
      <c r="L827" s="2"/>
      <c r="M827" s="2"/>
      <c r="N827" s="2"/>
      <c r="O827" s="2"/>
    </row>
    <row r="828" spans="8:15" ht="15.75" customHeight="1">
      <c r="H828" s="2"/>
      <c r="I828" s="2"/>
      <c r="J828" s="2"/>
      <c r="K828" s="2"/>
      <c r="L828" s="2"/>
      <c r="M828" s="2"/>
      <c r="N828" s="2"/>
      <c r="O828" s="2"/>
    </row>
    <row r="829" spans="8:15" ht="15.75" customHeight="1">
      <c r="H829" s="2"/>
      <c r="I829" s="2"/>
      <c r="J829" s="2"/>
      <c r="K829" s="2"/>
      <c r="L829" s="2"/>
      <c r="M829" s="2"/>
      <c r="N829" s="2"/>
      <c r="O829" s="2"/>
    </row>
    <row r="830" spans="8:15" ht="15.75" customHeight="1">
      <c r="H830" s="2"/>
      <c r="I830" s="2"/>
      <c r="J830" s="2"/>
      <c r="K830" s="2"/>
      <c r="L830" s="2"/>
      <c r="M830" s="2"/>
      <c r="N830" s="2"/>
      <c r="O830" s="2"/>
    </row>
    <row r="831" spans="8:15" ht="15.75" customHeight="1">
      <c r="H831" s="2"/>
      <c r="I831" s="2"/>
      <c r="J831" s="2"/>
      <c r="K831" s="2"/>
      <c r="L831" s="2"/>
      <c r="M831" s="2"/>
      <c r="N831" s="2"/>
      <c r="O831" s="2"/>
    </row>
    <row r="832" spans="8:15" ht="15.75" customHeight="1">
      <c r="H832" s="2"/>
      <c r="I832" s="2"/>
      <c r="J832" s="2"/>
      <c r="K832" s="2"/>
      <c r="L832" s="2"/>
      <c r="M832" s="2"/>
      <c r="N832" s="2"/>
      <c r="O832" s="2"/>
    </row>
    <row r="833" spans="8:15" ht="15.75" customHeight="1">
      <c r="H833" s="2"/>
      <c r="I833" s="2"/>
      <c r="J833" s="2"/>
      <c r="K833" s="2"/>
      <c r="L833" s="2"/>
      <c r="M833" s="2"/>
      <c r="N833" s="2"/>
      <c r="O833" s="2"/>
    </row>
    <row r="834" spans="8:15" ht="15.75" customHeight="1">
      <c r="H834" s="2"/>
      <c r="I834" s="2"/>
      <c r="J834" s="2"/>
      <c r="K834" s="2"/>
      <c r="L834" s="2"/>
      <c r="M834" s="2"/>
      <c r="N834" s="2"/>
      <c r="O834" s="2"/>
    </row>
    <row r="835" spans="8:15" ht="15.75" customHeight="1">
      <c r="H835" s="2"/>
      <c r="I835" s="2"/>
      <c r="J835" s="2"/>
      <c r="K835" s="2"/>
      <c r="L835" s="2"/>
      <c r="M835" s="2"/>
      <c r="N835" s="2"/>
      <c r="O835" s="2"/>
    </row>
    <row r="836" spans="8:15" ht="15.75" customHeight="1">
      <c r="H836" s="2"/>
      <c r="I836" s="2"/>
      <c r="J836" s="2"/>
      <c r="K836" s="2"/>
      <c r="L836" s="2"/>
      <c r="M836" s="2"/>
      <c r="N836" s="2"/>
      <c r="O836" s="2"/>
    </row>
    <row r="837" spans="8:15" ht="15.75" customHeight="1">
      <c r="H837" s="2"/>
      <c r="I837" s="2"/>
      <c r="J837" s="2"/>
      <c r="K837" s="2"/>
      <c r="L837" s="2"/>
      <c r="M837" s="2"/>
      <c r="N837" s="2"/>
      <c r="O837" s="2"/>
    </row>
    <row r="838" spans="8:15" ht="15.75" customHeight="1">
      <c r="H838" s="2"/>
      <c r="I838" s="2"/>
      <c r="J838" s="2"/>
      <c r="K838" s="2"/>
      <c r="L838" s="2"/>
      <c r="M838" s="2"/>
      <c r="N838" s="2"/>
      <c r="O838" s="2"/>
    </row>
    <row r="839" spans="8:15" ht="15.75" customHeight="1">
      <c r="H839" s="2"/>
      <c r="I839" s="2"/>
      <c r="J839" s="2"/>
      <c r="K839" s="2"/>
      <c r="L839" s="2"/>
      <c r="M839" s="2"/>
      <c r="N839" s="2"/>
      <c r="O839" s="2"/>
    </row>
    <row r="840" spans="8:15" ht="15.75" customHeight="1">
      <c r="H840" s="2"/>
      <c r="I840" s="2"/>
      <c r="J840" s="2"/>
      <c r="K840" s="2"/>
      <c r="L840" s="2"/>
      <c r="M840" s="2"/>
      <c r="N840" s="2"/>
      <c r="O840" s="2"/>
    </row>
    <row r="841" spans="8:15" ht="15.75" customHeight="1">
      <c r="H841" s="2"/>
      <c r="I841" s="2"/>
      <c r="J841" s="2"/>
      <c r="K841" s="2"/>
      <c r="L841" s="2"/>
      <c r="M841" s="2"/>
      <c r="N841" s="2"/>
      <c r="O841" s="2"/>
    </row>
    <row r="842" spans="8:15" ht="15.75" customHeight="1">
      <c r="H842" s="2"/>
      <c r="I842" s="2"/>
      <c r="J842" s="2"/>
      <c r="K842" s="2"/>
      <c r="L842" s="2"/>
      <c r="M842" s="2"/>
      <c r="N842" s="2"/>
      <c r="O842" s="2"/>
    </row>
    <row r="843" spans="8:15" ht="15.75" customHeight="1">
      <c r="H843" s="2"/>
      <c r="I843" s="2"/>
      <c r="J843" s="2"/>
      <c r="K843" s="2"/>
      <c r="L843" s="2"/>
      <c r="M843" s="2"/>
      <c r="N843" s="2"/>
      <c r="O843" s="2"/>
    </row>
    <row r="844" spans="8:15" ht="15.75" customHeight="1">
      <c r="H844" s="2"/>
      <c r="I844" s="2"/>
      <c r="J844" s="2"/>
      <c r="K844" s="2"/>
      <c r="L844" s="2"/>
      <c r="M844" s="2"/>
      <c r="N844" s="2"/>
      <c r="O844" s="2"/>
    </row>
    <row r="845" spans="8:15" ht="15.75" customHeight="1">
      <c r="H845" s="2"/>
      <c r="I845" s="2"/>
      <c r="J845" s="2"/>
      <c r="K845" s="2"/>
      <c r="L845" s="2"/>
      <c r="M845" s="2"/>
      <c r="N845" s="2"/>
      <c r="O845" s="2"/>
    </row>
    <row r="846" spans="8:15" ht="15.75" customHeight="1">
      <c r="H846" s="2"/>
      <c r="I846" s="2"/>
      <c r="J846" s="2"/>
      <c r="K846" s="2"/>
      <c r="L846" s="2"/>
      <c r="M846" s="2"/>
      <c r="N846" s="2"/>
      <c r="O846" s="2"/>
    </row>
    <row r="847" spans="8:15" ht="15.75" customHeight="1">
      <c r="H847" s="2"/>
      <c r="I847" s="2"/>
      <c r="J847" s="2"/>
      <c r="K847" s="2"/>
      <c r="L847" s="2"/>
      <c r="M847" s="2"/>
      <c r="N847" s="2"/>
      <c r="O847" s="2"/>
    </row>
    <row r="848" spans="8:15" ht="15.75" customHeight="1">
      <c r="H848" s="2"/>
      <c r="I848" s="2"/>
      <c r="J848" s="2"/>
      <c r="K848" s="2"/>
      <c r="L848" s="2"/>
      <c r="M848" s="2"/>
      <c r="N848" s="2"/>
      <c r="O848" s="2"/>
    </row>
    <row r="849" spans="8:15" ht="15.75" customHeight="1">
      <c r="H849" s="2"/>
      <c r="I849" s="2"/>
      <c r="J849" s="2"/>
      <c r="K849" s="2"/>
      <c r="L849" s="2"/>
      <c r="M849" s="2"/>
      <c r="N849" s="2"/>
      <c r="O849" s="2"/>
    </row>
    <row r="850" spans="8:15" ht="15.75" customHeight="1">
      <c r="H850" s="2"/>
      <c r="I850" s="2"/>
      <c r="J850" s="2"/>
      <c r="K850" s="2"/>
      <c r="L850" s="2"/>
      <c r="M850" s="2"/>
      <c r="N850" s="2"/>
      <c r="O850" s="2"/>
    </row>
    <row r="851" spans="8:15" ht="15.75" customHeight="1">
      <c r="H851" s="2"/>
      <c r="I851" s="2"/>
      <c r="J851" s="2"/>
      <c r="K851" s="2"/>
      <c r="L851" s="2"/>
      <c r="M851" s="2"/>
      <c r="N851" s="2"/>
      <c r="O851" s="2"/>
    </row>
    <row r="852" spans="8:15" ht="15.75" customHeight="1">
      <c r="H852" s="2"/>
      <c r="I852" s="2"/>
      <c r="J852" s="2"/>
      <c r="K852" s="2"/>
      <c r="L852" s="2"/>
      <c r="M852" s="2"/>
      <c r="N852" s="2"/>
      <c r="O852" s="2"/>
    </row>
    <row r="853" spans="8:15" ht="15.75" customHeight="1">
      <c r="H853" s="2"/>
      <c r="I853" s="2"/>
      <c r="J853" s="2"/>
      <c r="K853" s="2"/>
      <c r="L853" s="2"/>
      <c r="M853" s="2"/>
      <c r="N853" s="2"/>
      <c r="O853" s="2"/>
    </row>
    <row r="854" spans="8:15" ht="15.75" customHeight="1">
      <c r="H854" s="2"/>
      <c r="I854" s="2"/>
      <c r="J854" s="2"/>
      <c r="K854" s="2"/>
      <c r="L854" s="2"/>
      <c r="M854" s="2"/>
      <c r="N854" s="2"/>
      <c r="O854" s="2"/>
    </row>
    <row r="855" spans="8:15" ht="15.75" customHeight="1">
      <c r="H855" s="2"/>
      <c r="I855" s="2"/>
      <c r="J855" s="2"/>
      <c r="K855" s="2"/>
      <c r="L855" s="2"/>
      <c r="M855" s="2"/>
      <c r="N855" s="2"/>
      <c r="O855" s="2"/>
    </row>
    <row r="856" spans="8:15" ht="15.75" customHeight="1">
      <c r="H856" s="2"/>
      <c r="I856" s="2"/>
      <c r="J856" s="2"/>
      <c r="K856" s="2"/>
      <c r="L856" s="2"/>
      <c r="M856" s="2"/>
      <c r="N856" s="2"/>
      <c r="O856" s="2"/>
    </row>
    <row r="857" spans="8:15" ht="15.75" customHeight="1">
      <c r="H857" s="2"/>
      <c r="I857" s="2"/>
      <c r="J857" s="2"/>
      <c r="K857" s="2"/>
      <c r="L857" s="2"/>
      <c r="M857" s="2"/>
      <c r="N857" s="2"/>
      <c r="O857" s="2"/>
    </row>
    <row r="858" spans="8:15" ht="15.75" customHeight="1">
      <c r="H858" s="2"/>
      <c r="I858" s="2"/>
      <c r="J858" s="2"/>
      <c r="K858" s="2"/>
      <c r="L858" s="2"/>
      <c r="M858" s="2"/>
      <c r="N858" s="2"/>
      <c r="O858" s="2"/>
    </row>
    <row r="859" spans="8:15" ht="15.75" customHeight="1">
      <c r="H859" s="2"/>
      <c r="I859" s="2"/>
      <c r="J859" s="2"/>
      <c r="K859" s="2"/>
      <c r="L859" s="2"/>
      <c r="M859" s="2"/>
      <c r="N859" s="2"/>
      <c r="O859" s="2"/>
    </row>
    <row r="860" spans="8:15" ht="15.75" customHeight="1">
      <c r="H860" s="2"/>
      <c r="I860" s="2"/>
      <c r="J860" s="2"/>
      <c r="K860" s="2"/>
      <c r="L860" s="2"/>
      <c r="M860" s="2"/>
      <c r="N860" s="2"/>
      <c r="O860" s="2"/>
    </row>
    <row r="861" spans="8:15" ht="15.75" customHeight="1">
      <c r="H861" s="2"/>
      <c r="I861" s="2"/>
      <c r="J861" s="2"/>
      <c r="K861" s="2"/>
      <c r="L861" s="2"/>
      <c r="M861" s="2"/>
      <c r="N861" s="2"/>
      <c r="O861" s="2"/>
    </row>
    <row r="862" spans="8:15" ht="15.75" customHeight="1">
      <c r="H862" s="2"/>
      <c r="I862" s="2"/>
      <c r="J862" s="2"/>
      <c r="K862" s="2"/>
      <c r="L862" s="2"/>
      <c r="M862" s="2"/>
      <c r="N862" s="2"/>
      <c r="O862" s="2"/>
    </row>
    <row r="863" spans="8:15" ht="15.75" customHeight="1">
      <c r="H863" s="2"/>
      <c r="I863" s="2"/>
      <c r="J863" s="2"/>
      <c r="K863" s="2"/>
      <c r="L863" s="2"/>
      <c r="M863" s="2"/>
      <c r="N863" s="2"/>
      <c r="O863" s="2"/>
    </row>
    <row r="864" spans="8:15" ht="15.75" customHeight="1">
      <c r="H864" s="2"/>
      <c r="I864" s="2"/>
      <c r="J864" s="2"/>
      <c r="K864" s="2"/>
      <c r="L864" s="2"/>
      <c r="M864" s="2"/>
      <c r="N864" s="2"/>
      <c r="O864" s="2"/>
    </row>
    <row r="865" spans="8:15" ht="15.75" customHeight="1">
      <c r="H865" s="2"/>
      <c r="I865" s="2"/>
      <c r="J865" s="2"/>
      <c r="K865" s="2"/>
      <c r="L865" s="2"/>
      <c r="M865" s="2"/>
      <c r="N865" s="2"/>
      <c r="O865" s="2"/>
    </row>
    <row r="866" spans="8:15" ht="15.75" customHeight="1">
      <c r="H866" s="2"/>
      <c r="I866" s="2"/>
      <c r="J866" s="2"/>
      <c r="K866" s="2"/>
      <c r="L866" s="2"/>
      <c r="M866" s="2"/>
      <c r="N866" s="2"/>
      <c r="O866" s="2"/>
    </row>
    <row r="867" spans="8:15" ht="15.75" customHeight="1">
      <c r="H867" s="2"/>
      <c r="I867" s="2"/>
      <c r="J867" s="2"/>
      <c r="K867" s="2"/>
      <c r="L867" s="2"/>
      <c r="M867" s="2"/>
      <c r="N867" s="2"/>
      <c r="O867" s="2"/>
    </row>
    <row r="868" spans="8:15" ht="15.75" customHeight="1">
      <c r="H868" s="2"/>
      <c r="I868" s="2"/>
      <c r="J868" s="2"/>
      <c r="K868" s="2"/>
      <c r="L868" s="2"/>
      <c r="M868" s="2"/>
      <c r="N868" s="2"/>
      <c r="O868" s="2"/>
    </row>
    <row r="869" spans="8:15" ht="15.75" customHeight="1">
      <c r="H869" s="2"/>
      <c r="I869" s="2"/>
      <c r="J869" s="2"/>
      <c r="K869" s="2"/>
      <c r="L869" s="2"/>
      <c r="M869" s="2"/>
      <c r="N869" s="2"/>
      <c r="O869" s="2"/>
    </row>
    <row r="870" spans="8:15" ht="15.75" customHeight="1">
      <c r="H870" s="2"/>
      <c r="I870" s="2"/>
      <c r="J870" s="2"/>
      <c r="K870" s="2"/>
      <c r="L870" s="2"/>
      <c r="M870" s="2"/>
      <c r="N870" s="2"/>
      <c r="O870" s="2"/>
    </row>
    <row r="871" spans="8:15" ht="15.75" customHeight="1">
      <c r="H871" s="2"/>
      <c r="I871" s="2"/>
      <c r="J871" s="2"/>
      <c r="K871" s="2"/>
      <c r="L871" s="2"/>
      <c r="M871" s="2"/>
      <c r="N871" s="2"/>
      <c r="O871" s="2"/>
    </row>
    <row r="872" spans="8:15" ht="15.75" customHeight="1">
      <c r="H872" s="2"/>
      <c r="I872" s="2"/>
      <c r="J872" s="2"/>
      <c r="K872" s="2"/>
      <c r="L872" s="2"/>
      <c r="M872" s="2"/>
      <c r="N872" s="2"/>
      <c r="O872" s="2"/>
    </row>
    <row r="873" spans="8:15" ht="15.75" customHeight="1">
      <c r="H873" s="2"/>
      <c r="I873" s="2"/>
      <c r="J873" s="2"/>
      <c r="K873" s="2"/>
      <c r="L873" s="2"/>
      <c r="M873" s="2"/>
      <c r="N873" s="2"/>
      <c r="O873" s="2"/>
    </row>
    <row r="874" spans="8:15" ht="15.75" customHeight="1">
      <c r="H874" s="2"/>
      <c r="I874" s="2"/>
      <c r="J874" s="2"/>
      <c r="K874" s="2"/>
      <c r="L874" s="2"/>
      <c r="M874" s="2"/>
      <c r="N874" s="2"/>
      <c r="O874" s="2"/>
    </row>
    <row r="875" spans="8:15" ht="15.75" customHeight="1">
      <c r="H875" s="2"/>
      <c r="I875" s="2"/>
      <c r="J875" s="2"/>
      <c r="K875" s="2"/>
      <c r="L875" s="2"/>
      <c r="M875" s="2"/>
      <c r="N875" s="2"/>
      <c r="O875" s="2"/>
    </row>
    <row r="876" spans="8:15" ht="15.75" customHeight="1">
      <c r="H876" s="2"/>
      <c r="I876" s="2"/>
      <c r="J876" s="2"/>
      <c r="K876" s="2"/>
      <c r="L876" s="2"/>
      <c r="M876" s="2"/>
      <c r="N876" s="2"/>
      <c r="O876" s="2"/>
    </row>
    <row r="877" spans="8:15" ht="15.75" customHeight="1">
      <c r="H877" s="2"/>
      <c r="I877" s="2"/>
      <c r="J877" s="2"/>
      <c r="K877" s="2"/>
      <c r="L877" s="2"/>
      <c r="M877" s="2"/>
      <c r="N877" s="2"/>
      <c r="O877" s="2"/>
    </row>
    <row r="878" spans="8:15" ht="15.75" customHeight="1">
      <c r="H878" s="2"/>
      <c r="I878" s="2"/>
      <c r="J878" s="2"/>
      <c r="K878" s="2"/>
      <c r="L878" s="2"/>
      <c r="M878" s="2"/>
      <c r="N878" s="2"/>
      <c r="O878" s="2"/>
    </row>
    <row r="879" spans="8:15" ht="15.75" customHeight="1">
      <c r="H879" s="2"/>
      <c r="I879" s="2"/>
      <c r="J879" s="2"/>
      <c r="K879" s="2"/>
      <c r="L879" s="2"/>
      <c r="M879" s="2"/>
      <c r="N879" s="2"/>
      <c r="O879" s="2"/>
    </row>
    <row r="880" spans="8:15" ht="15.75" customHeight="1">
      <c r="H880" s="2"/>
      <c r="I880" s="2"/>
      <c r="J880" s="2"/>
      <c r="K880" s="2"/>
      <c r="L880" s="2"/>
      <c r="M880" s="2"/>
      <c r="N880" s="2"/>
      <c r="O880" s="2"/>
    </row>
    <row r="881" spans="8:15" ht="15.75" customHeight="1">
      <c r="H881" s="2"/>
      <c r="I881" s="2"/>
      <c r="J881" s="2"/>
      <c r="K881" s="2"/>
      <c r="L881" s="2"/>
      <c r="M881" s="2"/>
      <c r="N881" s="2"/>
      <c r="O881" s="2"/>
    </row>
    <row r="882" spans="8:15" ht="15.75" customHeight="1">
      <c r="H882" s="2"/>
      <c r="I882" s="2"/>
      <c r="J882" s="2"/>
      <c r="K882" s="2"/>
      <c r="L882" s="2"/>
      <c r="M882" s="2"/>
      <c r="N882" s="2"/>
      <c r="O882" s="2"/>
    </row>
    <row r="883" spans="8:15" ht="15.75" customHeight="1">
      <c r="H883" s="2"/>
      <c r="I883" s="2"/>
      <c r="J883" s="2"/>
      <c r="K883" s="2"/>
      <c r="L883" s="2"/>
      <c r="M883" s="2"/>
      <c r="N883" s="2"/>
      <c r="O883" s="2"/>
    </row>
    <row r="884" spans="8:15" ht="15.75" customHeight="1">
      <c r="H884" s="2"/>
      <c r="I884" s="2"/>
      <c r="J884" s="2"/>
      <c r="K884" s="2"/>
      <c r="L884" s="2"/>
      <c r="M884" s="2"/>
      <c r="N884" s="2"/>
      <c r="O884" s="2"/>
    </row>
    <row r="885" spans="8:15" ht="15.75" customHeight="1">
      <c r="H885" s="2"/>
      <c r="I885" s="2"/>
      <c r="J885" s="2"/>
      <c r="K885" s="2"/>
      <c r="L885" s="2"/>
      <c r="M885" s="2"/>
      <c r="N885" s="2"/>
      <c r="O885" s="2"/>
    </row>
    <row r="886" spans="8:15" ht="15.75" customHeight="1">
      <c r="H886" s="2"/>
      <c r="I886" s="2"/>
      <c r="J886" s="2"/>
      <c r="K886" s="2"/>
      <c r="L886" s="2"/>
      <c r="M886" s="2"/>
      <c r="N886" s="2"/>
      <c r="O886" s="2"/>
    </row>
    <row r="887" spans="8:15" ht="15.75" customHeight="1">
      <c r="H887" s="2"/>
      <c r="I887" s="2"/>
      <c r="J887" s="2"/>
      <c r="K887" s="2"/>
      <c r="L887" s="2"/>
      <c r="M887" s="2"/>
      <c r="N887" s="2"/>
      <c r="O887" s="2"/>
    </row>
    <row r="888" spans="8:15" ht="15.75" customHeight="1">
      <c r="H888" s="2"/>
      <c r="I888" s="2"/>
      <c r="J888" s="2"/>
      <c r="K888" s="2"/>
      <c r="L888" s="2"/>
      <c r="M888" s="2"/>
      <c r="N888" s="2"/>
      <c r="O888" s="2"/>
    </row>
    <row r="889" spans="8:15" ht="15.75" customHeight="1">
      <c r="H889" s="2"/>
      <c r="I889" s="2"/>
      <c r="J889" s="2"/>
      <c r="K889" s="2"/>
      <c r="L889" s="2"/>
      <c r="M889" s="2"/>
      <c r="N889" s="2"/>
      <c r="O889" s="2"/>
    </row>
    <row r="890" spans="8:15" ht="15.75" customHeight="1">
      <c r="H890" s="2"/>
      <c r="I890" s="2"/>
      <c r="J890" s="2"/>
      <c r="K890" s="2"/>
      <c r="L890" s="2"/>
      <c r="M890" s="2"/>
      <c r="N890" s="2"/>
      <c r="O890" s="2"/>
    </row>
    <row r="891" spans="8:15" ht="15.75" customHeight="1">
      <c r="H891" s="2"/>
      <c r="I891" s="2"/>
      <c r="J891" s="2"/>
      <c r="K891" s="2"/>
      <c r="L891" s="2"/>
      <c r="M891" s="2"/>
      <c r="N891" s="2"/>
      <c r="O891" s="2"/>
    </row>
    <row r="892" spans="8:15" ht="15.75" customHeight="1">
      <c r="H892" s="2"/>
      <c r="I892" s="2"/>
      <c r="J892" s="2"/>
      <c r="K892" s="2"/>
      <c r="L892" s="2"/>
      <c r="M892" s="2"/>
      <c r="N892" s="2"/>
      <c r="O892" s="2"/>
    </row>
    <row r="893" spans="8:15" ht="15.75" customHeight="1">
      <c r="H893" s="2"/>
      <c r="I893" s="2"/>
      <c r="J893" s="2"/>
      <c r="K893" s="2"/>
      <c r="L893" s="2"/>
      <c r="M893" s="2"/>
      <c r="N893" s="2"/>
      <c r="O893" s="2"/>
    </row>
    <row r="894" spans="8:15" ht="15.75" customHeight="1">
      <c r="H894" s="2"/>
      <c r="I894" s="2"/>
      <c r="J894" s="2"/>
      <c r="K894" s="2"/>
      <c r="L894" s="2"/>
      <c r="M894" s="2"/>
      <c r="N894" s="2"/>
      <c r="O894" s="2"/>
    </row>
    <row r="895" spans="8:15" ht="15.75" customHeight="1">
      <c r="H895" s="2"/>
      <c r="I895" s="2"/>
      <c r="J895" s="2"/>
      <c r="K895" s="2"/>
      <c r="L895" s="2"/>
      <c r="M895" s="2"/>
      <c r="N895" s="2"/>
      <c r="O895" s="2"/>
    </row>
    <row r="896" spans="8:15" ht="15.75" customHeight="1">
      <c r="H896" s="2"/>
      <c r="I896" s="2"/>
      <c r="J896" s="2"/>
      <c r="K896" s="2"/>
      <c r="L896" s="2"/>
      <c r="M896" s="2"/>
      <c r="N896" s="2"/>
      <c r="O896" s="2"/>
    </row>
    <row r="897" spans="8:15" ht="15.75" customHeight="1">
      <c r="H897" s="2"/>
      <c r="I897" s="2"/>
      <c r="J897" s="2"/>
      <c r="K897" s="2"/>
      <c r="L897" s="2"/>
      <c r="M897" s="2"/>
      <c r="N897" s="2"/>
      <c r="O897" s="2"/>
    </row>
    <row r="898" spans="8:15" ht="15.75" customHeight="1">
      <c r="H898" s="2"/>
      <c r="I898" s="2"/>
      <c r="J898" s="2"/>
      <c r="K898" s="2"/>
      <c r="L898" s="2"/>
      <c r="M898" s="2"/>
      <c r="N898" s="2"/>
      <c r="O898" s="2"/>
    </row>
    <row r="899" spans="8:15" ht="15.75" customHeight="1">
      <c r="H899" s="2"/>
      <c r="I899" s="2"/>
      <c r="J899" s="2"/>
      <c r="K899" s="2"/>
      <c r="L899" s="2"/>
      <c r="M899" s="2"/>
      <c r="N899" s="2"/>
      <c r="O899" s="2"/>
    </row>
    <row r="900" spans="8:15" ht="15.75" customHeight="1">
      <c r="H900" s="2"/>
      <c r="I900" s="2"/>
      <c r="J900" s="2"/>
      <c r="K900" s="2"/>
      <c r="L900" s="2"/>
      <c r="M900" s="2"/>
      <c r="N900" s="2"/>
      <c r="O900" s="2"/>
    </row>
    <row r="901" spans="8:15" ht="15.75" customHeight="1">
      <c r="H901" s="2"/>
      <c r="I901" s="2"/>
      <c r="J901" s="2"/>
      <c r="K901" s="2"/>
      <c r="L901" s="2"/>
      <c r="M901" s="2"/>
      <c r="N901" s="2"/>
      <c r="O901" s="2"/>
    </row>
    <row r="902" spans="8:15" ht="15.75" customHeight="1">
      <c r="H902" s="2"/>
      <c r="I902" s="2"/>
      <c r="J902" s="2"/>
      <c r="K902" s="2"/>
      <c r="L902" s="2"/>
      <c r="M902" s="2"/>
      <c r="N902" s="2"/>
      <c r="O902" s="2"/>
    </row>
    <row r="903" spans="8:15" ht="15.75" customHeight="1">
      <c r="H903" s="2"/>
      <c r="I903" s="2"/>
      <c r="J903" s="2"/>
      <c r="K903" s="2"/>
      <c r="L903" s="2"/>
      <c r="M903" s="2"/>
      <c r="N903" s="2"/>
      <c r="O903" s="2"/>
    </row>
    <row r="904" spans="8:15" ht="15.75" customHeight="1">
      <c r="H904" s="2"/>
      <c r="I904" s="2"/>
      <c r="J904" s="2"/>
      <c r="K904" s="2"/>
      <c r="L904" s="2"/>
      <c r="M904" s="2"/>
      <c r="N904" s="2"/>
      <c r="O904" s="2"/>
    </row>
    <row r="905" spans="8:15" ht="15.75" customHeight="1">
      <c r="H905" s="2"/>
      <c r="I905" s="2"/>
      <c r="J905" s="2"/>
      <c r="K905" s="2"/>
      <c r="L905" s="2"/>
      <c r="M905" s="2"/>
      <c r="N905" s="2"/>
      <c r="O905" s="2"/>
    </row>
    <row r="906" spans="8:15" ht="15.75" customHeight="1">
      <c r="H906" s="2"/>
      <c r="I906" s="2"/>
      <c r="J906" s="2"/>
      <c r="K906" s="2"/>
      <c r="L906" s="2"/>
      <c r="M906" s="2"/>
      <c r="N906" s="2"/>
      <c r="O906" s="2"/>
    </row>
    <row r="907" spans="8:15" ht="15.75" customHeight="1">
      <c r="H907" s="2"/>
      <c r="I907" s="2"/>
      <c r="J907" s="2"/>
      <c r="K907" s="2"/>
      <c r="L907" s="2"/>
      <c r="M907" s="2"/>
      <c r="N907" s="2"/>
      <c r="O907" s="2"/>
    </row>
    <row r="908" spans="8:15" ht="15.75" customHeight="1">
      <c r="H908" s="2"/>
      <c r="I908" s="2"/>
      <c r="J908" s="2"/>
      <c r="K908" s="2"/>
      <c r="L908" s="2"/>
      <c r="M908" s="2"/>
      <c r="N908" s="2"/>
      <c r="O908" s="2"/>
    </row>
    <row r="909" spans="8:15" ht="15.75" customHeight="1">
      <c r="H909" s="2"/>
      <c r="I909" s="2"/>
      <c r="J909" s="2"/>
      <c r="K909" s="2"/>
      <c r="L909" s="2"/>
      <c r="M909" s="2"/>
      <c r="N909" s="2"/>
      <c r="O909" s="2"/>
    </row>
    <row r="910" spans="8:15" ht="15.75" customHeight="1">
      <c r="H910" s="2"/>
      <c r="I910" s="2"/>
      <c r="J910" s="2"/>
      <c r="K910" s="2"/>
      <c r="L910" s="2"/>
      <c r="M910" s="2"/>
      <c r="N910" s="2"/>
      <c r="O910" s="2"/>
    </row>
    <row r="911" spans="8:15" ht="15.75" customHeight="1">
      <c r="H911" s="2"/>
      <c r="I911" s="2"/>
      <c r="J911" s="2"/>
      <c r="K911" s="2"/>
      <c r="L911" s="2"/>
      <c r="M911" s="2"/>
      <c r="N911" s="2"/>
      <c r="O911" s="2"/>
    </row>
    <row r="912" spans="8:15" ht="15.75" customHeight="1">
      <c r="H912" s="2"/>
      <c r="I912" s="2"/>
      <c r="J912" s="2"/>
      <c r="K912" s="2"/>
      <c r="L912" s="2"/>
      <c r="M912" s="2"/>
      <c r="N912" s="2"/>
      <c r="O912" s="2"/>
    </row>
    <row r="913" spans="8:15" ht="15.75" customHeight="1">
      <c r="H913" s="2"/>
      <c r="I913" s="2"/>
      <c r="J913" s="2"/>
      <c r="K913" s="2"/>
      <c r="L913" s="2"/>
      <c r="M913" s="2"/>
      <c r="N913" s="2"/>
      <c r="O913" s="2"/>
    </row>
    <row r="914" spans="8:15" ht="15.75" customHeight="1">
      <c r="H914" s="2"/>
      <c r="I914" s="2"/>
      <c r="J914" s="2"/>
      <c r="K914" s="2"/>
      <c r="L914" s="2"/>
      <c r="M914" s="2"/>
      <c r="N914" s="2"/>
      <c r="O914" s="2"/>
    </row>
    <row r="915" spans="8:15" ht="15.75" customHeight="1">
      <c r="H915" s="2"/>
      <c r="I915" s="2"/>
      <c r="J915" s="2"/>
      <c r="K915" s="2"/>
      <c r="L915" s="2"/>
      <c r="M915" s="2"/>
      <c r="N915" s="2"/>
      <c r="O915" s="2"/>
    </row>
    <row r="916" spans="8:15" ht="15.75" customHeight="1">
      <c r="H916" s="2"/>
      <c r="I916" s="2"/>
      <c r="J916" s="2"/>
      <c r="K916" s="2"/>
      <c r="L916" s="2"/>
      <c r="M916" s="2"/>
      <c r="N916" s="2"/>
      <c r="O916" s="2"/>
    </row>
    <row r="917" spans="8:15" ht="15.75" customHeight="1">
      <c r="H917" s="2"/>
      <c r="I917" s="2"/>
      <c r="J917" s="2"/>
      <c r="K917" s="2"/>
      <c r="L917" s="2"/>
      <c r="M917" s="2"/>
      <c r="N917" s="2"/>
      <c r="O917" s="2"/>
    </row>
    <row r="918" spans="8:15" ht="15.75" customHeight="1">
      <c r="H918" s="2"/>
      <c r="I918" s="2"/>
      <c r="J918" s="2"/>
      <c r="K918" s="2"/>
      <c r="L918" s="2"/>
      <c r="M918" s="2"/>
      <c r="N918" s="2"/>
      <c r="O918" s="2"/>
    </row>
    <row r="919" spans="8:15" ht="15.75" customHeight="1">
      <c r="H919" s="2"/>
      <c r="I919" s="2"/>
      <c r="J919" s="2"/>
      <c r="K919" s="2"/>
      <c r="L919" s="2"/>
      <c r="M919" s="2"/>
      <c r="N919" s="2"/>
      <c r="O919" s="2"/>
    </row>
    <row r="920" spans="8:15" ht="15.75" customHeight="1">
      <c r="H920" s="2"/>
      <c r="I920" s="2"/>
      <c r="J920" s="2"/>
      <c r="K920" s="2"/>
      <c r="L920" s="2"/>
      <c r="M920" s="2"/>
      <c r="N920" s="2"/>
      <c r="O920" s="2"/>
    </row>
    <row r="921" spans="8:15" ht="15.75" customHeight="1">
      <c r="H921" s="2"/>
      <c r="I921" s="2"/>
      <c r="J921" s="2"/>
      <c r="K921" s="2"/>
      <c r="L921" s="2"/>
      <c r="M921" s="2"/>
      <c r="N921" s="2"/>
      <c r="O921" s="2"/>
    </row>
    <row r="922" spans="8:15" ht="15.75" customHeight="1">
      <c r="H922" s="2"/>
      <c r="I922" s="2"/>
      <c r="J922" s="2"/>
      <c r="K922" s="2"/>
      <c r="L922" s="2"/>
      <c r="M922" s="2"/>
      <c r="N922" s="2"/>
      <c r="O922" s="2"/>
    </row>
    <row r="923" spans="8:15" ht="15.75" customHeight="1">
      <c r="H923" s="2"/>
      <c r="I923" s="2"/>
      <c r="J923" s="2"/>
      <c r="K923" s="2"/>
      <c r="L923" s="2"/>
      <c r="M923" s="2"/>
      <c r="N923" s="2"/>
      <c r="O923" s="2"/>
    </row>
    <row r="924" spans="8:15" ht="15.75" customHeight="1">
      <c r="H924" s="2"/>
      <c r="I924" s="2"/>
      <c r="J924" s="2"/>
      <c r="K924" s="2"/>
      <c r="L924" s="2"/>
      <c r="M924" s="2"/>
      <c r="N924" s="2"/>
      <c r="O924" s="2"/>
    </row>
    <row r="925" spans="8:15" ht="15.75" customHeight="1">
      <c r="H925" s="2"/>
      <c r="I925" s="2"/>
      <c r="J925" s="2"/>
      <c r="K925" s="2"/>
      <c r="L925" s="2"/>
      <c r="M925" s="2"/>
      <c r="N925" s="2"/>
      <c r="O925" s="2"/>
    </row>
    <row r="926" spans="8:15" ht="15.75" customHeight="1">
      <c r="H926" s="2"/>
      <c r="I926" s="2"/>
      <c r="J926" s="2"/>
      <c r="K926" s="2"/>
      <c r="L926" s="2"/>
      <c r="M926" s="2"/>
      <c r="N926" s="2"/>
      <c r="O926" s="2"/>
    </row>
    <row r="927" spans="8:15" ht="15.75" customHeight="1">
      <c r="H927" s="2"/>
      <c r="I927" s="2"/>
      <c r="J927" s="2"/>
      <c r="K927" s="2"/>
      <c r="L927" s="2"/>
      <c r="M927" s="2"/>
      <c r="N927" s="2"/>
      <c r="O927" s="2"/>
    </row>
    <row r="928" spans="8:15" ht="15.75" customHeight="1">
      <c r="H928" s="2"/>
      <c r="I928" s="2"/>
      <c r="J928" s="2"/>
      <c r="K928" s="2"/>
      <c r="L928" s="2"/>
      <c r="M928" s="2"/>
      <c r="N928" s="2"/>
      <c r="O928" s="2"/>
    </row>
    <row r="929" spans="8:15" ht="15.75" customHeight="1">
      <c r="H929" s="2"/>
      <c r="I929" s="2"/>
      <c r="J929" s="2"/>
      <c r="K929" s="2"/>
      <c r="L929" s="2"/>
      <c r="M929" s="2"/>
      <c r="N929" s="2"/>
      <c r="O929" s="2"/>
    </row>
    <row r="930" spans="8:15" ht="15.75" customHeight="1">
      <c r="H930" s="2"/>
      <c r="I930" s="2"/>
      <c r="J930" s="2"/>
      <c r="K930" s="2"/>
      <c r="L930" s="2"/>
      <c r="M930" s="2"/>
      <c r="N930" s="2"/>
      <c r="O930" s="2"/>
    </row>
    <row r="931" spans="8:15" ht="15.75" customHeight="1">
      <c r="H931" s="2"/>
      <c r="I931" s="2"/>
      <c r="J931" s="2"/>
      <c r="K931" s="2"/>
      <c r="L931" s="2"/>
      <c r="M931" s="2"/>
      <c r="N931" s="2"/>
      <c r="O931" s="2"/>
    </row>
    <row r="932" spans="8:15" ht="15.75" customHeight="1">
      <c r="H932" s="2"/>
      <c r="I932" s="2"/>
      <c r="J932" s="2"/>
      <c r="K932" s="2"/>
      <c r="L932" s="2"/>
      <c r="M932" s="2"/>
      <c r="N932" s="2"/>
      <c r="O932" s="2"/>
    </row>
    <row r="933" spans="8:15" ht="15.75" customHeight="1">
      <c r="H933" s="2"/>
      <c r="I933" s="2"/>
      <c r="J933" s="2"/>
      <c r="K933" s="2"/>
      <c r="L933" s="2"/>
      <c r="M933" s="2"/>
      <c r="N933" s="2"/>
      <c r="O933" s="2"/>
    </row>
    <row r="934" spans="8:15" ht="15.75" customHeight="1">
      <c r="H934" s="2"/>
      <c r="I934" s="2"/>
      <c r="J934" s="2"/>
      <c r="K934" s="2"/>
      <c r="L934" s="2"/>
      <c r="M934" s="2"/>
      <c r="N934" s="2"/>
      <c r="O934" s="2"/>
    </row>
    <row r="935" spans="8:15" ht="15.75" customHeight="1">
      <c r="H935" s="2"/>
      <c r="I935" s="2"/>
      <c r="J935" s="2"/>
      <c r="K935" s="2"/>
      <c r="L935" s="2"/>
      <c r="M935" s="2"/>
      <c r="N935" s="2"/>
      <c r="O935" s="2"/>
    </row>
    <row r="936" spans="8:15" ht="15.75" customHeight="1">
      <c r="H936" s="2"/>
      <c r="I936" s="2"/>
      <c r="J936" s="2"/>
      <c r="K936" s="2"/>
      <c r="L936" s="2"/>
      <c r="M936" s="2"/>
      <c r="N936" s="2"/>
      <c r="O936" s="2"/>
    </row>
    <row r="937" spans="8:15" ht="15.75" customHeight="1">
      <c r="H937" s="2"/>
      <c r="I937" s="2"/>
      <c r="J937" s="2"/>
      <c r="K937" s="2"/>
      <c r="L937" s="2"/>
      <c r="M937" s="2"/>
      <c r="N937" s="2"/>
      <c r="O937" s="2"/>
    </row>
    <row r="938" spans="8:15" ht="15.75" customHeight="1">
      <c r="H938" s="2"/>
      <c r="I938" s="2"/>
      <c r="J938" s="2"/>
      <c r="K938" s="2"/>
      <c r="L938" s="2"/>
      <c r="M938" s="2"/>
      <c r="N938" s="2"/>
      <c r="O938" s="2"/>
    </row>
    <row r="939" spans="8:15" ht="15.75" customHeight="1">
      <c r="H939" s="2"/>
      <c r="I939" s="2"/>
      <c r="J939" s="2"/>
      <c r="K939" s="2"/>
      <c r="L939" s="2"/>
      <c r="M939" s="2"/>
      <c r="N939" s="2"/>
      <c r="O939" s="2"/>
    </row>
    <row r="940" spans="8:15" ht="15.75" customHeight="1">
      <c r="H940" s="2"/>
      <c r="I940" s="2"/>
      <c r="J940" s="2"/>
      <c r="K940" s="2"/>
      <c r="L940" s="2"/>
      <c r="M940" s="2"/>
      <c r="N940" s="2"/>
      <c r="O940" s="2"/>
    </row>
    <row r="941" spans="8:15" ht="15.75" customHeight="1">
      <c r="H941" s="2"/>
      <c r="I941" s="2"/>
      <c r="J941" s="2"/>
      <c r="K941" s="2"/>
      <c r="L941" s="2"/>
      <c r="M941" s="2"/>
      <c r="N941" s="2"/>
      <c r="O941" s="2"/>
    </row>
    <row r="942" spans="8:15" ht="15.75" customHeight="1">
      <c r="H942" s="2"/>
      <c r="I942" s="2"/>
      <c r="J942" s="2"/>
      <c r="K942" s="2"/>
      <c r="L942" s="2"/>
      <c r="M942" s="2"/>
      <c r="N942" s="2"/>
      <c r="O942" s="2"/>
    </row>
    <row r="943" spans="8:15" ht="15.75" customHeight="1">
      <c r="H943" s="2"/>
      <c r="I943" s="2"/>
      <c r="J943" s="2"/>
      <c r="K943" s="2"/>
      <c r="L943" s="2"/>
      <c r="M943" s="2"/>
      <c r="N943" s="2"/>
      <c r="O943" s="2"/>
    </row>
    <row r="944" spans="8:15" ht="15.75" customHeight="1">
      <c r="H944" s="2"/>
      <c r="I944" s="2"/>
      <c r="J944" s="2"/>
      <c r="K944" s="2"/>
      <c r="L944" s="2"/>
      <c r="M944" s="2"/>
      <c r="N944" s="2"/>
      <c r="O944" s="2"/>
    </row>
    <row r="945" spans="8:15" ht="15.75" customHeight="1">
      <c r="H945" s="2"/>
      <c r="I945" s="2"/>
      <c r="J945" s="2"/>
      <c r="K945" s="2"/>
      <c r="L945" s="2"/>
      <c r="M945" s="2"/>
      <c r="N945" s="2"/>
      <c r="O945" s="2"/>
    </row>
    <row r="946" spans="8:15" ht="15.75" customHeight="1">
      <c r="H946" s="2"/>
      <c r="I946" s="2"/>
      <c r="J946" s="2"/>
      <c r="K946" s="2"/>
      <c r="L946" s="2"/>
      <c r="M946" s="2"/>
      <c r="N946" s="2"/>
      <c r="O946" s="2"/>
    </row>
    <row r="947" spans="8:15" ht="15.75" customHeight="1">
      <c r="H947" s="2"/>
      <c r="I947" s="2"/>
      <c r="J947" s="2"/>
      <c r="K947" s="2"/>
      <c r="L947" s="2"/>
      <c r="M947" s="2"/>
      <c r="N947" s="2"/>
      <c r="O947" s="2"/>
    </row>
    <row r="948" spans="8:15" ht="15.75" customHeight="1">
      <c r="H948" s="2"/>
      <c r="I948" s="2"/>
      <c r="J948" s="2"/>
      <c r="K948" s="2"/>
      <c r="L948" s="2"/>
      <c r="M948" s="2"/>
      <c r="N948" s="2"/>
      <c r="O948" s="2"/>
    </row>
    <row r="949" spans="8:15" ht="15.75" customHeight="1">
      <c r="H949" s="2"/>
      <c r="I949" s="2"/>
      <c r="J949" s="2"/>
      <c r="K949" s="2"/>
      <c r="L949" s="2"/>
      <c r="M949" s="2"/>
      <c r="N949" s="2"/>
      <c r="O949" s="2"/>
    </row>
    <row r="950" spans="8:15" ht="15.75" customHeight="1">
      <c r="H950" s="2"/>
      <c r="I950" s="2"/>
      <c r="J950" s="2"/>
      <c r="K950" s="2"/>
      <c r="L950" s="2"/>
      <c r="M950" s="2"/>
      <c r="N950" s="2"/>
      <c r="O950" s="2"/>
    </row>
    <row r="951" spans="8:15" ht="15.75" customHeight="1">
      <c r="H951" s="2"/>
      <c r="I951" s="2"/>
      <c r="J951" s="2"/>
      <c r="K951" s="2"/>
      <c r="L951" s="2"/>
      <c r="M951" s="2"/>
      <c r="N951" s="2"/>
      <c r="O951" s="2"/>
    </row>
    <row r="952" spans="8:15" ht="15.75" customHeight="1">
      <c r="H952" s="2"/>
      <c r="I952" s="2"/>
      <c r="J952" s="2"/>
      <c r="K952" s="2"/>
      <c r="L952" s="2"/>
      <c r="M952" s="2"/>
      <c r="N952" s="2"/>
      <c r="O952" s="2"/>
    </row>
    <row r="953" spans="8:15" ht="15.75" customHeight="1">
      <c r="H953" s="2"/>
      <c r="I953" s="2"/>
      <c r="J953" s="2"/>
      <c r="K953" s="2"/>
      <c r="L953" s="2"/>
      <c r="M953" s="2"/>
      <c r="N953" s="2"/>
      <c r="O953" s="2"/>
    </row>
    <row r="954" spans="8:15" ht="15.75" customHeight="1">
      <c r="H954" s="2"/>
      <c r="I954" s="2"/>
      <c r="J954" s="2"/>
      <c r="K954" s="2"/>
      <c r="L954" s="2"/>
      <c r="M954" s="2"/>
      <c r="N954" s="2"/>
      <c r="O954" s="2"/>
    </row>
    <row r="955" spans="8:15" ht="15.75" customHeight="1">
      <c r="H955" s="2"/>
      <c r="I955" s="2"/>
      <c r="J955" s="2"/>
      <c r="K955" s="2"/>
      <c r="L955" s="2"/>
      <c r="M955" s="2"/>
      <c r="N955" s="2"/>
      <c r="O955" s="2"/>
    </row>
    <row r="956" spans="8:15" ht="15.75" customHeight="1">
      <c r="H956" s="2"/>
      <c r="I956" s="2"/>
      <c r="J956" s="2"/>
      <c r="K956" s="2"/>
      <c r="L956" s="2"/>
      <c r="M956" s="2"/>
      <c r="N956" s="2"/>
      <c r="O956" s="2"/>
    </row>
    <row r="957" spans="8:15" ht="15.75" customHeight="1">
      <c r="H957" s="2"/>
      <c r="I957" s="2"/>
      <c r="J957" s="2"/>
      <c r="K957" s="2"/>
      <c r="L957" s="2"/>
      <c r="M957" s="2"/>
      <c r="N957" s="2"/>
      <c r="O957" s="2"/>
    </row>
    <row r="958" spans="8:15" ht="15.75" customHeight="1">
      <c r="H958" s="2"/>
      <c r="I958" s="2"/>
      <c r="J958" s="2"/>
      <c r="K958" s="2"/>
      <c r="L958" s="2"/>
      <c r="M958" s="2"/>
      <c r="N958" s="2"/>
      <c r="O958" s="2"/>
    </row>
    <row r="959" spans="8:15" ht="15.75" customHeight="1">
      <c r="H959" s="2"/>
      <c r="I959" s="2"/>
      <c r="J959" s="2"/>
      <c r="K959" s="2"/>
      <c r="L959" s="2"/>
      <c r="M959" s="2"/>
      <c r="N959" s="2"/>
      <c r="O959" s="2"/>
    </row>
    <row r="960" spans="8:15" ht="15.75" customHeight="1">
      <c r="H960" s="2"/>
      <c r="I960" s="2"/>
      <c r="J960" s="2"/>
      <c r="K960" s="2"/>
      <c r="L960" s="2"/>
      <c r="M960" s="2"/>
      <c r="N960" s="2"/>
      <c r="O960" s="2"/>
    </row>
    <row r="961" spans="8:15" ht="15.75" customHeight="1">
      <c r="H961" s="2"/>
      <c r="I961" s="2"/>
      <c r="J961" s="2"/>
      <c r="K961" s="2"/>
      <c r="L961" s="2"/>
      <c r="M961" s="2"/>
      <c r="N961" s="2"/>
      <c r="O961" s="2"/>
    </row>
    <row r="962" spans="8:15" ht="15.75" customHeight="1">
      <c r="H962" s="2"/>
      <c r="I962" s="2"/>
      <c r="J962" s="2"/>
      <c r="K962" s="2"/>
      <c r="L962" s="2"/>
      <c r="M962" s="2"/>
      <c r="N962" s="2"/>
      <c r="O962" s="2"/>
    </row>
    <row r="963" spans="8:15" ht="15.75" customHeight="1">
      <c r="H963" s="2"/>
      <c r="I963" s="2"/>
      <c r="J963" s="2"/>
      <c r="K963" s="2"/>
      <c r="L963" s="2"/>
      <c r="M963" s="2"/>
      <c r="N963" s="2"/>
      <c r="O963" s="2"/>
    </row>
    <row r="964" spans="8:15" ht="15.75" customHeight="1">
      <c r="H964" s="2"/>
      <c r="I964" s="2"/>
      <c r="J964" s="2"/>
      <c r="K964" s="2"/>
      <c r="L964" s="2"/>
      <c r="M964" s="2"/>
      <c r="N964" s="2"/>
      <c r="O964" s="2"/>
    </row>
    <row r="965" spans="8:15" ht="15.75" customHeight="1">
      <c r="H965" s="2"/>
      <c r="I965" s="2"/>
      <c r="J965" s="2"/>
      <c r="K965" s="2"/>
      <c r="L965" s="2"/>
      <c r="M965" s="2"/>
      <c r="N965" s="2"/>
      <c r="O965" s="2"/>
    </row>
    <row r="966" spans="8:15" ht="15.75" customHeight="1">
      <c r="H966" s="2"/>
      <c r="I966" s="2"/>
      <c r="J966" s="2"/>
      <c r="K966" s="2"/>
      <c r="L966" s="2"/>
      <c r="M966" s="2"/>
      <c r="N966" s="2"/>
      <c r="O966" s="2"/>
    </row>
    <row r="967" spans="8:15" ht="15.75" customHeight="1">
      <c r="H967" s="2"/>
      <c r="I967" s="2"/>
      <c r="J967" s="2"/>
      <c r="K967" s="2"/>
      <c r="L967" s="2"/>
      <c r="M967" s="2"/>
      <c r="N967" s="2"/>
      <c r="O967" s="2"/>
    </row>
    <row r="968" spans="8:15" ht="15.75" customHeight="1">
      <c r="H968" s="2"/>
      <c r="I968" s="2"/>
      <c r="J968" s="2"/>
      <c r="K968" s="2"/>
      <c r="L968" s="2"/>
      <c r="M968" s="2"/>
      <c r="N968" s="2"/>
      <c r="O968" s="2"/>
    </row>
    <row r="969" spans="8:15" ht="15.75" customHeight="1">
      <c r="H969" s="2"/>
      <c r="I969" s="2"/>
      <c r="J969" s="2"/>
      <c r="K969" s="2"/>
      <c r="L969" s="2"/>
      <c r="M969" s="2"/>
      <c r="N969" s="2"/>
      <c r="O969" s="2"/>
    </row>
    <row r="970" spans="8:15" ht="15.75" customHeight="1">
      <c r="H970" s="2"/>
      <c r="I970" s="2"/>
      <c r="J970" s="2"/>
      <c r="K970" s="2"/>
      <c r="L970" s="2"/>
      <c r="M970" s="2"/>
      <c r="N970" s="2"/>
      <c r="O970" s="2"/>
    </row>
    <row r="971" spans="8:15" ht="15.75" customHeight="1">
      <c r="H971" s="2"/>
      <c r="I971" s="2"/>
      <c r="J971" s="2"/>
      <c r="K971" s="2"/>
      <c r="L971" s="2"/>
      <c r="M971" s="2"/>
      <c r="N971" s="2"/>
      <c r="O971" s="2"/>
    </row>
    <row r="972" spans="8:15" ht="15.75" customHeight="1">
      <c r="H972" s="2"/>
      <c r="I972" s="2"/>
      <c r="J972" s="2"/>
      <c r="K972" s="2"/>
      <c r="L972" s="2"/>
      <c r="M972" s="2"/>
      <c r="N972" s="2"/>
      <c r="O972" s="2"/>
    </row>
    <row r="973" spans="8:15" ht="15.75" customHeight="1">
      <c r="H973" s="2"/>
      <c r="I973" s="2"/>
      <c r="J973" s="2"/>
      <c r="K973" s="2"/>
      <c r="L973" s="2"/>
      <c r="M973" s="2"/>
      <c r="N973" s="2"/>
      <c r="O973" s="2"/>
    </row>
    <row r="974" spans="8:15" ht="15.75" customHeight="1">
      <c r="H974" s="2"/>
      <c r="I974" s="2"/>
      <c r="J974" s="2"/>
      <c r="K974" s="2"/>
      <c r="L974" s="2"/>
      <c r="M974" s="2"/>
      <c r="N974" s="2"/>
      <c r="O974" s="2"/>
    </row>
    <row r="975" spans="8:15" ht="15.75" customHeight="1">
      <c r="H975" s="2"/>
      <c r="I975" s="2"/>
      <c r="J975" s="2"/>
      <c r="K975" s="2"/>
      <c r="L975" s="2"/>
      <c r="M975" s="2"/>
      <c r="N975" s="2"/>
      <c r="O975" s="2"/>
    </row>
    <row r="976" spans="8:15" ht="15.75" customHeight="1">
      <c r="H976" s="2"/>
      <c r="I976" s="2"/>
      <c r="J976" s="2"/>
      <c r="K976" s="2"/>
      <c r="L976" s="2"/>
      <c r="M976" s="2"/>
      <c r="N976" s="2"/>
      <c r="O976" s="2"/>
    </row>
    <row r="977" spans="8:15" ht="15.75" customHeight="1">
      <c r="H977" s="2"/>
      <c r="I977" s="2"/>
      <c r="J977" s="2"/>
      <c r="K977" s="2"/>
      <c r="L977" s="2"/>
      <c r="M977" s="2"/>
      <c r="N977" s="2"/>
      <c r="O977" s="2"/>
    </row>
    <row r="978" spans="8:15" ht="15.75" customHeight="1">
      <c r="H978" s="2"/>
      <c r="I978" s="2"/>
      <c r="J978" s="2"/>
      <c r="K978" s="2"/>
      <c r="L978" s="2"/>
      <c r="M978" s="2"/>
      <c r="N978" s="2"/>
      <c r="O978" s="2"/>
    </row>
    <row r="979" spans="8:15" ht="15.75" customHeight="1">
      <c r="H979" s="2"/>
      <c r="I979" s="2"/>
      <c r="J979" s="2"/>
      <c r="K979" s="2"/>
      <c r="L979" s="2"/>
      <c r="M979" s="2"/>
      <c r="N979" s="2"/>
      <c r="O979" s="2"/>
    </row>
    <row r="980" spans="8:15" ht="15.75" customHeight="1">
      <c r="H980" s="2"/>
      <c r="I980" s="2"/>
      <c r="J980" s="2"/>
      <c r="K980" s="2"/>
      <c r="L980" s="2"/>
      <c r="M980" s="2"/>
      <c r="N980" s="2"/>
      <c r="O980" s="2"/>
    </row>
    <row r="981" spans="8:15" ht="15.75" customHeight="1">
      <c r="H981" s="2"/>
      <c r="I981" s="2"/>
      <c r="J981" s="2"/>
      <c r="K981" s="2"/>
      <c r="L981" s="2"/>
      <c r="M981" s="2"/>
      <c r="N981" s="2"/>
      <c r="O981" s="2"/>
    </row>
    <row r="982" spans="8:15" ht="15.75" customHeight="1">
      <c r="H982" s="2"/>
      <c r="I982" s="2"/>
      <c r="J982" s="2"/>
      <c r="K982" s="2"/>
      <c r="L982" s="2"/>
      <c r="M982" s="2"/>
      <c r="N982" s="2"/>
      <c r="O982" s="2"/>
    </row>
    <row r="983" spans="8:15" ht="15.75" customHeight="1">
      <c r="H983" s="2"/>
      <c r="I983" s="2"/>
      <c r="J983" s="2"/>
      <c r="K983" s="2"/>
      <c r="L983" s="2"/>
      <c r="M983" s="2"/>
      <c r="N983" s="2"/>
      <c r="O983" s="2"/>
    </row>
    <row r="984" spans="8:15" ht="15.75" customHeight="1">
      <c r="H984" s="2"/>
      <c r="I984" s="2"/>
      <c r="J984" s="2"/>
      <c r="K984" s="2"/>
      <c r="L984" s="2"/>
      <c r="M984" s="2"/>
      <c r="N984" s="2"/>
      <c r="O984" s="2"/>
    </row>
    <row r="985" spans="8:15" ht="15.75" customHeight="1">
      <c r="H985" s="2"/>
      <c r="I985" s="2"/>
      <c r="J985" s="2"/>
      <c r="K985" s="2"/>
      <c r="L985" s="2"/>
      <c r="M985" s="2"/>
      <c r="N985" s="2"/>
      <c r="O985" s="2"/>
    </row>
    <row r="986" spans="8:15" ht="15.75" customHeight="1">
      <c r="H986" s="2"/>
      <c r="I986" s="2"/>
      <c r="J986" s="2"/>
      <c r="K986" s="2"/>
      <c r="L986" s="2"/>
      <c r="M986" s="2"/>
      <c r="N986" s="2"/>
      <c r="O986" s="2"/>
    </row>
    <row r="987" spans="8:15" ht="15.75" customHeight="1">
      <c r="H987" s="2"/>
      <c r="I987" s="2"/>
      <c r="J987" s="2"/>
      <c r="K987" s="2"/>
      <c r="L987" s="2"/>
      <c r="M987" s="2"/>
      <c r="N987" s="2"/>
      <c r="O987" s="2"/>
    </row>
    <row r="988" spans="8:15" ht="15.75" customHeight="1">
      <c r="H988" s="2"/>
      <c r="I988" s="2"/>
      <c r="J988" s="2"/>
      <c r="K988" s="2"/>
      <c r="L988" s="2"/>
      <c r="M988" s="2"/>
      <c r="N988" s="2"/>
      <c r="O988" s="2"/>
    </row>
    <row r="989" spans="8:15" ht="15.75" customHeight="1">
      <c r="H989" s="2"/>
      <c r="I989" s="2"/>
      <c r="J989" s="2"/>
      <c r="K989" s="2"/>
      <c r="L989" s="2"/>
      <c r="M989" s="2"/>
      <c r="N989" s="2"/>
      <c r="O989" s="2"/>
    </row>
    <row r="990" spans="8:15" ht="15.75" customHeight="1">
      <c r="H990" s="2"/>
      <c r="I990" s="2"/>
      <c r="J990" s="2"/>
      <c r="K990" s="2"/>
      <c r="L990" s="2"/>
      <c r="M990" s="2"/>
      <c r="N990" s="2"/>
      <c r="O990" s="2"/>
    </row>
    <row r="991" spans="8:15" ht="15.75" customHeight="1">
      <c r="H991" s="2"/>
      <c r="I991" s="2"/>
      <c r="J991" s="2"/>
      <c r="K991" s="2"/>
      <c r="L991" s="2"/>
      <c r="M991" s="2"/>
      <c r="N991" s="2"/>
      <c r="O991" s="2"/>
    </row>
    <row r="992" spans="8:15" ht="15.75" customHeight="1">
      <c r="H992" s="2"/>
      <c r="I992" s="2"/>
      <c r="J992" s="2"/>
      <c r="K992" s="2"/>
      <c r="L992" s="2"/>
      <c r="M992" s="2"/>
      <c r="N992" s="2"/>
      <c r="O992" s="2"/>
    </row>
    <row r="993" spans="8:15" ht="15.75" customHeight="1">
      <c r="H993" s="2"/>
      <c r="I993" s="2"/>
      <c r="J993" s="2"/>
      <c r="K993" s="2"/>
      <c r="L993" s="2"/>
      <c r="M993" s="2"/>
      <c r="N993" s="2"/>
      <c r="O993" s="2"/>
    </row>
    <row r="994" spans="8:15" ht="15.75" customHeight="1">
      <c r="H994" s="2"/>
      <c r="I994" s="2"/>
      <c r="J994" s="2"/>
      <c r="K994" s="2"/>
      <c r="L994" s="2"/>
      <c r="M994" s="2"/>
      <c r="N994" s="2"/>
      <c r="O994" s="2"/>
    </row>
    <row r="995" spans="8:15" ht="15.75" customHeight="1">
      <c r="H995" s="2"/>
      <c r="I995" s="2"/>
      <c r="J995" s="2"/>
      <c r="K995" s="2"/>
      <c r="L995" s="2"/>
      <c r="M995" s="2"/>
      <c r="N995" s="2"/>
      <c r="O995" s="2"/>
    </row>
    <row r="996" spans="8:15" ht="15.75" customHeight="1">
      <c r="H996" s="2"/>
      <c r="I996" s="2"/>
      <c r="J996" s="2"/>
      <c r="K996" s="2"/>
      <c r="L996" s="2"/>
      <c r="M996" s="2"/>
      <c r="N996" s="2"/>
      <c r="O996" s="2"/>
    </row>
    <row r="997" spans="8:15" ht="15.75" customHeight="1">
      <c r="H997" s="2"/>
      <c r="I997" s="2"/>
      <c r="J997" s="2"/>
      <c r="K997" s="2"/>
      <c r="L997" s="2"/>
      <c r="M997" s="2"/>
      <c r="N997" s="2"/>
      <c r="O997" s="2"/>
    </row>
    <row r="998" spans="8:15" ht="15.75" customHeight="1">
      <c r="H998" s="2"/>
      <c r="I998" s="2"/>
      <c r="J998" s="2"/>
      <c r="K998" s="2"/>
      <c r="L998" s="2"/>
      <c r="M998" s="2"/>
      <c r="N998" s="2"/>
      <c r="O998" s="2"/>
    </row>
    <row r="999" spans="8:15" ht="15.75" customHeight="1">
      <c r="H999" s="2"/>
      <c r="I999" s="2"/>
      <c r="J999" s="2"/>
      <c r="K999" s="2"/>
      <c r="L999" s="2"/>
      <c r="M999" s="2"/>
      <c r="N999" s="2"/>
      <c r="O999" s="2"/>
    </row>
    <row r="1000" spans="8:15" ht="15.75" customHeight="1">
      <c r="H1000" s="2"/>
      <c r="I1000" s="2"/>
      <c r="J1000" s="2"/>
      <c r="K1000" s="2"/>
      <c r="L1000" s="2"/>
      <c r="M1000" s="2"/>
      <c r="N1000" s="2"/>
      <c r="O1000" s="2"/>
    </row>
    <row r="1001" spans="8:15" ht="15.75" customHeight="1">
      <c r="H1001" s="2"/>
      <c r="I1001" s="2"/>
      <c r="J1001" s="2"/>
      <c r="K1001" s="2"/>
      <c r="L1001" s="2"/>
      <c r="M1001" s="2"/>
      <c r="N1001" s="2"/>
      <c r="O1001" s="2"/>
    </row>
    <row r="1002" spans="8:15" ht="15.75" customHeight="1">
      <c r="H1002" s="2"/>
      <c r="I1002" s="2"/>
      <c r="J1002" s="2"/>
      <c r="K1002" s="2"/>
      <c r="L1002" s="2"/>
      <c r="M1002" s="2"/>
      <c r="N1002" s="2"/>
      <c r="O1002" s="2"/>
    </row>
    <row r="1003" spans="8:15" ht="15.75" customHeight="1">
      <c r="H1003" s="2"/>
      <c r="I1003" s="2"/>
      <c r="J1003" s="2"/>
      <c r="K1003" s="2"/>
      <c r="L1003" s="2"/>
      <c r="M1003" s="2"/>
      <c r="N1003" s="2"/>
      <c r="O1003" s="2"/>
    </row>
    <row r="1004" spans="8:15" ht="15.75" customHeight="1">
      <c r="H1004" s="2"/>
      <c r="I1004" s="2"/>
      <c r="J1004" s="2"/>
      <c r="K1004" s="2"/>
      <c r="L1004" s="2"/>
      <c r="M1004" s="2"/>
      <c r="N1004" s="2"/>
      <c r="O1004" s="2"/>
    </row>
    <row r="1005" spans="8:15" ht="15.75" customHeight="1">
      <c r="H1005" s="2"/>
      <c r="I1005" s="2"/>
      <c r="J1005" s="2"/>
      <c r="K1005" s="2"/>
      <c r="L1005" s="2"/>
      <c r="M1005" s="2"/>
      <c r="N1005" s="2"/>
      <c r="O1005" s="2"/>
    </row>
    <row r="1006" spans="8:15" ht="15.75" customHeight="1">
      <c r="H1006" s="2"/>
      <c r="I1006" s="2"/>
      <c r="J1006" s="2"/>
      <c r="K1006" s="2"/>
      <c r="L1006" s="2"/>
      <c r="M1006" s="2"/>
      <c r="N1006" s="2"/>
      <c r="O1006" s="2"/>
    </row>
  </sheetData>
  <mergeCells count="66">
    <mergeCell ref="AR4:AR5"/>
    <mergeCell ref="AS4:AS5"/>
    <mergeCell ref="BB4:BB5"/>
    <mergeCell ref="H2:P4"/>
    <mergeCell ref="AP35:AR35"/>
    <mergeCell ref="B2:B5"/>
    <mergeCell ref="C2:C5"/>
    <mergeCell ref="D2:D5"/>
    <mergeCell ref="E2:E5"/>
    <mergeCell ref="F2:F5"/>
    <mergeCell ref="G2:G5"/>
    <mergeCell ref="Q4:Q5"/>
    <mergeCell ref="R4:R5"/>
    <mergeCell ref="S4:S5"/>
    <mergeCell ref="T4:T5"/>
    <mergeCell ref="U4:U5"/>
    <mergeCell ref="V4:V5"/>
    <mergeCell ref="W4:W5"/>
    <mergeCell ref="X4:X5"/>
    <mergeCell ref="Y4:Y5"/>
    <mergeCell ref="AJ32:AK32"/>
    <mergeCell ref="AL32:AN32"/>
    <mergeCell ref="AP32:AR32"/>
    <mergeCell ref="AP33:AR33"/>
    <mergeCell ref="AP34:AR34"/>
    <mergeCell ref="C30:D30"/>
    <mergeCell ref="AJ30:AK30"/>
    <mergeCell ref="AL30:AN30"/>
    <mergeCell ref="AP30:AR30"/>
    <mergeCell ref="AJ31:AK31"/>
    <mergeCell ref="AL31:AN31"/>
    <mergeCell ref="AP31:AR31"/>
    <mergeCell ref="C28:D28"/>
    <mergeCell ref="AJ28:AK28"/>
    <mergeCell ref="AL28:AN28"/>
    <mergeCell ref="AP28:AR28"/>
    <mergeCell ref="C29:D29"/>
    <mergeCell ref="AJ29:AK29"/>
    <mergeCell ref="AL29:AN29"/>
    <mergeCell ref="AP29:AR29"/>
    <mergeCell ref="B26:P26"/>
    <mergeCell ref="B27:E27"/>
    <mergeCell ref="AJ27:AK27"/>
    <mergeCell ref="AL27:AN27"/>
    <mergeCell ref="AP27:AR27"/>
    <mergeCell ref="AJ4:AM4"/>
    <mergeCell ref="AN4:AP4"/>
    <mergeCell ref="AW4:AY4"/>
    <mergeCell ref="H5:J5"/>
    <mergeCell ref="K5:M5"/>
    <mergeCell ref="N5:P5"/>
    <mergeCell ref="Z4:Z5"/>
    <mergeCell ref="AA4:AA5"/>
    <mergeCell ref="AB4:AB5"/>
    <mergeCell ref="AC4:AC5"/>
    <mergeCell ref="AD4:AD5"/>
    <mergeCell ref="AE4:AE5"/>
    <mergeCell ref="AF4:AF5"/>
    <mergeCell ref="AG4:AG5"/>
    <mergeCell ref="AI4:AI5"/>
    <mergeCell ref="AQ4:AQ5"/>
    <mergeCell ref="Q2:AI2"/>
    <mergeCell ref="AJ2:AM2"/>
    <mergeCell ref="AN2:AS2"/>
    <mergeCell ref="AJ3:AM3"/>
    <mergeCell ref="AN3:AS3"/>
  </mergeCells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BDE2FBC0DE7804D8A54E94C50A48750" ma:contentTypeVersion="18" ma:contentTypeDescription="Crie um novo documento." ma:contentTypeScope="" ma:versionID="63b9ab70eb211fbee078d34cf50665c6">
  <xsd:schema xmlns:xsd="http://www.w3.org/2001/XMLSchema" xmlns:xs="http://www.w3.org/2001/XMLSchema" xmlns:p="http://schemas.microsoft.com/office/2006/metadata/properties" xmlns:ns2="39962761-cd0f-4f5b-ba33-6669abb5cfc0" xmlns:ns3="78a51dcc-7add-4b42-9215-36efe8b9dd93" targetNamespace="http://schemas.microsoft.com/office/2006/metadata/properties" ma:root="true" ma:fieldsID="4f908b073018f3ffe002b48f7fd4060c" ns2:_="" ns3:_="">
    <xsd:import namespace="39962761-cd0f-4f5b-ba33-6669abb5cfc0"/>
    <xsd:import namespace="78a51dcc-7add-4b42-9215-36efe8b9dd9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_Flow_SignoffStatu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9962761-cd0f-4f5b-ba33-6669abb5cfc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Marcações de imagem" ma:readOnly="false" ma:fieldId="{5cf76f15-5ced-4ddc-b409-7134ff3c332f}" ma:taxonomyMulti="true" ma:sspId="cb83898d-c12a-402f-b255-451073655da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_Flow_SignoffStatus" ma:index="24" nillable="true" ma:displayName="Status de liberação" ma:internalName="Status_x0020_de_x0020_libera_x00e7__x00e3_o">
      <xsd:simpleType>
        <xsd:restriction base="dms:Text"/>
      </xsd:simple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a51dcc-7add-4b42-9215-36efe8b9dd93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b6057391-94ec-4c2a-9871-3c8483609d9b}" ma:internalName="TaxCatchAll" ma:showField="CatchAllData" ma:web="78a51dcc-7add-4b42-9215-36efe8b9dd9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9962761-cd0f-4f5b-ba33-6669abb5cfc0">
      <Terms xmlns="http://schemas.microsoft.com/office/infopath/2007/PartnerControls"/>
    </lcf76f155ced4ddcb4097134ff3c332f>
    <TaxCatchAll xmlns="78a51dcc-7add-4b42-9215-36efe8b9dd93" xsi:nil="true"/>
    <_Flow_SignoffStatus xmlns="39962761-cd0f-4f5b-ba33-6669abb5cfc0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AD14645-BAE2-48E0-B5F8-00C5849ACD74}">
  <ds:schemaRefs/>
</ds:datastoreItem>
</file>

<file path=customXml/itemProps2.xml><?xml version="1.0" encoding="utf-8"?>
<ds:datastoreItem xmlns:ds="http://schemas.openxmlformats.org/officeDocument/2006/customXml" ds:itemID="{C7B1185E-8850-4511-94BA-451CFED7176D}">
  <ds:schemaRefs/>
</ds:datastoreItem>
</file>

<file path=customXml/itemProps3.xml><?xml version="1.0" encoding="utf-8"?>
<ds:datastoreItem xmlns:ds="http://schemas.openxmlformats.org/officeDocument/2006/customXml" ds:itemID="{D0F7F259-B3FD-460B-9FA2-EA7902AD40A7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QDG-SUBSOLO</vt:lpstr>
      <vt:lpstr>QD-TERREO</vt:lpstr>
      <vt:lpstr>QD-Bristo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Azevedo</dc:creator>
  <cp:lastModifiedBy>vinicius dourado</cp:lastModifiedBy>
  <dcterms:created xsi:type="dcterms:W3CDTF">2022-06-30T13:07:00Z</dcterms:created>
  <dcterms:modified xsi:type="dcterms:W3CDTF">2024-06-21T03:25:44Z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0x0101002BDE2FBC0DE7804D8A54E94C50A48750</vt:lpwstr>
  </property>
  <property fmtid="{D5CDD505-2E9C-101B-9397-08002B2CF9AE}" pid="3" name="MediaServiceImageTags">
    <vt:lpwstr/>
  </property>
  <property fmtid="{D5CDD505-2E9C-101B-9397-08002B2CF9AE}" pid="4" name="ICV">
    <vt:lpwstr>B26245EDC82942D2B115B54CC673493E_13</vt:lpwstr>
  </property>
  <property fmtid="{D5CDD505-2E9C-101B-9397-08002B2CF9AE}" pid="5" name="KSOProductBuildVer">
    <vt:lpwstr>1046-12.2.0.13359</vt:lpwstr>
  </property>
</Properties>
</file>