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_hub_fsa\estudo_linhas\GANT\"/>
    </mc:Choice>
  </mc:AlternateContent>
  <xr:revisionPtr revIDLastSave="0" documentId="13_ncr:1_{3B1AA146-F639-41D2-98C5-5A8A834F1BB3}" xr6:coauthVersionLast="47" xr6:coauthVersionMax="47" xr10:uidLastSave="{00000000-0000-0000-0000-000000000000}"/>
  <bookViews>
    <workbookView xWindow="-108" yWindow="-108" windowWidth="23256" windowHeight="12456" xr2:uid="{071F3873-2986-4941-B9C2-83BBBB5A242F}"/>
  </bookViews>
  <sheets>
    <sheet name="Planilha1" sheetId="1" r:id="rId1"/>
    <sheet name="Planilha2" sheetId="2" r:id="rId2"/>
  </sheets>
  <definedNames>
    <definedName name="_xlnm._FilterDatabase" localSheetId="0" hidden="1">Planilha1!$A$1:$M$101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7" i="1" l="1"/>
  <c r="K107" i="1"/>
  <c r="A107" i="1"/>
  <c r="M106" i="1"/>
  <c r="K106" i="1"/>
  <c r="A106" i="1"/>
  <c r="M105" i="1"/>
  <c r="K105" i="1"/>
  <c r="A105" i="1"/>
  <c r="M104" i="1"/>
  <c r="M103" i="1"/>
  <c r="M102" i="1"/>
  <c r="K104" i="1"/>
  <c r="K103" i="1"/>
  <c r="K102" i="1"/>
  <c r="A104" i="1"/>
  <c r="A103" i="1"/>
  <c r="A102" i="1"/>
  <c r="M101" i="1" l="1"/>
  <c r="K101" i="1"/>
  <c r="M100" i="1"/>
  <c r="K100" i="1"/>
  <c r="M99" i="1"/>
  <c r="K99" i="1"/>
  <c r="M98" i="1"/>
  <c r="K98" i="1"/>
  <c r="M97" i="1"/>
  <c r="K97" i="1"/>
  <c r="M96" i="1"/>
  <c r="K96" i="1"/>
  <c r="M95" i="1"/>
  <c r="K95" i="1"/>
  <c r="M94" i="1"/>
  <c r="K94" i="1"/>
  <c r="M93" i="1"/>
  <c r="K93" i="1"/>
  <c r="M92" i="1"/>
  <c r="K92" i="1"/>
  <c r="M91" i="1"/>
  <c r="K91" i="1"/>
  <c r="M90" i="1"/>
  <c r="K90" i="1"/>
  <c r="M89" i="1"/>
  <c r="K89" i="1"/>
  <c r="M88" i="1"/>
  <c r="K88" i="1"/>
  <c r="M87" i="1"/>
  <c r="K87" i="1"/>
  <c r="M86" i="1"/>
  <c r="K86" i="1"/>
  <c r="M85" i="1"/>
  <c r="M84" i="1"/>
  <c r="M83" i="1"/>
  <c r="M82" i="1"/>
  <c r="K85" i="1"/>
  <c r="K84" i="1"/>
  <c r="K83" i="1"/>
  <c r="K8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M81" i="1"/>
  <c r="K81" i="1"/>
  <c r="A81" i="1"/>
  <c r="M80" i="1"/>
  <c r="K80" i="1"/>
  <c r="A80" i="1"/>
  <c r="M79" i="1"/>
  <c r="K79" i="1"/>
  <c r="A79" i="1"/>
  <c r="M78" i="1"/>
  <c r="K78" i="1"/>
  <c r="A78" i="1"/>
  <c r="M77" i="1"/>
  <c r="K77" i="1"/>
  <c r="A77" i="1"/>
  <c r="M76" i="1"/>
  <c r="K76" i="1"/>
  <c r="A76" i="1"/>
  <c r="M75" i="1"/>
  <c r="K75" i="1"/>
  <c r="A75" i="1"/>
  <c r="M74" i="1"/>
  <c r="K74" i="1"/>
  <c r="A74" i="1"/>
  <c r="M73" i="1"/>
  <c r="K73" i="1"/>
  <c r="A73" i="1"/>
  <c r="M72" i="1"/>
  <c r="K72" i="1"/>
  <c r="A72" i="1"/>
  <c r="M71" i="1"/>
  <c r="K71" i="1"/>
  <c r="A71" i="1"/>
  <c r="M70" i="1"/>
  <c r="K70" i="1"/>
  <c r="A70" i="1"/>
  <c r="M69" i="1"/>
  <c r="K69" i="1"/>
  <c r="A69" i="1"/>
  <c r="M68" i="1"/>
  <c r="K68" i="1"/>
  <c r="A68" i="1"/>
  <c r="M67" i="1"/>
  <c r="K67" i="1"/>
  <c r="A67" i="1"/>
  <c r="M66" i="1"/>
  <c r="K66" i="1"/>
  <c r="A66" i="1"/>
  <c r="A65" i="1"/>
  <c r="A64" i="1"/>
  <c r="A63" i="1"/>
  <c r="M65" i="1"/>
  <c r="M64" i="1"/>
  <c r="M63" i="1"/>
  <c r="M62" i="1"/>
  <c r="K65" i="1"/>
  <c r="K64" i="1"/>
  <c r="K63" i="1"/>
  <c r="K62" i="1"/>
  <c r="A62" i="1"/>
  <c r="M61" i="1"/>
  <c r="K61" i="1"/>
  <c r="M60" i="1"/>
  <c r="K60" i="1"/>
  <c r="M59" i="1"/>
  <c r="K59" i="1"/>
  <c r="M58" i="1"/>
  <c r="K58" i="1"/>
  <c r="M57" i="1"/>
  <c r="K57" i="1"/>
  <c r="M56" i="1"/>
  <c r="K56" i="1"/>
  <c r="M55" i="1"/>
  <c r="K55" i="1"/>
  <c r="M54" i="1"/>
  <c r="K54" i="1"/>
  <c r="A61" i="1"/>
  <c r="A60" i="1"/>
  <c r="A59" i="1"/>
  <c r="A58" i="1"/>
  <c r="A57" i="1"/>
  <c r="A56" i="1"/>
  <c r="A55" i="1"/>
  <c r="A54" i="1"/>
  <c r="A53" i="1"/>
  <c r="A52" i="1"/>
  <c r="A51" i="1"/>
  <c r="M53" i="1"/>
  <c r="M52" i="1"/>
  <c r="M51" i="1"/>
  <c r="M50" i="1"/>
  <c r="K53" i="1"/>
  <c r="K52" i="1"/>
  <c r="K51" i="1"/>
  <c r="K50" i="1"/>
  <c r="A49" i="1"/>
  <c r="A48" i="1"/>
  <c r="M49" i="1"/>
  <c r="M48" i="1"/>
  <c r="M47" i="1"/>
  <c r="M46" i="1"/>
  <c r="K49" i="1"/>
  <c r="K48" i="1"/>
  <c r="K47" i="1"/>
  <c r="K46" i="1"/>
  <c r="A50" i="1"/>
  <c r="A47" i="1"/>
  <c r="A46" i="1"/>
  <c r="A43" i="1"/>
  <c r="M43" i="1"/>
  <c r="K43" i="1"/>
  <c r="M40" i="1"/>
  <c r="M41" i="1"/>
  <c r="K41" i="1"/>
  <c r="A41" i="1"/>
  <c r="A45" i="1"/>
  <c r="M45" i="1"/>
  <c r="K45" i="1"/>
  <c r="A44" i="1"/>
  <c r="M44" i="1"/>
  <c r="K44" i="1"/>
  <c r="A42" i="1"/>
  <c r="M42" i="1"/>
  <c r="K42" i="1"/>
  <c r="K40" i="1"/>
  <c r="A40" i="1"/>
  <c r="M15" i="1" l="1"/>
  <c r="M14" i="1"/>
  <c r="K15" i="1"/>
  <c r="M11" i="1"/>
  <c r="M10" i="1"/>
  <c r="K11" i="1"/>
  <c r="K12" i="1"/>
  <c r="K13" i="1"/>
  <c r="M7" i="1"/>
  <c r="K7" i="1"/>
  <c r="M3" i="1"/>
  <c r="K3" i="1"/>
  <c r="M39" i="1"/>
  <c r="M38" i="1"/>
  <c r="M37" i="1"/>
  <c r="M36" i="1"/>
  <c r="M35" i="1"/>
  <c r="M34" i="1"/>
  <c r="M33" i="1"/>
  <c r="M32" i="1"/>
  <c r="M31" i="1"/>
  <c r="M30" i="1"/>
  <c r="M29" i="1"/>
  <c r="M28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A39" i="1"/>
  <c r="A38" i="1"/>
  <c r="A37" i="1"/>
  <c r="A36" i="1"/>
  <c r="A35" i="1"/>
  <c r="A34" i="1"/>
  <c r="A33" i="1"/>
  <c r="A32" i="1"/>
  <c r="A31" i="1"/>
  <c r="A30" i="1"/>
  <c r="A29" i="1"/>
  <c r="A28" i="1"/>
  <c r="M27" i="1"/>
  <c r="M26" i="1"/>
  <c r="K26" i="1"/>
  <c r="K25" i="1"/>
  <c r="M25" i="1"/>
  <c r="A27" i="1"/>
  <c r="A26" i="1"/>
  <c r="A25" i="1"/>
  <c r="M24" i="1"/>
  <c r="K24" i="1"/>
  <c r="A24" i="1"/>
  <c r="A23" i="1"/>
  <c r="M23" i="1"/>
  <c r="K23" i="1"/>
  <c r="A22" i="1"/>
  <c r="M22" i="1"/>
  <c r="K22" i="1"/>
  <c r="M21" i="1"/>
  <c r="A21" i="1"/>
  <c r="K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K18" i="1"/>
  <c r="M18" i="1"/>
  <c r="M19" i="1"/>
  <c r="K19" i="1"/>
  <c r="M20" i="1" l="1"/>
  <c r="K20" i="1"/>
  <c r="M17" i="1"/>
  <c r="K17" i="1"/>
  <c r="M16" i="1"/>
  <c r="K16" i="1"/>
  <c r="K14" i="1"/>
  <c r="M13" i="1"/>
  <c r="M12" i="1"/>
  <c r="K10" i="1"/>
  <c r="M9" i="1"/>
  <c r="K9" i="1"/>
  <c r="M8" i="1"/>
  <c r="K8" i="1"/>
  <c r="M6" i="1"/>
  <c r="K6" i="1"/>
  <c r="M5" i="1" l="1"/>
  <c r="K5" i="1"/>
  <c r="M4" i="1"/>
  <c r="K4" i="1"/>
  <c r="K2" i="1"/>
  <c r="M2" i="1"/>
</calcChain>
</file>

<file path=xl/sharedStrings.xml><?xml version="1.0" encoding="utf-8"?>
<sst xmlns="http://schemas.openxmlformats.org/spreadsheetml/2006/main" count="720" uniqueCount="43">
  <si>
    <t>EMPRESA</t>
  </si>
  <si>
    <t>SENTIDO</t>
  </si>
  <si>
    <t>ORIGEM</t>
  </si>
  <si>
    <t>DESTINO</t>
  </si>
  <si>
    <t>HORA PARTIDA</t>
  </si>
  <si>
    <t>GUANABARA</t>
  </si>
  <si>
    <t>IDA</t>
  </si>
  <si>
    <t>FLUXO</t>
  </si>
  <si>
    <t>"DESCE"</t>
  </si>
  <si>
    <t>FTA</t>
  </si>
  <si>
    <t>FSA</t>
  </si>
  <si>
    <t>HORA CHEGADA</t>
  </si>
  <si>
    <t>DIA SEMANA PARTIDA</t>
  </si>
  <si>
    <t>SEX</t>
  </si>
  <si>
    <t>DIA</t>
  </si>
  <si>
    <t>DIA SEMANA</t>
  </si>
  <si>
    <t>DOM</t>
  </si>
  <si>
    <t>SEG</t>
  </si>
  <si>
    <t>TER</t>
  </si>
  <si>
    <t>QUA</t>
  </si>
  <si>
    <t>QUI</t>
  </si>
  <si>
    <t>SÁB</t>
  </si>
  <si>
    <t>DIA SEMANA CHEGADA</t>
  </si>
  <si>
    <t>ITAPEMIRIM</t>
  </si>
  <si>
    <t>RJO</t>
  </si>
  <si>
    <t>SPO</t>
  </si>
  <si>
    <t>LINHA</t>
  </si>
  <si>
    <t>FORTALEZA (CE) - SAO PAULO (SP)</t>
  </si>
  <si>
    <t>HUB</t>
  </si>
  <si>
    <t>STS</t>
  </si>
  <si>
    <t>VIAGEM</t>
  </si>
  <si>
    <t>HORA VIAGEM</t>
  </si>
  <si>
    <t>FORTALEZA (CE) - SANTOS (SP)</t>
  </si>
  <si>
    <t>VOLTA</t>
  </si>
  <si>
    <t>"SOBE"</t>
  </si>
  <si>
    <t>GRB</t>
  </si>
  <si>
    <t>CAMPINA GRANDE (PB) - SAO PAULO (SP)</t>
  </si>
  <si>
    <t>CGE</t>
  </si>
  <si>
    <t>GUARABIRA (PB) - SAO PAULO (SP) &amp; RIO DE JANEIRO (RJ) - VIA 101</t>
  </si>
  <si>
    <t>RIO DE JANEIRO (RJ) - ALAGOA GRANDE (PB) &amp; PATOS (PB) &amp; CAICO (RN)</t>
  </si>
  <si>
    <t>CIA</t>
  </si>
  <si>
    <t>PAT</t>
  </si>
  <si>
    <t>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</si>
</sst>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  <xf numFmtId="0" fontId="0" fillId="2" borderId="1" xfId="0" applyFill="1" applyBorder="1"/>
    <xf numFmtId="22" fontId="0" fillId="2" borderId="1" xfId="0" applyNumberFormat="1" applyFill="1" applyBorder="1"/>
    <xf numFmtId="20" fontId="0" fillId="0" borderId="1" xfId="0" applyNumberFormat="1" applyBorder="1"/>
    <xf numFmtId="20" fontId="0" fillId="2" borderId="1" xfId="0" applyNumberForma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Fill="1" applyBorder="1"/>
    <xf numFmtId="2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072E-1C6D-4741-B1CD-526C527CAAC9}">
  <dimension ref="A1:M107"/>
  <sheetViews>
    <sheetView showGridLines="0" tabSelected="1" topLeftCell="D1" workbookViewId="0">
      <pane ySplit="1" topLeftCell="A89" activePane="bottomLeft" state="frozen"/>
      <selection pane="bottomLeft" activeCell="L107" sqref="L107"/>
    </sheetView>
  </sheetViews>
  <sheetFormatPr defaultRowHeight="14.4" x14ac:dyDescent="0.3"/>
  <cols>
    <col min="1" max="1" width="80.77734375" bestFit="1" customWidth="1"/>
    <col min="2" max="2" width="14.21875" bestFit="1" customWidth="1"/>
    <col min="3" max="3" width="15.6640625" bestFit="1" customWidth="1"/>
    <col min="4" max="4" width="61" bestFit="1" customWidth="1"/>
    <col min="5" max="5" width="11.5546875" bestFit="1" customWidth="1"/>
    <col min="6" max="6" width="10.6640625" bestFit="1" customWidth="1"/>
    <col min="7" max="7" width="8.77734375" bestFit="1" customWidth="1"/>
    <col min="8" max="8" width="10.21875" bestFit="1" customWidth="1"/>
    <col min="9" max="9" width="10.6640625" bestFit="1" customWidth="1"/>
    <col min="10" max="10" width="16.109375" bestFit="1" customWidth="1"/>
    <col min="11" max="11" width="22.33203125" bestFit="1" customWidth="1"/>
    <col min="12" max="12" width="16.88671875" bestFit="1" customWidth="1"/>
    <col min="13" max="13" width="23.109375" bestFit="1" customWidth="1"/>
  </cols>
  <sheetData>
    <row r="1" spans="1:13" x14ac:dyDescent="0.3">
      <c r="A1" s="10" t="s">
        <v>30</v>
      </c>
      <c r="B1" s="1" t="s">
        <v>15</v>
      </c>
      <c r="C1" s="1" t="s">
        <v>31</v>
      </c>
      <c r="D1" s="1" t="s">
        <v>26</v>
      </c>
      <c r="E1" s="1" t="s">
        <v>0</v>
      </c>
      <c r="F1" s="1" t="s">
        <v>1</v>
      </c>
      <c r="G1" s="1" t="s">
        <v>7</v>
      </c>
      <c r="H1" s="1" t="s">
        <v>2</v>
      </c>
      <c r="I1" s="1" t="s">
        <v>3</v>
      </c>
      <c r="J1" s="1" t="s">
        <v>4</v>
      </c>
      <c r="K1" s="10" t="s">
        <v>12</v>
      </c>
      <c r="L1" s="1" t="s">
        <v>11</v>
      </c>
      <c r="M1" s="10" t="s">
        <v>22</v>
      </c>
    </row>
    <row r="2" spans="1:13" x14ac:dyDescent="0.3">
      <c r="A2" s="8" t="str">
        <f>D2&amp;" - "&amp;G2&amp;" - "&amp;B2&amp;" - "&amp;TEXT(C2,"HH:MM")</f>
        <v>FORTALEZA (CE) - SAO PAULO (SP) - "DESCE" - SEX - 09:00</v>
      </c>
      <c r="B2" s="2" t="s">
        <v>13</v>
      </c>
      <c r="C2" s="6">
        <v>0.375</v>
      </c>
      <c r="D2" s="2" t="s">
        <v>27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3">
        <v>45884.375</v>
      </c>
      <c r="K2" s="8" t="str">
        <f>VLOOKUP(WEEKDAY(J2,1),Planilha2!$A:$B,2,0)</f>
        <v>SEX</v>
      </c>
      <c r="L2" s="3">
        <v>45885.291666666664</v>
      </c>
      <c r="M2" s="8" t="str">
        <f>VLOOKUP(WEEKDAY(L2,1),Planilha2!$A:$B,2,0)</f>
        <v>SÁB</v>
      </c>
    </row>
    <row r="3" spans="1:13" x14ac:dyDescent="0.3">
      <c r="A3" s="8" t="str">
        <f t="shared" ref="A3:A24" si="0">D3&amp;" - "&amp;G3&amp;" - "&amp;B3&amp;" - "&amp;TEXT(C3,"HH:MM")</f>
        <v>FORTALEZA (CE) - SAO PAULO (SP) - "DESCE" - SEX - 09:00</v>
      </c>
      <c r="B3" s="2" t="s">
        <v>13</v>
      </c>
      <c r="C3" s="6">
        <v>0.375</v>
      </c>
      <c r="D3" s="2" t="s">
        <v>27</v>
      </c>
      <c r="E3" s="2" t="s">
        <v>28</v>
      </c>
      <c r="F3" s="2" t="s">
        <v>6</v>
      </c>
      <c r="G3" s="2" t="s">
        <v>8</v>
      </c>
      <c r="H3" s="2"/>
      <c r="I3" s="2"/>
      <c r="J3" s="3">
        <v>45885.291666666664</v>
      </c>
      <c r="K3" s="8" t="str">
        <f>VLOOKUP(WEEKDAY(J3,1),Planilha2!$A:$B,2,0)</f>
        <v>SÁB</v>
      </c>
      <c r="L3" s="3">
        <v>45885.3125</v>
      </c>
      <c r="M3" s="8" t="str">
        <f>VLOOKUP(WEEKDAY(L3,1),Planilha2!$A:$B,2,0)</f>
        <v>SÁB</v>
      </c>
    </row>
    <row r="4" spans="1:13" x14ac:dyDescent="0.3">
      <c r="A4" s="8" t="str">
        <f t="shared" si="0"/>
        <v>FORTALEZA (CE) - SAO PAULO (SP) - "DESCE" - SEX - 09:00</v>
      </c>
      <c r="B4" s="2" t="s">
        <v>13</v>
      </c>
      <c r="C4" s="6">
        <v>0.375</v>
      </c>
      <c r="D4" s="2" t="s">
        <v>27</v>
      </c>
      <c r="E4" s="2" t="s">
        <v>23</v>
      </c>
      <c r="F4" s="2" t="s">
        <v>6</v>
      </c>
      <c r="G4" s="2" t="s">
        <v>8</v>
      </c>
      <c r="H4" s="2" t="s">
        <v>10</v>
      </c>
      <c r="I4" s="2" t="s">
        <v>24</v>
      </c>
      <c r="J4" s="3">
        <v>45885.3125</v>
      </c>
      <c r="K4" s="8" t="str">
        <f>VLOOKUP(WEEKDAY(J4,1),Planilha2!$A:$B,2,0)</f>
        <v>SÁB</v>
      </c>
      <c r="L4" s="3">
        <v>45886.458333333336</v>
      </c>
      <c r="M4" s="8" t="str">
        <f>VLOOKUP(WEEKDAY(L4,1),Planilha2!$A:$B,2,0)</f>
        <v>DOM</v>
      </c>
    </row>
    <row r="5" spans="1:13" x14ac:dyDescent="0.3">
      <c r="A5" s="8" t="str">
        <f t="shared" si="0"/>
        <v>FORTALEZA (CE) - SAO PAULO (SP) - "DESCE" - SEX - 09:00</v>
      </c>
      <c r="B5" s="2" t="s">
        <v>13</v>
      </c>
      <c r="C5" s="6">
        <v>0.375</v>
      </c>
      <c r="D5" s="2" t="s">
        <v>27</v>
      </c>
      <c r="E5" s="2" t="s">
        <v>23</v>
      </c>
      <c r="F5" s="2" t="s">
        <v>6</v>
      </c>
      <c r="G5" s="2" t="s">
        <v>8</v>
      </c>
      <c r="H5" s="2" t="s">
        <v>24</v>
      </c>
      <c r="I5" s="2" t="s">
        <v>25</v>
      </c>
      <c r="J5" s="3">
        <v>45886.458333333336</v>
      </c>
      <c r="K5" s="8" t="str">
        <f>VLOOKUP(WEEKDAY(J5,1),Planilha2!$A:$B,2,0)</f>
        <v>DOM</v>
      </c>
      <c r="L5" s="3">
        <v>45886.75</v>
      </c>
      <c r="M5" s="8" t="str">
        <f>VLOOKUP(WEEKDAY(L5,1),Planilha2!$A:$B,2,0)</f>
        <v>DOM</v>
      </c>
    </row>
    <row r="6" spans="1:13" x14ac:dyDescent="0.3">
      <c r="A6" s="9" t="str">
        <f t="shared" si="0"/>
        <v>FORTALEZA (CE) - SAO PAULO (SP) - "DESCE" - SÁB - 09:00</v>
      </c>
      <c r="B6" s="4" t="s">
        <v>21</v>
      </c>
      <c r="C6" s="7">
        <v>0.375</v>
      </c>
      <c r="D6" s="4" t="s">
        <v>27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10</v>
      </c>
      <c r="J6" s="5">
        <v>45885.375</v>
      </c>
      <c r="K6" s="9" t="str">
        <f>VLOOKUP(WEEKDAY(J6,1),Planilha2!$A:$B,2,0)</f>
        <v>SÁB</v>
      </c>
      <c r="L6" s="5">
        <v>45886.291666666664</v>
      </c>
      <c r="M6" s="9" t="str">
        <f>VLOOKUP(WEEKDAY(L6,1),Planilha2!$A:$B,2,0)</f>
        <v>DOM</v>
      </c>
    </row>
    <row r="7" spans="1:13" x14ac:dyDescent="0.3">
      <c r="A7" s="9" t="str">
        <f t="shared" si="0"/>
        <v>FORTALEZA (CE) - SAO PAULO (SP) - "DESCE" - SÁB - 09:00</v>
      </c>
      <c r="B7" s="4" t="s">
        <v>21</v>
      </c>
      <c r="C7" s="7">
        <v>0.375</v>
      </c>
      <c r="D7" s="4" t="s">
        <v>27</v>
      </c>
      <c r="E7" s="4" t="s">
        <v>28</v>
      </c>
      <c r="F7" s="4" t="s">
        <v>6</v>
      </c>
      <c r="G7" s="4" t="s">
        <v>8</v>
      </c>
      <c r="H7" s="4"/>
      <c r="I7" s="4"/>
      <c r="J7" s="5">
        <v>45886.291666666664</v>
      </c>
      <c r="K7" s="9" t="str">
        <f>VLOOKUP(WEEKDAY(J7,1),Planilha2!$A:$B,2,0)</f>
        <v>DOM</v>
      </c>
      <c r="L7" s="5">
        <v>45886.3125</v>
      </c>
      <c r="M7" s="9" t="str">
        <f>VLOOKUP(WEEKDAY(L7,1),Planilha2!$A:$B,2,0)</f>
        <v>DOM</v>
      </c>
    </row>
    <row r="8" spans="1:13" x14ac:dyDescent="0.3">
      <c r="A8" s="9" t="str">
        <f t="shared" si="0"/>
        <v>FORTALEZA (CE) - SAO PAULO (SP) - "DESCE" - SÁB - 09:00</v>
      </c>
      <c r="B8" s="4" t="s">
        <v>21</v>
      </c>
      <c r="C8" s="7">
        <v>0.375</v>
      </c>
      <c r="D8" s="4" t="s">
        <v>27</v>
      </c>
      <c r="E8" s="4" t="s">
        <v>23</v>
      </c>
      <c r="F8" s="4" t="s">
        <v>6</v>
      </c>
      <c r="G8" s="4" t="s">
        <v>8</v>
      </c>
      <c r="H8" s="4" t="s">
        <v>10</v>
      </c>
      <c r="I8" s="4" t="s">
        <v>24</v>
      </c>
      <c r="J8" s="5">
        <v>45886.3125</v>
      </c>
      <c r="K8" s="9" t="str">
        <f>VLOOKUP(WEEKDAY(J8,1),Planilha2!$A:$B,2,0)</f>
        <v>DOM</v>
      </c>
      <c r="L8" s="5">
        <v>45887.458333333336</v>
      </c>
      <c r="M8" s="9" t="str">
        <f>VLOOKUP(WEEKDAY(L8,1),Planilha2!$A:$B,2,0)</f>
        <v>SEG</v>
      </c>
    </row>
    <row r="9" spans="1:13" x14ac:dyDescent="0.3">
      <c r="A9" s="9" t="str">
        <f t="shared" si="0"/>
        <v>FORTALEZA (CE) - SAO PAULO (SP) - "DESCE" - SÁB - 09:00</v>
      </c>
      <c r="B9" s="4" t="s">
        <v>21</v>
      </c>
      <c r="C9" s="7">
        <v>0.375</v>
      </c>
      <c r="D9" s="4" t="s">
        <v>27</v>
      </c>
      <c r="E9" s="4" t="s">
        <v>23</v>
      </c>
      <c r="F9" s="4" t="s">
        <v>6</v>
      </c>
      <c r="G9" s="4" t="s">
        <v>8</v>
      </c>
      <c r="H9" s="4" t="s">
        <v>24</v>
      </c>
      <c r="I9" s="4" t="s">
        <v>25</v>
      </c>
      <c r="J9" s="5">
        <v>45887.458333333336</v>
      </c>
      <c r="K9" s="9" t="str">
        <f>VLOOKUP(WEEKDAY(J9,1),Planilha2!$A:$B,2,0)</f>
        <v>SEG</v>
      </c>
      <c r="L9" s="5">
        <v>45887.75</v>
      </c>
      <c r="M9" s="9" t="str">
        <f>VLOOKUP(WEEKDAY(L9,1),Planilha2!$A:$B,2,0)</f>
        <v>SEG</v>
      </c>
    </row>
    <row r="10" spans="1:13" x14ac:dyDescent="0.3">
      <c r="A10" s="8" t="str">
        <f t="shared" si="0"/>
        <v>FORTALEZA (CE) - SAO PAULO (SP) - "DESCE" - SEG - 09:00</v>
      </c>
      <c r="B10" s="2" t="s">
        <v>17</v>
      </c>
      <c r="C10" s="6">
        <v>0.375</v>
      </c>
      <c r="D10" s="2" t="s">
        <v>27</v>
      </c>
      <c r="E10" s="2" t="s">
        <v>5</v>
      </c>
      <c r="F10" s="2" t="s">
        <v>6</v>
      </c>
      <c r="G10" s="2" t="s">
        <v>8</v>
      </c>
      <c r="H10" s="2" t="s">
        <v>9</v>
      </c>
      <c r="I10" s="2" t="s">
        <v>10</v>
      </c>
      <c r="J10" s="3">
        <v>45887.375</v>
      </c>
      <c r="K10" s="8" t="str">
        <f>VLOOKUP(WEEKDAY(J10,1),Planilha2!$A:$B,2,0)</f>
        <v>SEG</v>
      </c>
      <c r="L10" s="3">
        <v>45888.291666666664</v>
      </c>
      <c r="M10" s="8" t="str">
        <f>VLOOKUP(WEEKDAY(L10,1),Planilha2!$A:$B,2,0)</f>
        <v>TER</v>
      </c>
    </row>
    <row r="11" spans="1:13" x14ac:dyDescent="0.3">
      <c r="A11" s="8" t="str">
        <f t="shared" si="0"/>
        <v>FORTALEZA (CE) - SAO PAULO (SP) - "DESCE" - SEG - 09:00</v>
      </c>
      <c r="B11" s="2" t="s">
        <v>17</v>
      </c>
      <c r="C11" s="6">
        <v>0.375</v>
      </c>
      <c r="D11" s="2" t="s">
        <v>27</v>
      </c>
      <c r="E11" s="2" t="s">
        <v>28</v>
      </c>
      <c r="F11" s="2" t="s">
        <v>6</v>
      </c>
      <c r="G11" s="2" t="s">
        <v>8</v>
      </c>
      <c r="H11" s="2"/>
      <c r="I11" s="2"/>
      <c r="J11" s="3">
        <v>45888.291666666664</v>
      </c>
      <c r="K11" s="8" t="str">
        <f>VLOOKUP(WEEKDAY(J11,1),Planilha2!$A:$B,2,0)</f>
        <v>TER</v>
      </c>
      <c r="L11" s="3">
        <v>45888.3125</v>
      </c>
      <c r="M11" s="8" t="str">
        <f>VLOOKUP(WEEKDAY(L11,1),Planilha2!$A:$B,2,0)</f>
        <v>TER</v>
      </c>
    </row>
    <row r="12" spans="1:13" x14ac:dyDescent="0.3">
      <c r="A12" s="8" t="str">
        <f t="shared" si="0"/>
        <v>FORTALEZA (CE) - SAO PAULO (SP) - "DESCE" - SEG - 09:00</v>
      </c>
      <c r="B12" s="2" t="s">
        <v>17</v>
      </c>
      <c r="C12" s="6">
        <v>0.375</v>
      </c>
      <c r="D12" s="2" t="s">
        <v>27</v>
      </c>
      <c r="E12" s="2" t="s">
        <v>23</v>
      </c>
      <c r="F12" s="2" t="s">
        <v>6</v>
      </c>
      <c r="G12" s="2" t="s">
        <v>8</v>
      </c>
      <c r="H12" s="2" t="s">
        <v>10</v>
      </c>
      <c r="I12" s="2" t="s">
        <v>24</v>
      </c>
      <c r="J12" s="3">
        <v>45888.3125</v>
      </c>
      <c r="K12" s="8" t="str">
        <f>VLOOKUP(WEEKDAY(J12,1),Planilha2!$A:$B,2,0)</f>
        <v>TER</v>
      </c>
      <c r="L12" s="3">
        <v>45889.458333333336</v>
      </c>
      <c r="M12" s="8" t="str">
        <f>VLOOKUP(WEEKDAY(L12,1),Planilha2!$A:$B,2,0)</f>
        <v>QUA</v>
      </c>
    </row>
    <row r="13" spans="1:13" x14ac:dyDescent="0.3">
      <c r="A13" s="8" t="str">
        <f t="shared" si="0"/>
        <v>FORTALEZA (CE) - SAO PAULO (SP) - "DESCE" - SEG - 09:00</v>
      </c>
      <c r="B13" s="2" t="s">
        <v>17</v>
      </c>
      <c r="C13" s="6">
        <v>0.375</v>
      </c>
      <c r="D13" s="2" t="s">
        <v>27</v>
      </c>
      <c r="E13" s="2" t="s">
        <v>23</v>
      </c>
      <c r="F13" s="2" t="s">
        <v>6</v>
      </c>
      <c r="G13" s="2" t="s">
        <v>8</v>
      </c>
      <c r="H13" s="2" t="s">
        <v>24</v>
      </c>
      <c r="I13" s="2" t="s">
        <v>25</v>
      </c>
      <c r="J13" s="3">
        <v>45889.458333333336</v>
      </c>
      <c r="K13" s="8" t="str">
        <f>VLOOKUP(WEEKDAY(J13,1),Planilha2!$A:$B,2,0)</f>
        <v>QUA</v>
      </c>
      <c r="L13" s="3">
        <v>45889.75</v>
      </c>
      <c r="M13" s="8" t="str">
        <f>VLOOKUP(WEEKDAY(L13,1),Planilha2!$A:$B,2,0)</f>
        <v>QUA</v>
      </c>
    </row>
    <row r="14" spans="1:13" x14ac:dyDescent="0.3">
      <c r="A14" s="9" t="str">
        <f t="shared" si="0"/>
        <v>FORTALEZA (CE) - SAO PAULO (SP) - "DESCE" - TER - 09:00</v>
      </c>
      <c r="B14" s="4" t="s">
        <v>18</v>
      </c>
      <c r="C14" s="7">
        <v>0.375</v>
      </c>
      <c r="D14" s="4" t="s">
        <v>27</v>
      </c>
      <c r="E14" s="4" t="s">
        <v>5</v>
      </c>
      <c r="F14" s="4" t="s">
        <v>6</v>
      </c>
      <c r="G14" s="4" t="s">
        <v>8</v>
      </c>
      <c r="H14" s="4" t="s">
        <v>9</v>
      </c>
      <c r="I14" s="4" t="s">
        <v>10</v>
      </c>
      <c r="J14" s="5">
        <v>45888.375</v>
      </c>
      <c r="K14" s="9" t="str">
        <f>VLOOKUP(WEEKDAY(J14,1),Planilha2!$A:$B,2,0)</f>
        <v>TER</v>
      </c>
      <c r="L14" s="5">
        <v>45889.291666666664</v>
      </c>
      <c r="M14" s="9" t="str">
        <f>VLOOKUP(WEEKDAY(L14,1),Planilha2!$A:$B,2,0)</f>
        <v>QUA</v>
      </c>
    </row>
    <row r="15" spans="1:13" x14ac:dyDescent="0.3">
      <c r="A15" s="9" t="str">
        <f t="shared" si="0"/>
        <v>FORTALEZA (CE) - SAO PAULO (SP) - "DESCE" - TER - 09:00</v>
      </c>
      <c r="B15" s="4" t="s">
        <v>18</v>
      </c>
      <c r="C15" s="7">
        <v>0.375</v>
      </c>
      <c r="D15" s="4" t="s">
        <v>27</v>
      </c>
      <c r="E15" s="4" t="s">
        <v>28</v>
      </c>
      <c r="F15" s="4" t="s">
        <v>6</v>
      </c>
      <c r="G15" s="4" t="s">
        <v>8</v>
      </c>
      <c r="H15" s="4"/>
      <c r="I15" s="4"/>
      <c r="J15" s="5">
        <v>45889.291666666664</v>
      </c>
      <c r="K15" s="9" t="str">
        <f>VLOOKUP(WEEKDAY(J15,1),Planilha2!$A:$B,2,0)</f>
        <v>QUA</v>
      </c>
      <c r="L15" s="5">
        <v>45889.3125</v>
      </c>
      <c r="M15" s="9" t="str">
        <f>VLOOKUP(WEEKDAY(L15,1),Planilha2!$A:$B,2,0)</f>
        <v>QUA</v>
      </c>
    </row>
    <row r="16" spans="1:13" x14ac:dyDescent="0.3">
      <c r="A16" s="9" t="str">
        <f t="shared" si="0"/>
        <v>FORTALEZA (CE) - SAO PAULO (SP) - "DESCE" - TER - 09:00</v>
      </c>
      <c r="B16" s="4" t="s">
        <v>18</v>
      </c>
      <c r="C16" s="7">
        <v>0.375</v>
      </c>
      <c r="D16" s="4" t="s">
        <v>27</v>
      </c>
      <c r="E16" s="4" t="s">
        <v>23</v>
      </c>
      <c r="F16" s="4" t="s">
        <v>6</v>
      </c>
      <c r="G16" s="4" t="s">
        <v>8</v>
      </c>
      <c r="H16" s="4" t="s">
        <v>10</v>
      </c>
      <c r="I16" s="4" t="s">
        <v>24</v>
      </c>
      <c r="J16" s="5">
        <v>45889.3125</v>
      </c>
      <c r="K16" s="9" t="str">
        <f>VLOOKUP(WEEKDAY(J16,1),Planilha2!$A:$B,2,0)</f>
        <v>QUA</v>
      </c>
      <c r="L16" s="5">
        <v>45890.458333333336</v>
      </c>
      <c r="M16" s="9" t="str">
        <f>VLOOKUP(WEEKDAY(L16,1),Planilha2!$A:$B,2,0)</f>
        <v>QUI</v>
      </c>
    </row>
    <row r="17" spans="1:13" x14ac:dyDescent="0.3">
      <c r="A17" s="9" t="str">
        <f t="shared" si="0"/>
        <v>FORTALEZA (CE) - SAO PAULO (SP) - "DESCE" - TER - 09:00</v>
      </c>
      <c r="B17" s="4" t="s">
        <v>18</v>
      </c>
      <c r="C17" s="7">
        <v>0.375</v>
      </c>
      <c r="D17" s="4" t="s">
        <v>27</v>
      </c>
      <c r="E17" s="4" t="s">
        <v>23</v>
      </c>
      <c r="F17" s="4" t="s">
        <v>6</v>
      </c>
      <c r="G17" s="4" t="s">
        <v>8</v>
      </c>
      <c r="H17" s="4" t="s">
        <v>24</v>
      </c>
      <c r="I17" s="4" t="s">
        <v>25</v>
      </c>
      <c r="J17" s="5">
        <v>45890.458333333336</v>
      </c>
      <c r="K17" s="9" t="str">
        <f>VLOOKUP(WEEKDAY(J17,1),Planilha2!$A:$B,2,0)</f>
        <v>QUI</v>
      </c>
      <c r="L17" s="5">
        <v>45890.75</v>
      </c>
      <c r="M17" s="9" t="str">
        <f>VLOOKUP(WEEKDAY(L17,1),Planilha2!$A:$B,2,0)</f>
        <v>QUI</v>
      </c>
    </row>
    <row r="18" spans="1:13" x14ac:dyDescent="0.3">
      <c r="A18" s="8" t="str">
        <f t="shared" si="0"/>
        <v>FORTALEZA (CE) - SAO PAULO (SP) - "DESCE" - DOM - 09:00</v>
      </c>
      <c r="B18" s="2" t="s">
        <v>16</v>
      </c>
      <c r="C18" s="6">
        <v>0.375</v>
      </c>
      <c r="D18" s="2" t="s">
        <v>27</v>
      </c>
      <c r="E18" s="2" t="s">
        <v>5</v>
      </c>
      <c r="F18" s="2" t="s">
        <v>6</v>
      </c>
      <c r="G18" s="2" t="s">
        <v>8</v>
      </c>
      <c r="H18" s="2" t="s">
        <v>9</v>
      </c>
      <c r="I18" s="2" t="s">
        <v>25</v>
      </c>
      <c r="J18" s="3">
        <v>45886.375</v>
      </c>
      <c r="K18" s="8" t="str">
        <f>VLOOKUP(WEEKDAY(J18,1),Planilha2!$A:$B,2,0)</f>
        <v>DOM</v>
      </c>
      <c r="L18" s="3">
        <v>45888.75</v>
      </c>
      <c r="M18" s="8" t="str">
        <f>VLOOKUP(WEEKDAY(L18,1),Planilha2!$A:$B,2,0)</f>
        <v>TER</v>
      </c>
    </row>
    <row r="19" spans="1:13" x14ac:dyDescent="0.3">
      <c r="A19" s="9" t="str">
        <f t="shared" si="0"/>
        <v>FORTALEZA (CE) - SANTOS (SP) - "DESCE" - QUA - 10:00</v>
      </c>
      <c r="B19" s="4" t="s">
        <v>19</v>
      </c>
      <c r="C19" s="7">
        <v>0.41666666666666669</v>
      </c>
      <c r="D19" s="4" t="s">
        <v>32</v>
      </c>
      <c r="E19" s="4" t="s">
        <v>5</v>
      </c>
      <c r="F19" s="4" t="s">
        <v>6</v>
      </c>
      <c r="G19" s="4" t="s">
        <v>8</v>
      </c>
      <c r="H19" s="4" t="s">
        <v>9</v>
      </c>
      <c r="I19" s="4" t="s">
        <v>29</v>
      </c>
      <c r="J19" s="5">
        <v>45882.416666666664</v>
      </c>
      <c r="K19" s="9" t="str">
        <f>VLOOKUP(WEEKDAY(J19,1),Planilha2!$A:$B,2,0)</f>
        <v>QUA</v>
      </c>
      <c r="L19" s="5">
        <v>45884.791666666664</v>
      </c>
      <c r="M19" s="9" t="str">
        <f>VLOOKUP(WEEKDAY(L19,1),Planilha2!$A:$B,2,0)</f>
        <v>SEX</v>
      </c>
    </row>
    <row r="20" spans="1:13" x14ac:dyDescent="0.3">
      <c r="A20" s="8" t="str">
        <f t="shared" si="0"/>
        <v>FORTALEZA (CE) - SAO PAULO (SP) - "DESCE" - QUI - 10:00</v>
      </c>
      <c r="B20" s="2" t="s">
        <v>20</v>
      </c>
      <c r="C20" s="6">
        <v>0.41666666666666669</v>
      </c>
      <c r="D20" s="2" t="s">
        <v>27</v>
      </c>
      <c r="E20" s="2" t="s">
        <v>23</v>
      </c>
      <c r="F20" s="2" t="s">
        <v>6</v>
      </c>
      <c r="G20" s="2" t="s">
        <v>8</v>
      </c>
      <c r="H20" s="2" t="s">
        <v>9</v>
      </c>
      <c r="I20" s="2" t="s">
        <v>25</v>
      </c>
      <c r="J20" s="3">
        <v>45883.416666666664</v>
      </c>
      <c r="K20" s="8" t="str">
        <f>VLOOKUP(WEEKDAY(J20,1),Planilha2!$A:$B,2,0)</f>
        <v>QUI</v>
      </c>
      <c r="L20" s="3">
        <v>45885.791666666664</v>
      </c>
      <c r="M20" s="8" t="str">
        <f>VLOOKUP(WEEKDAY(L20,1),Planilha2!$A:$B,2,0)</f>
        <v>SÁB</v>
      </c>
    </row>
    <row r="21" spans="1:13" x14ac:dyDescent="0.3">
      <c r="A21" s="9" t="str">
        <f t="shared" si="0"/>
        <v>FORTALEZA (CE) - SAO PAULO (SP) - "SOBE" - QUA - 09:00</v>
      </c>
      <c r="B21" s="4" t="s">
        <v>19</v>
      </c>
      <c r="C21" s="7">
        <v>0.375</v>
      </c>
      <c r="D21" s="4" t="s">
        <v>27</v>
      </c>
      <c r="E21" s="4" t="s">
        <v>5</v>
      </c>
      <c r="F21" s="4" t="s">
        <v>33</v>
      </c>
      <c r="G21" s="4" t="s">
        <v>34</v>
      </c>
      <c r="H21" s="4" t="s">
        <v>25</v>
      </c>
      <c r="I21" s="4" t="s">
        <v>9</v>
      </c>
      <c r="J21" s="5">
        <v>45882.375</v>
      </c>
      <c r="K21" s="9" t="str">
        <f>VLOOKUP(WEEKDAY(J21,1),Planilha2!$A:$B,2,0)</f>
        <v>QUA</v>
      </c>
      <c r="L21" s="5">
        <v>45884.854166666664</v>
      </c>
      <c r="M21" s="9" t="str">
        <f>VLOOKUP(WEEKDAY(L21,1),Planilha2!$A:$B,2,0)</f>
        <v>SEX</v>
      </c>
    </row>
    <row r="22" spans="1:13" x14ac:dyDescent="0.3">
      <c r="A22" s="8" t="str">
        <f t="shared" si="0"/>
        <v>FORTALEZA (CE) - SANTOS (SP) - "SOBE" - SÁB - 12:00</v>
      </c>
      <c r="B22" s="2" t="s">
        <v>21</v>
      </c>
      <c r="C22" s="6">
        <v>0.5</v>
      </c>
      <c r="D22" s="2" t="s">
        <v>32</v>
      </c>
      <c r="E22" s="2" t="s">
        <v>5</v>
      </c>
      <c r="F22" s="2" t="s">
        <v>33</v>
      </c>
      <c r="G22" s="2" t="s">
        <v>34</v>
      </c>
      <c r="H22" s="2" t="s">
        <v>29</v>
      </c>
      <c r="I22" s="2" t="s">
        <v>9</v>
      </c>
      <c r="J22" s="3">
        <v>45885.5</v>
      </c>
      <c r="K22" s="8" t="str">
        <f>VLOOKUP(WEEKDAY(J22,1),Planilha2!$A:$B,2,0)</f>
        <v>SÁB</v>
      </c>
      <c r="L22" s="3">
        <v>45888.111111111109</v>
      </c>
      <c r="M22" s="8" t="str">
        <f>VLOOKUP(WEEKDAY(L22,1),Planilha2!$A:$B,2,0)</f>
        <v>TER</v>
      </c>
    </row>
    <row r="23" spans="1:13" x14ac:dyDescent="0.3">
      <c r="A23" s="9" t="str">
        <f t="shared" si="0"/>
        <v>FORTALEZA (CE) - SAO PAULO (SP) - "SOBE" - DOM - 09:00</v>
      </c>
      <c r="B23" s="4" t="s">
        <v>16</v>
      </c>
      <c r="C23" s="7">
        <v>0.375</v>
      </c>
      <c r="D23" s="4" t="s">
        <v>27</v>
      </c>
      <c r="E23" s="4" t="s">
        <v>23</v>
      </c>
      <c r="F23" s="4" t="s">
        <v>33</v>
      </c>
      <c r="G23" s="4" t="s">
        <v>34</v>
      </c>
      <c r="H23" s="4" t="s">
        <v>25</v>
      </c>
      <c r="I23" s="4" t="s">
        <v>9</v>
      </c>
      <c r="J23" s="5">
        <v>45886.375</v>
      </c>
      <c r="K23" s="9" t="str">
        <f>VLOOKUP(WEEKDAY(J23,1),Planilha2!$A:$B,2,0)</f>
        <v>DOM</v>
      </c>
      <c r="L23" s="5">
        <v>45888.75</v>
      </c>
      <c r="M23" s="9" t="str">
        <f>VLOOKUP(WEEKDAY(L23,1),Planilha2!$A:$B,2,0)</f>
        <v>TER</v>
      </c>
    </row>
    <row r="24" spans="1:13" x14ac:dyDescent="0.3">
      <c r="A24" s="8" t="str">
        <f t="shared" si="0"/>
        <v>FORTALEZA (CE) - SAO PAULO (SP) - "SOBE" - QUI - 09:00</v>
      </c>
      <c r="B24" s="2" t="s">
        <v>20</v>
      </c>
      <c r="C24" s="6">
        <v>0.375</v>
      </c>
      <c r="D24" s="2" t="s">
        <v>27</v>
      </c>
      <c r="E24" s="2" t="s">
        <v>23</v>
      </c>
      <c r="F24" s="2" t="s">
        <v>33</v>
      </c>
      <c r="G24" s="2" t="s">
        <v>34</v>
      </c>
      <c r="H24" s="2" t="s">
        <v>25</v>
      </c>
      <c r="I24" s="2" t="s">
        <v>24</v>
      </c>
      <c r="J24" s="3">
        <v>45883.375</v>
      </c>
      <c r="K24" s="8" t="str">
        <f>VLOOKUP(WEEKDAY(J24,1),Planilha2!$A:$B,2,0)</f>
        <v>QUI</v>
      </c>
      <c r="L24" s="3">
        <v>45883.666666666664</v>
      </c>
      <c r="M24" s="8" t="str">
        <f>VLOOKUP(WEEKDAY(L24,1),Planilha2!$A:$B,2,0)</f>
        <v>QUI</v>
      </c>
    </row>
    <row r="25" spans="1:13" x14ac:dyDescent="0.3">
      <c r="A25" s="8" t="str">
        <f t="shared" ref="A25:A62" si="1">D25&amp;" - "&amp;G25&amp;" - "&amp;B25&amp;" - "&amp;TEXT(C25,"HH:MM")</f>
        <v>FORTALEZA (CE) - SAO PAULO (SP) - "SOBE" - QUI - 09:00</v>
      </c>
      <c r="B25" s="2" t="s">
        <v>20</v>
      </c>
      <c r="C25" s="6">
        <v>0.375</v>
      </c>
      <c r="D25" s="2" t="s">
        <v>27</v>
      </c>
      <c r="E25" s="2" t="s">
        <v>23</v>
      </c>
      <c r="F25" s="2" t="s">
        <v>33</v>
      </c>
      <c r="G25" s="2" t="s">
        <v>34</v>
      </c>
      <c r="H25" s="2" t="s">
        <v>24</v>
      </c>
      <c r="I25" s="2" t="s">
        <v>10</v>
      </c>
      <c r="J25" s="3">
        <v>45883.666666666664</v>
      </c>
      <c r="K25" s="8" t="str">
        <f>VLOOKUP(WEEKDAY(J25,1),Planilha2!$A:$B,2,0)</f>
        <v>QUI</v>
      </c>
      <c r="L25" s="3">
        <v>45884.916666666664</v>
      </c>
      <c r="M25" s="8" t="str">
        <f>VLOOKUP(WEEKDAY(L25,1),Planilha2!$A:$B,2,0)</f>
        <v>SEX</v>
      </c>
    </row>
    <row r="26" spans="1:13" x14ac:dyDescent="0.3">
      <c r="A26" s="8" t="str">
        <f t="shared" si="1"/>
        <v>FORTALEZA (CE) - SAO PAULO (SP) - "SOBE" - QUI - 09:00</v>
      </c>
      <c r="B26" s="2" t="s">
        <v>20</v>
      </c>
      <c r="C26" s="6">
        <v>0.375</v>
      </c>
      <c r="D26" s="2" t="s">
        <v>27</v>
      </c>
      <c r="E26" s="2" t="s">
        <v>28</v>
      </c>
      <c r="F26" s="2" t="s">
        <v>33</v>
      </c>
      <c r="G26" s="2" t="s">
        <v>34</v>
      </c>
      <c r="H26" s="2"/>
      <c r="I26" s="2"/>
      <c r="J26" s="3">
        <v>45884.916666666664</v>
      </c>
      <c r="K26" s="8" t="str">
        <f>VLOOKUP(WEEKDAY(J26,1),Planilha2!$A:$B,2,0)</f>
        <v>SEX</v>
      </c>
      <c r="L26" s="3">
        <v>45884.9375</v>
      </c>
      <c r="M26" s="8" t="str">
        <f>VLOOKUP(WEEKDAY(L26,1),Planilha2!$A:$B,2,0)</f>
        <v>SEX</v>
      </c>
    </row>
    <row r="27" spans="1:13" x14ac:dyDescent="0.3">
      <c r="A27" s="8" t="str">
        <f t="shared" si="1"/>
        <v>FORTALEZA (CE) - SAO PAULO (SP) - "SOBE" - QUI - 09:00</v>
      </c>
      <c r="B27" s="2" t="s">
        <v>20</v>
      </c>
      <c r="C27" s="6">
        <v>0.375</v>
      </c>
      <c r="D27" s="2" t="s">
        <v>27</v>
      </c>
      <c r="E27" s="2" t="s">
        <v>5</v>
      </c>
      <c r="F27" s="2" t="s">
        <v>33</v>
      </c>
      <c r="G27" s="2" t="s">
        <v>34</v>
      </c>
      <c r="H27" s="2" t="s">
        <v>10</v>
      </c>
      <c r="I27" s="2" t="s">
        <v>9</v>
      </c>
      <c r="J27" s="3">
        <v>45884.9375</v>
      </c>
      <c r="K27" s="8" t="str">
        <f>VLOOKUP(WEEKDAY(J27,1),Planilha2!$A:$B,2,0)</f>
        <v>SEX</v>
      </c>
      <c r="L27" s="3">
        <v>45885.75</v>
      </c>
      <c r="M27" s="8" t="str">
        <f>VLOOKUP(WEEKDAY(L27,1),Planilha2!$A:$B,2,0)</f>
        <v>SÁB</v>
      </c>
    </row>
    <row r="28" spans="1:13" x14ac:dyDescent="0.3">
      <c r="A28" s="9" t="str">
        <f t="shared" si="1"/>
        <v>FORTALEZA (CE) - SAO PAULO (SP) - "SOBE" - SEX - 09:00</v>
      </c>
      <c r="B28" s="4" t="s">
        <v>13</v>
      </c>
      <c r="C28" s="7">
        <v>0.375</v>
      </c>
      <c r="D28" s="4" t="s">
        <v>27</v>
      </c>
      <c r="E28" s="4" t="s">
        <v>23</v>
      </c>
      <c r="F28" s="4" t="s">
        <v>33</v>
      </c>
      <c r="G28" s="4" t="s">
        <v>34</v>
      </c>
      <c r="H28" s="4" t="s">
        <v>25</v>
      </c>
      <c r="I28" s="4" t="s">
        <v>24</v>
      </c>
      <c r="J28" s="5">
        <v>45884.375</v>
      </c>
      <c r="K28" s="9" t="str">
        <f>VLOOKUP(WEEKDAY(J28,1),Planilha2!$A:$B,2,0)</f>
        <v>SEX</v>
      </c>
      <c r="L28" s="5">
        <v>45884.666666666664</v>
      </c>
      <c r="M28" s="9" t="str">
        <f>VLOOKUP(WEEKDAY(L28,1),Planilha2!$A:$B,2,0)</f>
        <v>SEX</v>
      </c>
    </row>
    <row r="29" spans="1:13" x14ac:dyDescent="0.3">
      <c r="A29" s="9" t="str">
        <f t="shared" si="1"/>
        <v>FORTALEZA (CE) - SAO PAULO (SP) - "SOBE" - SEX - 09:00</v>
      </c>
      <c r="B29" s="4" t="s">
        <v>13</v>
      </c>
      <c r="C29" s="7">
        <v>0.375</v>
      </c>
      <c r="D29" s="4" t="s">
        <v>27</v>
      </c>
      <c r="E29" s="4" t="s">
        <v>23</v>
      </c>
      <c r="F29" s="4" t="s">
        <v>33</v>
      </c>
      <c r="G29" s="4" t="s">
        <v>34</v>
      </c>
      <c r="H29" s="4" t="s">
        <v>24</v>
      </c>
      <c r="I29" s="4" t="s">
        <v>10</v>
      </c>
      <c r="J29" s="5">
        <v>45884.666666666664</v>
      </c>
      <c r="K29" s="9" t="str">
        <f>VLOOKUP(WEEKDAY(J29,1),Planilha2!$A:$B,2,0)</f>
        <v>SEX</v>
      </c>
      <c r="L29" s="5">
        <v>45885.916666666664</v>
      </c>
      <c r="M29" s="9" t="str">
        <f>VLOOKUP(WEEKDAY(L29,1),Planilha2!$A:$B,2,0)</f>
        <v>SÁB</v>
      </c>
    </row>
    <row r="30" spans="1:13" x14ac:dyDescent="0.3">
      <c r="A30" s="9" t="str">
        <f t="shared" si="1"/>
        <v>FORTALEZA (CE) - SAO PAULO (SP) - "SOBE" - SEX - 09:00</v>
      </c>
      <c r="B30" s="4" t="s">
        <v>13</v>
      </c>
      <c r="C30" s="7">
        <v>0.375</v>
      </c>
      <c r="D30" s="4" t="s">
        <v>27</v>
      </c>
      <c r="E30" s="4" t="s">
        <v>28</v>
      </c>
      <c r="F30" s="4" t="s">
        <v>33</v>
      </c>
      <c r="G30" s="4" t="s">
        <v>34</v>
      </c>
      <c r="H30" s="4"/>
      <c r="I30" s="4"/>
      <c r="J30" s="5">
        <v>45885.916666666664</v>
      </c>
      <c r="K30" s="9" t="str">
        <f>VLOOKUP(WEEKDAY(J30,1),Planilha2!$A:$B,2,0)</f>
        <v>SÁB</v>
      </c>
      <c r="L30" s="5">
        <v>45885.9375</v>
      </c>
      <c r="M30" s="9" t="str">
        <f>VLOOKUP(WEEKDAY(L30,1),Planilha2!$A:$B,2,0)</f>
        <v>SÁB</v>
      </c>
    </row>
    <row r="31" spans="1:13" x14ac:dyDescent="0.3">
      <c r="A31" s="9" t="str">
        <f t="shared" si="1"/>
        <v>FORTALEZA (CE) - SAO PAULO (SP) - "SOBE" - SEX - 09:00</v>
      </c>
      <c r="B31" s="4" t="s">
        <v>13</v>
      </c>
      <c r="C31" s="7">
        <v>0.375</v>
      </c>
      <c r="D31" s="4" t="s">
        <v>27</v>
      </c>
      <c r="E31" s="4" t="s">
        <v>5</v>
      </c>
      <c r="F31" s="4" t="s">
        <v>33</v>
      </c>
      <c r="G31" s="4" t="s">
        <v>34</v>
      </c>
      <c r="H31" s="4" t="s">
        <v>10</v>
      </c>
      <c r="I31" s="4" t="s">
        <v>9</v>
      </c>
      <c r="J31" s="5">
        <v>45885.9375</v>
      </c>
      <c r="K31" s="9" t="str">
        <f>VLOOKUP(WEEKDAY(J31,1),Planilha2!$A:$B,2,0)</f>
        <v>SÁB</v>
      </c>
      <c r="L31" s="5">
        <v>45886.75</v>
      </c>
      <c r="M31" s="9" t="str">
        <f>VLOOKUP(WEEKDAY(L31,1),Planilha2!$A:$B,2,0)</f>
        <v>DOM</v>
      </c>
    </row>
    <row r="32" spans="1:13" x14ac:dyDescent="0.3">
      <c r="A32" s="8" t="str">
        <f t="shared" si="1"/>
        <v>FORTALEZA (CE) - SAO PAULO (SP) - "SOBE" - SEG - 09:00</v>
      </c>
      <c r="B32" s="2" t="s">
        <v>17</v>
      </c>
      <c r="C32" s="6">
        <v>0.375</v>
      </c>
      <c r="D32" s="2" t="s">
        <v>27</v>
      </c>
      <c r="E32" s="2" t="s">
        <v>23</v>
      </c>
      <c r="F32" s="2" t="s">
        <v>33</v>
      </c>
      <c r="G32" s="2" t="s">
        <v>34</v>
      </c>
      <c r="H32" s="2" t="s">
        <v>25</v>
      </c>
      <c r="I32" s="2" t="s">
        <v>24</v>
      </c>
      <c r="J32" s="3">
        <v>45887.375</v>
      </c>
      <c r="K32" s="8" t="str">
        <f>VLOOKUP(WEEKDAY(J32,1),Planilha2!$A:$B,2,0)</f>
        <v>SEG</v>
      </c>
      <c r="L32" s="3">
        <v>45887.666666666664</v>
      </c>
      <c r="M32" s="8" t="str">
        <f>VLOOKUP(WEEKDAY(L32,1),Planilha2!$A:$B,2,0)</f>
        <v>SEG</v>
      </c>
    </row>
    <row r="33" spans="1:13" x14ac:dyDescent="0.3">
      <c r="A33" s="8" t="str">
        <f t="shared" si="1"/>
        <v>FORTALEZA (CE) - SAO PAULO (SP) - "SOBE" - SEG - 09:00</v>
      </c>
      <c r="B33" s="2" t="s">
        <v>17</v>
      </c>
      <c r="C33" s="6">
        <v>0.375</v>
      </c>
      <c r="D33" s="2" t="s">
        <v>27</v>
      </c>
      <c r="E33" s="2" t="s">
        <v>23</v>
      </c>
      <c r="F33" s="2" t="s">
        <v>33</v>
      </c>
      <c r="G33" s="2" t="s">
        <v>34</v>
      </c>
      <c r="H33" s="2" t="s">
        <v>24</v>
      </c>
      <c r="I33" s="2" t="s">
        <v>10</v>
      </c>
      <c r="J33" s="3">
        <v>45887.666666666664</v>
      </c>
      <c r="K33" s="8" t="str">
        <f>VLOOKUP(WEEKDAY(J33,1),Planilha2!$A:$B,2,0)</f>
        <v>SEG</v>
      </c>
      <c r="L33" s="3">
        <v>45888.916666666664</v>
      </c>
      <c r="M33" s="8" t="str">
        <f>VLOOKUP(WEEKDAY(L33,1),Planilha2!$A:$B,2,0)</f>
        <v>TER</v>
      </c>
    </row>
    <row r="34" spans="1:13" x14ac:dyDescent="0.3">
      <c r="A34" s="8" t="str">
        <f t="shared" si="1"/>
        <v>FORTALEZA (CE) - SAO PAULO (SP) - "SOBE" - SEG - 09:00</v>
      </c>
      <c r="B34" s="2" t="s">
        <v>17</v>
      </c>
      <c r="C34" s="6">
        <v>0.375</v>
      </c>
      <c r="D34" s="2" t="s">
        <v>27</v>
      </c>
      <c r="E34" s="2" t="s">
        <v>28</v>
      </c>
      <c r="F34" s="2" t="s">
        <v>33</v>
      </c>
      <c r="G34" s="2" t="s">
        <v>34</v>
      </c>
      <c r="H34" s="2"/>
      <c r="I34" s="2"/>
      <c r="J34" s="3">
        <v>45888.916666666664</v>
      </c>
      <c r="K34" s="8" t="str">
        <f>VLOOKUP(WEEKDAY(J34,1),Planilha2!$A:$B,2,0)</f>
        <v>TER</v>
      </c>
      <c r="L34" s="3">
        <v>45888.9375</v>
      </c>
      <c r="M34" s="8" t="str">
        <f>VLOOKUP(WEEKDAY(L34,1),Planilha2!$A:$B,2,0)</f>
        <v>TER</v>
      </c>
    </row>
    <row r="35" spans="1:13" x14ac:dyDescent="0.3">
      <c r="A35" s="8" t="str">
        <f t="shared" si="1"/>
        <v>FORTALEZA (CE) - SAO PAULO (SP) - "SOBE" - SEG - 09:00</v>
      </c>
      <c r="B35" s="2" t="s">
        <v>17</v>
      </c>
      <c r="C35" s="6">
        <v>0.375</v>
      </c>
      <c r="D35" s="2" t="s">
        <v>27</v>
      </c>
      <c r="E35" s="2" t="s">
        <v>5</v>
      </c>
      <c r="F35" s="2" t="s">
        <v>33</v>
      </c>
      <c r="G35" s="2" t="s">
        <v>34</v>
      </c>
      <c r="H35" s="2" t="s">
        <v>10</v>
      </c>
      <c r="I35" s="2" t="s">
        <v>9</v>
      </c>
      <c r="J35" s="3">
        <v>45888.9375</v>
      </c>
      <c r="K35" s="8" t="str">
        <f>VLOOKUP(WEEKDAY(J35,1),Planilha2!$A:$B,2,0)</f>
        <v>TER</v>
      </c>
      <c r="L35" s="3">
        <v>45889.75</v>
      </c>
      <c r="M35" s="8" t="str">
        <f>VLOOKUP(WEEKDAY(L35,1),Planilha2!$A:$B,2,0)</f>
        <v>QUA</v>
      </c>
    </row>
    <row r="36" spans="1:13" x14ac:dyDescent="0.3">
      <c r="A36" s="9" t="str">
        <f t="shared" si="1"/>
        <v>FORTALEZA (CE) - SAO PAULO (SP) - "SOBE" - TER - 09:00</v>
      </c>
      <c r="B36" s="4" t="s">
        <v>18</v>
      </c>
      <c r="C36" s="7">
        <v>0.375</v>
      </c>
      <c r="D36" s="4" t="s">
        <v>27</v>
      </c>
      <c r="E36" s="4" t="s">
        <v>23</v>
      </c>
      <c r="F36" s="4" t="s">
        <v>33</v>
      </c>
      <c r="G36" s="4" t="s">
        <v>34</v>
      </c>
      <c r="H36" s="4" t="s">
        <v>25</v>
      </c>
      <c r="I36" s="4" t="s">
        <v>24</v>
      </c>
      <c r="J36" s="5">
        <v>45888.375</v>
      </c>
      <c r="K36" s="9" t="str">
        <f>VLOOKUP(WEEKDAY(J36,1),Planilha2!$A:$B,2,0)</f>
        <v>TER</v>
      </c>
      <c r="L36" s="5">
        <v>45888.666666666664</v>
      </c>
      <c r="M36" s="9" t="str">
        <f>VLOOKUP(WEEKDAY(L36,1),Planilha2!$A:$B,2,0)</f>
        <v>TER</v>
      </c>
    </row>
    <row r="37" spans="1:13" x14ac:dyDescent="0.3">
      <c r="A37" s="9" t="str">
        <f t="shared" si="1"/>
        <v>FORTALEZA (CE) - SAO PAULO (SP) - "SOBE" - TER - 09:00</v>
      </c>
      <c r="B37" s="4" t="s">
        <v>18</v>
      </c>
      <c r="C37" s="7">
        <v>0.375</v>
      </c>
      <c r="D37" s="4" t="s">
        <v>27</v>
      </c>
      <c r="E37" s="4" t="s">
        <v>23</v>
      </c>
      <c r="F37" s="4" t="s">
        <v>33</v>
      </c>
      <c r="G37" s="4" t="s">
        <v>34</v>
      </c>
      <c r="H37" s="4" t="s">
        <v>24</v>
      </c>
      <c r="I37" s="4" t="s">
        <v>10</v>
      </c>
      <c r="J37" s="5">
        <v>45888.666666666664</v>
      </c>
      <c r="K37" s="9" t="str">
        <f>VLOOKUP(WEEKDAY(J37,1),Planilha2!$A:$B,2,0)</f>
        <v>TER</v>
      </c>
      <c r="L37" s="5">
        <v>45889.916666666664</v>
      </c>
      <c r="M37" s="9" t="str">
        <f>VLOOKUP(WEEKDAY(L37,1),Planilha2!$A:$B,2,0)</f>
        <v>QUA</v>
      </c>
    </row>
    <row r="38" spans="1:13" x14ac:dyDescent="0.3">
      <c r="A38" s="9" t="str">
        <f t="shared" si="1"/>
        <v>FORTALEZA (CE) - SAO PAULO (SP) - "SOBE" - TER - 09:00</v>
      </c>
      <c r="B38" s="4" t="s">
        <v>18</v>
      </c>
      <c r="C38" s="7">
        <v>0.375</v>
      </c>
      <c r="D38" s="4" t="s">
        <v>27</v>
      </c>
      <c r="E38" s="4" t="s">
        <v>28</v>
      </c>
      <c r="F38" s="4" t="s">
        <v>33</v>
      </c>
      <c r="G38" s="4" t="s">
        <v>34</v>
      </c>
      <c r="H38" s="4"/>
      <c r="I38" s="4"/>
      <c r="J38" s="5">
        <v>45889.916666666664</v>
      </c>
      <c r="K38" s="9" t="str">
        <f>VLOOKUP(WEEKDAY(J38,1),Planilha2!$A:$B,2,0)</f>
        <v>QUA</v>
      </c>
      <c r="L38" s="5">
        <v>45889.9375</v>
      </c>
      <c r="M38" s="9" t="str">
        <f>VLOOKUP(WEEKDAY(L38,1),Planilha2!$A:$B,2,0)</f>
        <v>QUA</v>
      </c>
    </row>
    <row r="39" spans="1:13" x14ac:dyDescent="0.3">
      <c r="A39" s="9" t="str">
        <f t="shared" si="1"/>
        <v>FORTALEZA (CE) - SAO PAULO (SP) - "SOBE" - TER - 09:00</v>
      </c>
      <c r="B39" s="4" t="s">
        <v>18</v>
      </c>
      <c r="C39" s="7">
        <v>0.375</v>
      </c>
      <c r="D39" s="4" t="s">
        <v>27</v>
      </c>
      <c r="E39" s="4" t="s">
        <v>5</v>
      </c>
      <c r="F39" s="4" t="s">
        <v>33</v>
      </c>
      <c r="G39" s="4" t="s">
        <v>34</v>
      </c>
      <c r="H39" s="4" t="s">
        <v>10</v>
      </c>
      <c r="I39" s="4" t="s">
        <v>9</v>
      </c>
      <c r="J39" s="5">
        <v>45889.9375</v>
      </c>
      <c r="K39" s="9" t="str">
        <f>VLOOKUP(WEEKDAY(J39,1),Planilha2!$A:$B,2,0)</f>
        <v>QUA</v>
      </c>
      <c r="L39" s="5">
        <v>45890.75</v>
      </c>
      <c r="M39" s="9" t="str">
        <f>VLOOKUP(WEEKDAY(L39,1),Planilha2!$A:$B,2,0)</f>
        <v>QUI</v>
      </c>
    </row>
    <row r="40" spans="1:13" x14ac:dyDescent="0.3">
      <c r="A40" s="8" t="str">
        <f t="shared" si="1"/>
        <v>GUARABIRA (PB) - SAO PAULO (SP) &amp; RIO DE JANEIRO (RJ) - VIA 101 - "DESCE" - TER - 09:00</v>
      </c>
      <c r="B40" s="2" t="s">
        <v>18</v>
      </c>
      <c r="C40" s="6">
        <v>0.375</v>
      </c>
      <c r="D40" s="2" t="s">
        <v>38</v>
      </c>
      <c r="E40" s="2" t="s">
        <v>23</v>
      </c>
      <c r="F40" s="2" t="s">
        <v>6</v>
      </c>
      <c r="G40" s="2" t="s">
        <v>8</v>
      </c>
      <c r="H40" s="2" t="s">
        <v>35</v>
      </c>
      <c r="I40" s="2" t="s">
        <v>24</v>
      </c>
      <c r="J40" s="3">
        <v>45888.375</v>
      </c>
      <c r="K40" s="8" t="str">
        <f>VLOOKUP(WEEKDAY(J40,1),Planilha2!$A:$B,2,0)</f>
        <v>TER</v>
      </c>
      <c r="L40" s="3">
        <v>45890.458333333336</v>
      </c>
      <c r="M40" s="8" t="str">
        <f>VLOOKUP(WEEKDAY(L40,1),Planilha2!$A:$B,2,0)</f>
        <v>QUI</v>
      </c>
    </row>
    <row r="41" spans="1:13" x14ac:dyDescent="0.3">
      <c r="A41" s="8" t="str">
        <f t="shared" si="1"/>
        <v>GUARABIRA (PB) - SAO PAULO (SP) &amp; RIO DE JANEIRO (RJ) - VIA 101 - "DESCE" - TER - 09:00</v>
      </c>
      <c r="B41" s="2" t="s">
        <v>18</v>
      </c>
      <c r="C41" s="6">
        <v>0.375</v>
      </c>
      <c r="D41" s="2" t="s">
        <v>38</v>
      </c>
      <c r="E41" s="2" t="s">
        <v>23</v>
      </c>
      <c r="F41" s="2" t="s">
        <v>6</v>
      </c>
      <c r="G41" s="2" t="s">
        <v>8</v>
      </c>
      <c r="H41" s="2" t="s">
        <v>24</v>
      </c>
      <c r="I41" s="2" t="s">
        <v>25</v>
      </c>
      <c r="J41" s="3">
        <v>45890.458333333336</v>
      </c>
      <c r="K41" s="8" t="str">
        <f>VLOOKUP(WEEKDAY(J41,1),Planilha2!$A:$B,2,0)</f>
        <v>QUI</v>
      </c>
      <c r="L41" s="3">
        <v>45890.708333333336</v>
      </c>
      <c r="M41" s="8" t="str">
        <f>VLOOKUP(WEEKDAY(L41,1),Planilha2!$A:$B,2,0)</f>
        <v>QUI</v>
      </c>
    </row>
    <row r="42" spans="1:13" x14ac:dyDescent="0.3">
      <c r="A42" s="9" t="str">
        <f t="shared" si="1"/>
        <v>GUARABIRA (PB) - SAO PAULO (SP) &amp; RIO DE JANEIRO (RJ) - VIA 101 - "SOBE" - SÁB - 12:00</v>
      </c>
      <c r="B42" s="4" t="s">
        <v>21</v>
      </c>
      <c r="C42" s="7">
        <v>0.5</v>
      </c>
      <c r="D42" s="4" t="s">
        <v>38</v>
      </c>
      <c r="E42" s="4" t="s">
        <v>23</v>
      </c>
      <c r="F42" s="4" t="s">
        <v>33</v>
      </c>
      <c r="G42" s="4" t="s">
        <v>34</v>
      </c>
      <c r="H42" s="4" t="s">
        <v>25</v>
      </c>
      <c r="I42" s="4" t="s">
        <v>24</v>
      </c>
      <c r="J42" s="5">
        <v>45885.5</v>
      </c>
      <c r="K42" s="9" t="str">
        <f>VLOOKUP(WEEKDAY(J42,1),Planilha2!$A:$B,2,0)</f>
        <v>SÁB</v>
      </c>
      <c r="L42" s="5">
        <v>45885.75</v>
      </c>
      <c r="M42" s="9" t="str">
        <f>VLOOKUP(WEEKDAY(L42,1),Planilha2!$A:$B,2,0)</f>
        <v>SÁB</v>
      </c>
    </row>
    <row r="43" spans="1:13" x14ac:dyDescent="0.3">
      <c r="A43" s="9" t="str">
        <f t="shared" si="1"/>
        <v>GUARABIRA (PB) - SAO PAULO (SP) &amp; RIO DE JANEIRO (RJ) - VIA 101 - "SOBE" - SÁB - 12:00</v>
      </c>
      <c r="B43" s="4" t="s">
        <v>21</v>
      </c>
      <c r="C43" s="7">
        <v>0.5</v>
      </c>
      <c r="D43" s="4" t="s">
        <v>38</v>
      </c>
      <c r="E43" s="4" t="s">
        <v>23</v>
      </c>
      <c r="F43" s="4" t="s">
        <v>33</v>
      </c>
      <c r="G43" s="4" t="s">
        <v>34</v>
      </c>
      <c r="H43" s="4" t="s">
        <v>24</v>
      </c>
      <c r="I43" s="4" t="s">
        <v>35</v>
      </c>
      <c r="J43" s="5">
        <v>45885.75</v>
      </c>
      <c r="K43" s="9" t="str">
        <f>VLOOKUP(WEEKDAY(J43,1),Planilha2!$A:$B,2,0)</f>
        <v>SÁB</v>
      </c>
      <c r="L43" s="5">
        <v>45887.9375</v>
      </c>
      <c r="M43" s="9" t="str">
        <f>VLOOKUP(WEEKDAY(L43,1),Planilha2!$A:$B,2,0)</f>
        <v>SEG</v>
      </c>
    </row>
    <row r="44" spans="1:13" x14ac:dyDescent="0.3">
      <c r="A44" s="8" t="str">
        <f t="shared" si="1"/>
        <v>CAMPINA GRANDE (PB) - SAO PAULO (SP) - "DESCE" - SÁB - 08:00</v>
      </c>
      <c r="B44" s="2" t="s">
        <v>21</v>
      </c>
      <c r="C44" s="6">
        <v>0.33333333333333331</v>
      </c>
      <c r="D44" s="2" t="s">
        <v>36</v>
      </c>
      <c r="E44" s="2" t="s">
        <v>23</v>
      </c>
      <c r="F44" s="2" t="s">
        <v>6</v>
      </c>
      <c r="G44" s="2" t="s">
        <v>8</v>
      </c>
      <c r="H44" s="2" t="s">
        <v>37</v>
      </c>
      <c r="I44" s="2" t="s">
        <v>25</v>
      </c>
      <c r="J44" s="3">
        <v>45885.333333333336</v>
      </c>
      <c r="K44" s="8" t="str">
        <f>VLOOKUP(WEEKDAY(J44,1),Planilha2!$A:$B,2,0)</f>
        <v>SÁB</v>
      </c>
      <c r="L44" s="3">
        <v>45888.125</v>
      </c>
      <c r="M44" s="8" t="str">
        <f>VLOOKUP(WEEKDAY(L44,1),Planilha2!$A:$B,2,0)</f>
        <v>TER</v>
      </c>
    </row>
    <row r="45" spans="1:13" x14ac:dyDescent="0.3">
      <c r="A45" s="9" t="str">
        <f t="shared" si="1"/>
        <v>CAMPINA GRANDE (PB) - SAO PAULO (SP) - "SOBE" - SÁB - 09:00</v>
      </c>
      <c r="B45" s="4" t="s">
        <v>21</v>
      </c>
      <c r="C45" s="7">
        <v>0.375</v>
      </c>
      <c r="D45" s="4" t="s">
        <v>36</v>
      </c>
      <c r="E45" s="4" t="s">
        <v>23</v>
      </c>
      <c r="F45" s="4" t="s">
        <v>33</v>
      </c>
      <c r="G45" s="4" t="s">
        <v>34</v>
      </c>
      <c r="H45" s="4" t="s">
        <v>25</v>
      </c>
      <c r="I45" s="4" t="s">
        <v>37</v>
      </c>
      <c r="J45" s="5">
        <v>45885.375</v>
      </c>
      <c r="K45" s="9" t="str">
        <f>VLOOKUP(WEEKDAY(J45,1),Planilha2!$A:$B,2,0)</f>
        <v>SÁB</v>
      </c>
      <c r="L45" s="5">
        <v>45888.055555555555</v>
      </c>
      <c r="M45" s="9" t="str">
        <f>VLOOKUP(WEEKDAY(L45,1),Planilha2!$A:$B,2,0)</f>
        <v>TER</v>
      </c>
    </row>
    <row r="46" spans="1:13" x14ac:dyDescent="0.3">
      <c r="A46" s="8" t="str">
        <f t="shared" si="1"/>
        <v>GUARABIRA (PB) - SAO PAULO (SP) &amp; RIO DE JANEIRO (RJ) - VIA 101 - "DESCE" - SEX - 09:00</v>
      </c>
      <c r="B46" s="2" t="s">
        <v>13</v>
      </c>
      <c r="C46" s="6">
        <v>0.375</v>
      </c>
      <c r="D46" s="2" t="s">
        <v>38</v>
      </c>
      <c r="E46" s="2" t="s">
        <v>5</v>
      </c>
      <c r="F46" s="2" t="s">
        <v>6</v>
      </c>
      <c r="G46" s="2" t="s">
        <v>8</v>
      </c>
      <c r="H46" s="2" t="s">
        <v>35</v>
      </c>
      <c r="I46" s="2" t="s">
        <v>10</v>
      </c>
      <c r="J46" s="3">
        <v>45884.375</v>
      </c>
      <c r="K46" s="8" t="str">
        <f>VLOOKUP(WEEKDAY(J46,1),Planilha2!$A:$B,2,0)</f>
        <v>SEX</v>
      </c>
      <c r="L46" s="3">
        <v>45885.222222222219</v>
      </c>
      <c r="M46" s="8" t="str">
        <f>VLOOKUP(WEEKDAY(L46,1),Planilha2!$A:$B,2,0)</f>
        <v>SÁB</v>
      </c>
    </row>
    <row r="47" spans="1:13" x14ac:dyDescent="0.3">
      <c r="A47" s="8" t="str">
        <f t="shared" si="1"/>
        <v>GUARABIRA (PB) - SAO PAULO (SP) &amp; RIO DE JANEIRO (RJ) - VIA 101 - "DESCE" - SEX - 09:00</v>
      </c>
      <c r="B47" s="2" t="s">
        <v>13</v>
      </c>
      <c r="C47" s="6">
        <v>0.375</v>
      </c>
      <c r="D47" s="2" t="s">
        <v>38</v>
      </c>
      <c r="E47" s="2" t="s">
        <v>28</v>
      </c>
      <c r="F47" s="2" t="s">
        <v>6</v>
      </c>
      <c r="G47" s="2" t="s">
        <v>8</v>
      </c>
      <c r="H47" s="2"/>
      <c r="I47" s="2"/>
      <c r="J47" s="3">
        <v>45885.222222222219</v>
      </c>
      <c r="K47" s="8" t="str">
        <f>VLOOKUP(WEEKDAY(J47,1),Planilha2!$A:$B,2,0)</f>
        <v>SÁB</v>
      </c>
      <c r="L47" s="3">
        <v>45885.243055555555</v>
      </c>
      <c r="M47" s="8" t="str">
        <f>VLOOKUP(WEEKDAY(L47,1),Planilha2!$A:$B,2,0)</f>
        <v>SÁB</v>
      </c>
    </row>
    <row r="48" spans="1:13" x14ac:dyDescent="0.3">
      <c r="A48" s="8" t="str">
        <f t="shared" si="1"/>
        <v>GUARABIRA (PB) - SAO PAULO (SP) &amp; RIO DE JANEIRO (RJ) - VIA 101 - "DESCE" - SEX - 09:00</v>
      </c>
      <c r="B48" s="2" t="s">
        <v>13</v>
      </c>
      <c r="C48" s="6">
        <v>0.375</v>
      </c>
      <c r="D48" s="2" t="s">
        <v>38</v>
      </c>
      <c r="E48" s="2" t="s">
        <v>23</v>
      </c>
      <c r="F48" s="2" t="s">
        <v>6</v>
      </c>
      <c r="G48" s="2" t="s">
        <v>8</v>
      </c>
      <c r="H48" s="2" t="s">
        <v>10</v>
      </c>
      <c r="I48" s="2" t="s">
        <v>24</v>
      </c>
      <c r="J48" s="3">
        <v>45885.243055555555</v>
      </c>
      <c r="K48" s="8" t="str">
        <f>VLOOKUP(WEEKDAY(J48,1),Planilha2!$A:$B,2,0)</f>
        <v>SÁB</v>
      </c>
      <c r="L48" s="3">
        <v>45886.458333333336</v>
      </c>
      <c r="M48" s="8" t="str">
        <f>VLOOKUP(WEEKDAY(L48,1),Planilha2!$A:$B,2,0)</f>
        <v>DOM</v>
      </c>
    </row>
    <row r="49" spans="1:13" x14ac:dyDescent="0.3">
      <c r="A49" s="8" t="str">
        <f t="shared" si="1"/>
        <v>GUARABIRA (PB) - SAO PAULO (SP) &amp; RIO DE JANEIRO (RJ) - VIA 101 - "DESCE" - SEX - 09:00</v>
      </c>
      <c r="B49" s="2" t="s">
        <v>13</v>
      </c>
      <c r="C49" s="6">
        <v>0.375</v>
      </c>
      <c r="D49" s="2" t="s">
        <v>38</v>
      </c>
      <c r="E49" s="2" t="s">
        <v>23</v>
      </c>
      <c r="F49" s="2" t="s">
        <v>6</v>
      </c>
      <c r="G49" s="2" t="s">
        <v>8</v>
      </c>
      <c r="H49" s="2" t="s">
        <v>24</v>
      </c>
      <c r="I49" s="2" t="s">
        <v>25</v>
      </c>
      <c r="J49" s="3">
        <v>45886.458333333336</v>
      </c>
      <c r="K49" s="8" t="str">
        <f>VLOOKUP(WEEKDAY(J49,1),Planilha2!$A:$B,2,0)</f>
        <v>DOM</v>
      </c>
      <c r="L49" s="3">
        <v>45886.708333333336</v>
      </c>
      <c r="M49" s="8" t="str">
        <f>VLOOKUP(WEEKDAY(L49,1),Planilha2!$A:$B,2,0)</f>
        <v>DOM</v>
      </c>
    </row>
    <row r="50" spans="1:13" x14ac:dyDescent="0.3">
      <c r="A50" s="9" t="str">
        <f t="shared" si="1"/>
        <v>GUARABIRA (PB) - SAO PAULO (SP) &amp; RIO DE JANEIRO (RJ) - VIA 101 - "DESCE" - SÁB - 09:00</v>
      </c>
      <c r="B50" s="4" t="s">
        <v>21</v>
      </c>
      <c r="C50" s="7">
        <v>0.375</v>
      </c>
      <c r="D50" s="4" t="s">
        <v>38</v>
      </c>
      <c r="E50" s="4" t="s">
        <v>5</v>
      </c>
      <c r="F50" s="4" t="s">
        <v>6</v>
      </c>
      <c r="G50" s="4" t="s">
        <v>8</v>
      </c>
      <c r="H50" s="4" t="s">
        <v>35</v>
      </c>
      <c r="I50" s="4" t="s">
        <v>10</v>
      </c>
      <c r="J50" s="5">
        <v>45885.375</v>
      </c>
      <c r="K50" s="9" t="str">
        <f>VLOOKUP(WEEKDAY(J50,1),Planilha2!$A:$B,2,0)</f>
        <v>SÁB</v>
      </c>
      <c r="L50" s="5">
        <v>45886.222222222219</v>
      </c>
      <c r="M50" s="9" t="str">
        <f>VLOOKUP(WEEKDAY(L50,1),Planilha2!$A:$B,2,0)</f>
        <v>DOM</v>
      </c>
    </row>
    <row r="51" spans="1:13" x14ac:dyDescent="0.3">
      <c r="A51" s="9" t="str">
        <f t="shared" si="1"/>
        <v>GUARABIRA (PB) - SAO PAULO (SP) &amp; RIO DE JANEIRO (RJ) - VIA 101 - "DESCE" - SÁB - 09:00</v>
      </c>
      <c r="B51" s="4" t="s">
        <v>21</v>
      </c>
      <c r="C51" s="7">
        <v>0.375</v>
      </c>
      <c r="D51" s="4" t="s">
        <v>38</v>
      </c>
      <c r="E51" s="4" t="s">
        <v>28</v>
      </c>
      <c r="F51" s="4" t="s">
        <v>6</v>
      </c>
      <c r="G51" s="4" t="s">
        <v>8</v>
      </c>
      <c r="H51" s="4"/>
      <c r="I51" s="4"/>
      <c r="J51" s="5">
        <v>45886.222222222219</v>
      </c>
      <c r="K51" s="9" t="str">
        <f>VLOOKUP(WEEKDAY(J51,1),Planilha2!$A:$B,2,0)</f>
        <v>DOM</v>
      </c>
      <c r="L51" s="5">
        <v>45886.243055555555</v>
      </c>
      <c r="M51" s="9" t="str">
        <f>VLOOKUP(WEEKDAY(L51,1),Planilha2!$A:$B,2,0)</f>
        <v>DOM</v>
      </c>
    </row>
    <row r="52" spans="1:13" x14ac:dyDescent="0.3">
      <c r="A52" s="9" t="str">
        <f t="shared" si="1"/>
        <v>GUARABIRA (PB) - SAO PAULO (SP) &amp; RIO DE JANEIRO (RJ) - VIA 101 - "DESCE" - SÁB - 09:00</v>
      </c>
      <c r="B52" s="4" t="s">
        <v>21</v>
      </c>
      <c r="C52" s="7">
        <v>0.375</v>
      </c>
      <c r="D52" s="4" t="s">
        <v>38</v>
      </c>
      <c r="E52" s="4" t="s">
        <v>23</v>
      </c>
      <c r="F52" s="4" t="s">
        <v>6</v>
      </c>
      <c r="G52" s="4" t="s">
        <v>8</v>
      </c>
      <c r="H52" s="4" t="s">
        <v>10</v>
      </c>
      <c r="I52" s="4" t="s">
        <v>24</v>
      </c>
      <c r="J52" s="5">
        <v>45886.243055555555</v>
      </c>
      <c r="K52" s="9" t="str">
        <f>VLOOKUP(WEEKDAY(J52,1),Planilha2!$A:$B,2,0)</f>
        <v>DOM</v>
      </c>
      <c r="L52" s="5">
        <v>45887.458333333336</v>
      </c>
      <c r="M52" s="9" t="str">
        <f>VLOOKUP(WEEKDAY(L52,1),Planilha2!$A:$B,2,0)</f>
        <v>SEG</v>
      </c>
    </row>
    <row r="53" spans="1:13" x14ac:dyDescent="0.3">
      <c r="A53" s="9" t="str">
        <f t="shared" si="1"/>
        <v>GUARABIRA (PB) - SAO PAULO (SP) &amp; RIO DE JANEIRO (RJ) - VIA 101 - "DESCE" - SÁB - 09:00</v>
      </c>
      <c r="B53" s="4" t="s">
        <v>21</v>
      </c>
      <c r="C53" s="7">
        <v>0.375</v>
      </c>
      <c r="D53" s="4" t="s">
        <v>38</v>
      </c>
      <c r="E53" s="4" t="s">
        <v>23</v>
      </c>
      <c r="F53" s="4" t="s">
        <v>6</v>
      </c>
      <c r="G53" s="4" t="s">
        <v>8</v>
      </c>
      <c r="H53" s="4" t="s">
        <v>24</v>
      </c>
      <c r="I53" s="4" t="s">
        <v>25</v>
      </c>
      <c r="J53" s="5">
        <v>45887.458333333336</v>
      </c>
      <c r="K53" s="9" t="str">
        <f>VLOOKUP(WEEKDAY(J53,1),Planilha2!$A:$B,2,0)</f>
        <v>SEG</v>
      </c>
      <c r="L53" s="5">
        <v>45887.708333333336</v>
      </c>
      <c r="M53" s="9" t="str">
        <f>VLOOKUP(WEEKDAY(L53,1),Planilha2!$A:$B,2,0)</f>
        <v>SEG</v>
      </c>
    </row>
    <row r="54" spans="1:13" x14ac:dyDescent="0.3">
      <c r="A54" s="8" t="str">
        <f t="shared" si="1"/>
        <v>GUARABIRA (PB) - SAO PAULO (SP) &amp; RIO DE JANEIRO (RJ) - VIA 101 - "SOBE" - QUA - 12:00</v>
      </c>
      <c r="B54" s="2" t="s">
        <v>19</v>
      </c>
      <c r="C54" s="6">
        <v>0.5</v>
      </c>
      <c r="D54" s="2" t="s">
        <v>38</v>
      </c>
      <c r="E54" s="2" t="s">
        <v>23</v>
      </c>
      <c r="F54" s="2" t="s">
        <v>33</v>
      </c>
      <c r="G54" s="2" t="s">
        <v>34</v>
      </c>
      <c r="H54" s="2" t="s">
        <v>25</v>
      </c>
      <c r="I54" s="2" t="s">
        <v>24</v>
      </c>
      <c r="J54" s="3">
        <v>45882.5</v>
      </c>
      <c r="K54" s="8" t="str">
        <f>VLOOKUP(WEEKDAY(J54,1),Planilha2!$A:$B,2,0)</f>
        <v>QUA</v>
      </c>
      <c r="L54" s="3">
        <v>45882.75</v>
      </c>
      <c r="M54" s="8" t="str">
        <f>VLOOKUP(WEEKDAY(L54,1),Planilha2!$A:$B,2,0)</f>
        <v>QUA</v>
      </c>
    </row>
    <row r="55" spans="1:13" x14ac:dyDescent="0.3">
      <c r="A55" s="8" t="str">
        <f t="shared" si="1"/>
        <v>GUARABIRA (PB) - SAO PAULO (SP) &amp; RIO DE JANEIRO (RJ) - VIA 101 - "SOBE" - QUA - 12:00</v>
      </c>
      <c r="B55" s="2" t="s">
        <v>19</v>
      </c>
      <c r="C55" s="6">
        <v>0.5</v>
      </c>
      <c r="D55" s="2" t="s">
        <v>38</v>
      </c>
      <c r="E55" s="2" t="s">
        <v>23</v>
      </c>
      <c r="F55" s="2" t="s">
        <v>33</v>
      </c>
      <c r="G55" s="2" t="s">
        <v>34</v>
      </c>
      <c r="H55" s="2" t="s">
        <v>24</v>
      </c>
      <c r="I55" s="2" t="s">
        <v>10</v>
      </c>
      <c r="J55" s="3">
        <v>45882.75</v>
      </c>
      <c r="K55" s="8" t="str">
        <f>VLOOKUP(WEEKDAY(J55,1),Planilha2!$A:$B,2,0)</f>
        <v>QUA</v>
      </c>
      <c r="L55" s="3">
        <v>45883.972222222219</v>
      </c>
      <c r="M55" s="8" t="str">
        <f>VLOOKUP(WEEKDAY(L55,1),Planilha2!$A:$B,2,0)</f>
        <v>QUI</v>
      </c>
    </row>
    <row r="56" spans="1:13" x14ac:dyDescent="0.3">
      <c r="A56" s="8" t="str">
        <f t="shared" si="1"/>
        <v>GUARABIRA (PB) - SAO PAULO (SP) &amp; RIO DE JANEIRO (RJ) - VIA 101 - "SOBE" - QUA - 12:00</v>
      </c>
      <c r="B56" s="2" t="s">
        <v>19</v>
      </c>
      <c r="C56" s="6">
        <v>0.5</v>
      </c>
      <c r="D56" s="2" t="s">
        <v>38</v>
      </c>
      <c r="E56" s="2" t="s">
        <v>28</v>
      </c>
      <c r="F56" s="2" t="s">
        <v>33</v>
      </c>
      <c r="G56" s="2" t="s">
        <v>34</v>
      </c>
      <c r="H56" s="2"/>
      <c r="I56" s="2"/>
      <c r="J56" s="3">
        <v>45883.972222222219</v>
      </c>
      <c r="K56" s="8" t="str">
        <f>VLOOKUP(WEEKDAY(J56,1),Planilha2!$A:$B,2,0)</f>
        <v>QUI</v>
      </c>
      <c r="L56" s="3">
        <v>45883.993055555555</v>
      </c>
      <c r="M56" s="8" t="str">
        <f>VLOOKUP(WEEKDAY(L56,1),Planilha2!$A:$B,2,0)</f>
        <v>QUI</v>
      </c>
    </row>
    <row r="57" spans="1:13" x14ac:dyDescent="0.3">
      <c r="A57" s="8" t="str">
        <f t="shared" si="1"/>
        <v>GUARABIRA (PB) - SAO PAULO (SP) &amp; RIO DE JANEIRO (RJ) - VIA 101 - "SOBE" - QUA - 12:00</v>
      </c>
      <c r="B57" s="2" t="s">
        <v>19</v>
      </c>
      <c r="C57" s="6">
        <v>0.5</v>
      </c>
      <c r="D57" s="2" t="s">
        <v>38</v>
      </c>
      <c r="E57" s="2" t="s">
        <v>5</v>
      </c>
      <c r="F57" s="2" t="s">
        <v>33</v>
      </c>
      <c r="G57" s="2" t="s">
        <v>34</v>
      </c>
      <c r="H57" s="2" t="s">
        <v>10</v>
      </c>
      <c r="I57" s="2" t="s">
        <v>35</v>
      </c>
      <c r="J57" s="3">
        <v>45883.993055555555</v>
      </c>
      <c r="K57" s="8" t="str">
        <f>VLOOKUP(WEEKDAY(J57,1),Planilha2!$A:$B,2,0)</f>
        <v>QUI</v>
      </c>
      <c r="L57" s="3">
        <v>45884.9375</v>
      </c>
      <c r="M57" s="8" t="str">
        <f>VLOOKUP(WEEKDAY(L57,1),Planilha2!$A:$B,2,0)</f>
        <v>SEX</v>
      </c>
    </row>
    <row r="58" spans="1:13" x14ac:dyDescent="0.3">
      <c r="A58" s="9" t="str">
        <f t="shared" si="1"/>
        <v>GUARABIRA (PB) - SAO PAULO (SP) &amp; RIO DE JANEIRO (RJ) - VIA 101 - "SOBE" - TER - 12:00</v>
      </c>
      <c r="B58" s="4" t="s">
        <v>18</v>
      </c>
      <c r="C58" s="7">
        <v>0.5</v>
      </c>
      <c r="D58" s="4" t="s">
        <v>38</v>
      </c>
      <c r="E58" s="4" t="s">
        <v>23</v>
      </c>
      <c r="F58" s="4" t="s">
        <v>33</v>
      </c>
      <c r="G58" s="4" t="s">
        <v>34</v>
      </c>
      <c r="H58" s="4" t="s">
        <v>25</v>
      </c>
      <c r="I58" s="4" t="s">
        <v>24</v>
      </c>
      <c r="J58" s="5">
        <v>45888.5</v>
      </c>
      <c r="K58" s="9" t="str">
        <f>VLOOKUP(WEEKDAY(J58,1),Planilha2!$A:$B,2,0)</f>
        <v>TER</v>
      </c>
      <c r="L58" s="5">
        <v>45888.75</v>
      </c>
      <c r="M58" s="9" t="str">
        <f>VLOOKUP(WEEKDAY(L58,1),Planilha2!$A:$B,2,0)</f>
        <v>TER</v>
      </c>
    </row>
    <row r="59" spans="1:13" x14ac:dyDescent="0.3">
      <c r="A59" s="9" t="str">
        <f t="shared" si="1"/>
        <v>GUARABIRA (PB) - SAO PAULO (SP) &amp; RIO DE JANEIRO (RJ) - VIA 101 - "SOBE" - TER - 12:00</v>
      </c>
      <c r="B59" s="4" t="s">
        <v>18</v>
      </c>
      <c r="C59" s="7">
        <v>0.5</v>
      </c>
      <c r="D59" s="4" t="s">
        <v>38</v>
      </c>
      <c r="E59" s="4" t="s">
        <v>23</v>
      </c>
      <c r="F59" s="4" t="s">
        <v>33</v>
      </c>
      <c r="G59" s="4" t="s">
        <v>34</v>
      </c>
      <c r="H59" s="4" t="s">
        <v>24</v>
      </c>
      <c r="I59" s="4" t="s">
        <v>10</v>
      </c>
      <c r="J59" s="5">
        <v>45888.75</v>
      </c>
      <c r="K59" s="9" t="str">
        <f>VLOOKUP(WEEKDAY(J59,1),Planilha2!$A:$B,2,0)</f>
        <v>TER</v>
      </c>
      <c r="L59" s="5">
        <v>45889.972222222219</v>
      </c>
      <c r="M59" s="9" t="str">
        <f>VLOOKUP(WEEKDAY(L59,1),Planilha2!$A:$B,2,0)</f>
        <v>QUA</v>
      </c>
    </row>
    <row r="60" spans="1:13" x14ac:dyDescent="0.3">
      <c r="A60" s="9" t="str">
        <f t="shared" si="1"/>
        <v>GUARABIRA (PB) - SAO PAULO (SP) &amp; RIO DE JANEIRO (RJ) - VIA 101 - "SOBE" - TER - 12:00</v>
      </c>
      <c r="B60" s="4" t="s">
        <v>18</v>
      </c>
      <c r="C60" s="7">
        <v>0.5</v>
      </c>
      <c r="D60" s="4" t="s">
        <v>38</v>
      </c>
      <c r="E60" s="4" t="s">
        <v>28</v>
      </c>
      <c r="F60" s="4" t="s">
        <v>33</v>
      </c>
      <c r="G60" s="4" t="s">
        <v>34</v>
      </c>
      <c r="H60" s="4"/>
      <c r="I60" s="4"/>
      <c r="J60" s="5">
        <v>45889.972222222219</v>
      </c>
      <c r="K60" s="9" t="str">
        <f>VLOOKUP(WEEKDAY(J60,1),Planilha2!$A:$B,2,0)</f>
        <v>QUA</v>
      </c>
      <c r="L60" s="5">
        <v>45889.993055555555</v>
      </c>
      <c r="M60" s="9" t="str">
        <f>VLOOKUP(WEEKDAY(L60,1),Planilha2!$A:$B,2,0)</f>
        <v>QUA</v>
      </c>
    </row>
    <row r="61" spans="1:13" x14ac:dyDescent="0.3">
      <c r="A61" s="9" t="str">
        <f t="shared" si="1"/>
        <v>GUARABIRA (PB) - SAO PAULO (SP) &amp; RIO DE JANEIRO (RJ) - VIA 101 - "SOBE" - TER - 12:00</v>
      </c>
      <c r="B61" s="4" t="s">
        <v>18</v>
      </c>
      <c r="C61" s="7">
        <v>0.5</v>
      </c>
      <c r="D61" s="4" t="s">
        <v>38</v>
      </c>
      <c r="E61" s="4" t="s">
        <v>5</v>
      </c>
      <c r="F61" s="4" t="s">
        <v>33</v>
      </c>
      <c r="G61" s="4" t="s">
        <v>34</v>
      </c>
      <c r="H61" s="4" t="s">
        <v>10</v>
      </c>
      <c r="I61" s="4" t="s">
        <v>35</v>
      </c>
      <c r="J61" s="5">
        <v>45889.993055555555</v>
      </c>
      <c r="K61" s="9" t="str">
        <f>VLOOKUP(WEEKDAY(J61,1),Planilha2!$A:$B,2,0)</f>
        <v>QUA</v>
      </c>
      <c r="L61" s="5">
        <v>45890.9375</v>
      </c>
      <c r="M61" s="9" t="str">
        <f>VLOOKUP(WEEKDAY(L61,1),Planilha2!$A:$B,2,0)</f>
        <v>QUI</v>
      </c>
    </row>
    <row r="62" spans="1:13" x14ac:dyDescent="0.3">
      <c r="A62" s="8" t="str">
        <f t="shared" si="1"/>
        <v>CAMPINA GRANDE (PB) - SAO PAULO (SP) - "DESCE" - QUA - 08:00</v>
      </c>
      <c r="B62" s="2" t="s">
        <v>19</v>
      </c>
      <c r="C62" s="6">
        <v>0.33333333333333331</v>
      </c>
      <c r="D62" s="2" t="s">
        <v>36</v>
      </c>
      <c r="E62" s="2" t="s">
        <v>5</v>
      </c>
      <c r="F62" s="2" t="s">
        <v>6</v>
      </c>
      <c r="G62" s="2" t="s">
        <v>8</v>
      </c>
      <c r="H62" s="2" t="s">
        <v>37</v>
      </c>
      <c r="I62" s="2" t="s">
        <v>10</v>
      </c>
      <c r="J62" s="3">
        <v>45882.333333333336</v>
      </c>
      <c r="K62" s="8" t="str">
        <f>VLOOKUP(WEEKDAY(J62,1),Planilha2!$A:$B,2,0)</f>
        <v>QUA</v>
      </c>
      <c r="L62" s="3">
        <v>45883.263888888891</v>
      </c>
      <c r="M62" s="8" t="str">
        <f>VLOOKUP(WEEKDAY(L62,1),Planilha2!$A:$B,2,0)</f>
        <v>QUI</v>
      </c>
    </row>
    <row r="63" spans="1:13" x14ac:dyDescent="0.3">
      <c r="A63" s="8" t="str">
        <f t="shared" ref="A63:A66" si="2">D63&amp;" - "&amp;G63&amp;" - "&amp;B63&amp;" - "&amp;TEXT(C63,"HH:MM")</f>
        <v>CAMPINA GRANDE (PB) - SAO PAULO (SP) - "DESCE" - QUA - 08:00</v>
      </c>
      <c r="B63" s="2" t="s">
        <v>19</v>
      </c>
      <c r="C63" s="6">
        <v>0.33333333333333331</v>
      </c>
      <c r="D63" s="2" t="s">
        <v>36</v>
      </c>
      <c r="E63" s="2" t="s">
        <v>28</v>
      </c>
      <c r="F63" s="2" t="s">
        <v>6</v>
      </c>
      <c r="G63" s="2" t="s">
        <v>8</v>
      </c>
      <c r="H63" s="2"/>
      <c r="I63" s="2"/>
      <c r="J63" s="3">
        <v>45883.263888888891</v>
      </c>
      <c r="K63" s="8" t="str">
        <f>VLOOKUP(WEEKDAY(J63,1),Planilha2!$A:$B,2,0)</f>
        <v>QUI</v>
      </c>
      <c r="L63" s="3">
        <v>45883.284722222219</v>
      </c>
      <c r="M63" s="8" t="str">
        <f>VLOOKUP(WEEKDAY(L63,1),Planilha2!$A:$B,2,0)</f>
        <v>QUI</v>
      </c>
    </row>
    <row r="64" spans="1:13" x14ac:dyDescent="0.3">
      <c r="A64" s="8" t="str">
        <f t="shared" si="2"/>
        <v>CAMPINA GRANDE (PB) - SAO PAULO (SP) - "DESCE" - QUA - 08:00</v>
      </c>
      <c r="B64" s="2" t="s">
        <v>19</v>
      </c>
      <c r="C64" s="6">
        <v>0.33333333333333331</v>
      </c>
      <c r="D64" s="2" t="s">
        <v>36</v>
      </c>
      <c r="E64" s="2" t="s">
        <v>23</v>
      </c>
      <c r="F64" s="2" t="s">
        <v>6</v>
      </c>
      <c r="G64" s="2" t="s">
        <v>8</v>
      </c>
      <c r="H64" s="2" t="s">
        <v>10</v>
      </c>
      <c r="I64" s="2" t="s">
        <v>24</v>
      </c>
      <c r="J64" s="3">
        <v>45883.284722222219</v>
      </c>
      <c r="K64" s="8" t="str">
        <f>VLOOKUP(WEEKDAY(J64,1),Planilha2!$A:$B,2,0)</f>
        <v>QUI</v>
      </c>
      <c r="L64" s="3">
        <v>45884.8125</v>
      </c>
      <c r="M64" s="8" t="str">
        <f>VLOOKUP(WEEKDAY(L64,1),Planilha2!$A:$B,2,0)</f>
        <v>SEX</v>
      </c>
    </row>
    <row r="65" spans="1:13" x14ac:dyDescent="0.3">
      <c r="A65" s="8" t="str">
        <f t="shared" si="2"/>
        <v>CAMPINA GRANDE (PB) - SAO PAULO (SP) - "DESCE" - QUA - 08:00</v>
      </c>
      <c r="B65" s="2" t="s">
        <v>19</v>
      </c>
      <c r="C65" s="6">
        <v>0.33333333333333331</v>
      </c>
      <c r="D65" s="2" t="s">
        <v>36</v>
      </c>
      <c r="E65" s="2" t="s">
        <v>23</v>
      </c>
      <c r="F65" s="2" t="s">
        <v>6</v>
      </c>
      <c r="G65" s="2" t="s">
        <v>8</v>
      </c>
      <c r="H65" s="2" t="s">
        <v>24</v>
      </c>
      <c r="I65" s="2" t="s">
        <v>25</v>
      </c>
      <c r="J65" s="3">
        <v>45884.8125</v>
      </c>
      <c r="K65" s="8" t="str">
        <f>VLOOKUP(WEEKDAY(J65,1),Planilha2!$A:$B,2,0)</f>
        <v>SEX</v>
      </c>
      <c r="L65" s="3">
        <v>45885.0625</v>
      </c>
      <c r="M65" s="8" t="str">
        <f>VLOOKUP(WEEKDAY(L65,1),Planilha2!$A:$B,2,0)</f>
        <v>SÁB</v>
      </c>
    </row>
    <row r="66" spans="1:13" x14ac:dyDescent="0.3">
      <c r="A66" s="9" t="str">
        <f t="shared" si="2"/>
        <v>CAMPINA GRANDE (PB) - SAO PAULO (SP) - "DESCE" - QUI - 08:00</v>
      </c>
      <c r="B66" s="4" t="s">
        <v>20</v>
      </c>
      <c r="C66" s="7">
        <v>0.33333333333333331</v>
      </c>
      <c r="D66" s="4" t="s">
        <v>36</v>
      </c>
      <c r="E66" s="4" t="s">
        <v>5</v>
      </c>
      <c r="F66" s="4" t="s">
        <v>6</v>
      </c>
      <c r="G66" s="4" t="s">
        <v>8</v>
      </c>
      <c r="H66" s="4" t="s">
        <v>37</v>
      </c>
      <c r="I66" s="4" t="s">
        <v>10</v>
      </c>
      <c r="J66" s="5">
        <v>45883.333333333336</v>
      </c>
      <c r="K66" s="9" t="str">
        <f>VLOOKUP(WEEKDAY(J66,1),Planilha2!$A:$B,2,0)</f>
        <v>QUI</v>
      </c>
      <c r="L66" s="5">
        <v>45884.263888888891</v>
      </c>
      <c r="M66" s="9" t="str">
        <f>VLOOKUP(WEEKDAY(L66,1),Planilha2!$A:$B,2,0)</f>
        <v>SEX</v>
      </c>
    </row>
    <row r="67" spans="1:13" x14ac:dyDescent="0.3">
      <c r="A67" s="9" t="str">
        <f t="shared" ref="A67:A86" si="3">D67&amp;" - "&amp;G67&amp;" - "&amp;B67&amp;" - "&amp;TEXT(C67,"HH:MM")</f>
        <v>CAMPINA GRANDE (PB) - SAO PAULO (SP) - "DESCE" - QUI - 08:00</v>
      </c>
      <c r="B67" s="4" t="s">
        <v>20</v>
      </c>
      <c r="C67" s="7">
        <v>0.33333333333333331</v>
      </c>
      <c r="D67" s="4" t="s">
        <v>36</v>
      </c>
      <c r="E67" s="4" t="s">
        <v>28</v>
      </c>
      <c r="F67" s="4" t="s">
        <v>6</v>
      </c>
      <c r="G67" s="4" t="s">
        <v>8</v>
      </c>
      <c r="H67" s="4"/>
      <c r="I67" s="4"/>
      <c r="J67" s="5">
        <v>45884.263888888891</v>
      </c>
      <c r="K67" s="9" t="str">
        <f>VLOOKUP(WEEKDAY(J67,1),Planilha2!$A:$B,2,0)</f>
        <v>SEX</v>
      </c>
      <c r="L67" s="5">
        <v>45884.284722222219</v>
      </c>
      <c r="M67" s="9" t="str">
        <f>VLOOKUP(WEEKDAY(L67,1),Planilha2!$A:$B,2,0)</f>
        <v>SEX</v>
      </c>
    </row>
    <row r="68" spans="1:13" x14ac:dyDescent="0.3">
      <c r="A68" s="9" t="str">
        <f t="shared" si="3"/>
        <v>CAMPINA GRANDE (PB) - SAO PAULO (SP) - "DESCE" - QUI - 08:00</v>
      </c>
      <c r="B68" s="4" t="s">
        <v>20</v>
      </c>
      <c r="C68" s="7">
        <v>0.33333333333333331</v>
      </c>
      <c r="D68" s="4" t="s">
        <v>36</v>
      </c>
      <c r="E68" s="4" t="s">
        <v>23</v>
      </c>
      <c r="F68" s="4" t="s">
        <v>6</v>
      </c>
      <c r="G68" s="4" t="s">
        <v>8</v>
      </c>
      <c r="H68" s="4" t="s">
        <v>10</v>
      </c>
      <c r="I68" s="4" t="s">
        <v>24</v>
      </c>
      <c r="J68" s="5">
        <v>45884.284722222219</v>
      </c>
      <c r="K68" s="9" t="str">
        <f>VLOOKUP(WEEKDAY(J68,1),Planilha2!$A:$B,2,0)</f>
        <v>SEX</v>
      </c>
      <c r="L68" s="5">
        <v>45885.8125</v>
      </c>
      <c r="M68" s="9" t="str">
        <f>VLOOKUP(WEEKDAY(L68,1),Planilha2!$A:$B,2,0)</f>
        <v>SÁB</v>
      </c>
    </row>
    <row r="69" spans="1:13" x14ac:dyDescent="0.3">
      <c r="A69" s="9" t="str">
        <f t="shared" si="3"/>
        <v>CAMPINA GRANDE (PB) - SAO PAULO (SP) - "DESCE" - QUI - 08:00</v>
      </c>
      <c r="B69" s="4" t="s">
        <v>20</v>
      </c>
      <c r="C69" s="7">
        <v>0.33333333333333331</v>
      </c>
      <c r="D69" s="4" t="s">
        <v>36</v>
      </c>
      <c r="E69" s="4" t="s">
        <v>23</v>
      </c>
      <c r="F69" s="4" t="s">
        <v>6</v>
      </c>
      <c r="G69" s="4" t="s">
        <v>8</v>
      </c>
      <c r="H69" s="4" t="s">
        <v>24</v>
      </c>
      <c r="I69" s="4" t="s">
        <v>25</v>
      </c>
      <c r="J69" s="5">
        <v>45885.8125</v>
      </c>
      <c r="K69" s="9" t="str">
        <f>VLOOKUP(WEEKDAY(J69,1),Planilha2!$A:$B,2,0)</f>
        <v>SÁB</v>
      </c>
      <c r="L69" s="5">
        <v>45886.0625</v>
      </c>
      <c r="M69" s="9" t="str">
        <f>VLOOKUP(WEEKDAY(L69,1),Planilha2!$A:$B,2,0)</f>
        <v>DOM</v>
      </c>
    </row>
    <row r="70" spans="1:13" x14ac:dyDescent="0.3">
      <c r="A70" s="8" t="str">
        <f t="shared" si="3"/>
        <v>CAMPINA GRANDE (PB) - SAO PAULO (SP) - "DESCE" - SEX - 08:00</v>
      </c>
      <c r="B70" s="2" t="s">
        <v>13</v>
      </c>
      <c r="C70" s="6">
        <v>0.33333333333333331</v>
      </c>
      <c r="D70" s="2" t="s">
        <v>36</v>
      </c>
      <c r="E70" s="2" t="s">
        <v>5</v>
      </c>
      <c r="F70" s="2" t="s">
        <v>6</v>
      </c>
      <c r="G70" s="2" t="s">
        <v>8</v>
      </c>
      <c r="H70" s="2" t="s">
        <v>37</v>
      </c>
      <c r="I70" s="2" t="s">
        <v>10</v>
      </c>
      <c r="J70" s="3">
        <v>45884.333333333336</v>
      </c>
      <c r="K70" s="8" t="str">
        <f>VLOOKUP(WEEKDAY(J70,1),Planilha2!$A:$B,2,0)</f>
        <v>SEX</v>
      </c>
      <c r="L70" s="3">
        <v>45885.263888888891</v>
      </c>
      <c r="M70" s="8" t="str">
        <f>VLOOKUP(WEEKDAY(L70,1),Planilha2!$A:$B,2,0)</f>
        <v>SÁB</v>
      </c>
    </row>
    <row r="71" spans="1:13" x14ac:dyDescent="0.3">
      <c r="A71" s="8" t="str">
        <f t="shared" si="3"/>
        <v>CAMPINA GRANDE (PB) - SAO PAULO (SP) - "DESCE" - SEX - 08:00</v>
      </c>
      <c r="B71" s="2" t="s">
        <v>13</v>
      </c>
      <c r="C71" s="6">
        <v>0.33333333333333331</v>
      </c>
      <c r="D71" s="2" t="s">
        <v>36</v>
      </c>
      <c r="E71" s="2" t="s">
        <v>28</v>
      </c>
      <c r="F71" s="2" t="s">
        <v>6</v>
      </c>
      <c r="G71" s="2" t="s">
        <v>8</v>
      </c>
      <c r="H71" s="2"/>
      <c r="I71" s="2"/>
      <c r="J71" s="3">
        <v>45885.263888888891</v>
      </c>
      <c r="K71" s="8" t="str">
        <f>VLOOKUP(WEEKDAY(J71,1),Planilha2!$A:$B,2,0)</f>
        <v>SÁB</v>
      </c>
      <c r="L71" s="3">
        <v>45885.284722222219</v>
      </c>
      <c r="M71" s="8" t="str">
        <f>VLOOKUP(WEEKDAY(L71,1),Planilha2!$A:$B,2,0)</f>
        <v>SÁB</v>
      </c>
    </row>
    <row r="72" spans="1:13" x14ac:dyDescent="0.3">
      <c r="A72" s="8" t="str">
        <f t="shared" si="3"/>
        <v>CAMPINA GRANDE (PB) - SAO PAULO (SP) - "DESCE" - SEX - 08:00</v>
      </c>
      <c r="B72" s="2" t="s">
        <v>13</v>
      </c>
      <c r="C72" s="6">
        <v>0.33333333333333331</v>
      </c>
      <c r="D72" s="2" t="s">
        <v>36</v>
      </c>
      <c r="E72" s="2" t="s">
        <v>23</v>
      </c>
      <c r="F72" s="2" t="s">
        <v>6</v>
      </c>
      <c r="G72" s="2" t="s">
        <v>8</v>
      </c>
      <c r="H72" s="2" t="s">
        <v>10</v>
      </c>
      <c r="I72" s="2" t="s">
        <v>24</v>
      </c>
      <c r="J72" s="3">
        <v>45885.284722222219</v>
      </c>
      <c r="K72" s="8" t="str">
        <f>VLOOKUP(WEEKDAY(J72,1),Planilha2!$A:$B,2,0)</f>
        <v>SÁB</v>
      </c>
      <c r="L72" s="3">
        <v>45886.8125</v>
      </c>
      <c r="M72" s="8" t="str">
        <f>VLOOKUP(WEEKDAY(L72,1),Planilha2!$A:$B,2,0)</f>
        <v>DOM</v>
      </c>
    </row>
    <row r="73" spans="1:13" x14ac:dyDescent="0.3">
      <c r="A73" s="8" t="str">
        <f t="shared" si="3"/>
        <v>CAMPINA GRANDE (PB) - SAO PAULO (SP) - "DESCE" - SEX - 08:00</v>
      </c>
      <c r="B73" s="2" t="s">
        <v>13</v>
      </c>
      <c r="C73" s="6">
        <v>0.33333333333333331</v>
      </c>
      <c r="D73" s="2" t="s">
        <v>36</v>
      </c>
      <c r="E73" s="2" t="s">
        <v>23</v>
      </c>
      <c r="F73" s="2" t="s">
        <v>6</v>
      </c>
      <c r="G73" s="2" t="s">
        <v>8</v>
      </c>
      <c r="H73" s="2" t="s">
        <v>24</v>
      </c>
      <c r="I73" s="2" t="s">
        <v>25</v>
      </c>
      <c r="J73" s="3">
        <v>45886.8125</v>
      </c>
      <c r="K73" s="8" t="str">
        <f>VLOOKUP(WEEKDAY(J73,1),Planilha2!$A:$B,2,0)</f>
        <v>DOM</v>
      </c>
      <c r="L73" s="3">
        <v>45887.0625</v>
      </c>
      <c r="M73" s="8" t="str">
        <f>VLOOKUP(WEEKDAY(L73,1),Planilha2!$A:$B,2,0)</f>
        <v>SEG</v>
      </c>
    </row>
    <row r="74" spans="1:13" x14ac:dyDescent="0.3">
      <c r="A74" s="9" t="str">
        <f t="shared" si="3"/>
        <v>CAMPINA GRANDE (PB) - SAO PAULO (SP) - "DESCE" - SEG - 08:00</v>
      </c>
      <c r="B74" s="4" t="s">
        <v>17</v>
      </c>
      <c r="C74" s="7">
        <v>0.33333333333333331</v>
      </c>
      <c r="D74" s="4" t="s">
        <v>36</v>
      </c>
      <c r="E74" s="4" t="s">
        <v>5</v>
      </c>
      <c r="F74" s="4" t="s">
        <v>6</v>
      </c>
      <c r="G74" s="4" t="s">
        <v>8</v>
      </c>
      <c r="H74" s="4" t="s">
        <v>37</v>
      </c>
      <c r="I74" s="4" t="s">
        <v>10</v>
      </c>
      <c r="J74" s="5">
        <v>45887.333333333336</v>
      </c>
      <c r="K74" s="9" t="str">
        <f>VLOOKUP(WEEKDAY(J74,1),Planilha2!$A:$B,2,0)</f>
        <v>SEG</v>
      </c>
      <c r="L74" s="5">
        <v>45888.263888888891</v>
      </c>
      <c r="M74" s="9" t="str">
        <f>VLOOKUP(WEEKDAY(L74,1),Planilha2!$A:$B,2,0)</f>
        <v>TER</v>
      </c>
    </row>
    <row r="75" spans="1:13" x14ac:dyDescent="0.3">
      <c r="A75" s="9" t="str">
        <f t="shared" si="3"/>
        <v>CAMPINA GRANDE (PB) - SAO PAULO (SP) - "DESCE" - SEG - 08:00</v>
      </c>
      <c r="B75" s="4" t="s">
        <v>17</v>
      </c>
      <c r="C75" s="7">
        <v>0.33333333333333331</v>
      </c>
      <c r="D75" s="4" t="s">
        <v>36</v>
      </c>
      <c r="E75" s="4" t="s">
        <v>28</v>
      </c>
      <c r="F75" s="4" t="s">
        <v>6</v>
      </c>
      <c r="G75" s="4" t="s">
        <v>8</v>
      </c>
      <c r="H75" s="4"/>
      <c r="I75" s="4"/>
      <c r="J75" s="5">
        <v>45888.263888888891</v>
      </c>
      <c r="K75" s="9" t="str">
        <f>VLOOKUP(WEEKDAY(J75,1),Planilha2!$A:$B,2,0)</f>
        <v>TER</v>
      </c>
      <c r="L75" s="5">
        <v>45888.284722222219</v>
      </c>
      <c r="M75" s="9" t="str">
        <f>VLOOKUP(WEEKDAY(L75,1),Planilha2!$A:$B,2,0)</f>
        <v>TER</v>
      </c>
    </row>
    <row r="76" spans="1:13" x14ac:dyDescent="0.3">
      <c r="A76" s="9" t="str">
        <f t="shared" si="3"/>
        <v>CAMPINA GRANDE (PB) - SAO PAULO (SP) - "DESCE" - SEG - 08:00</v>
      </c>
      <c r="B76" s="4" t="s">
        <v>17</v>
      </c>
      <c r="C76" s="7">
        <v>0.33333333333333331</v>
      </c>
      <c r="D76" s="4" t="s">
        <v>36</v>
      </c>
      <c r="E76" s="4" t="s">
        <v>23</v>
      </c>
      <c r="F76" s="4" t="s">
        <v>6</v>
      </c>
      <c r="G76" s="4" t="s">
        <v>8</v>
      </c>
      <c r="H76" s="4" t="s">
        <v>10</v>
      </c>
      <c r="I76" s="4" t="s">
        <v>24</v>
      </c>
      <c r="J76" s="5">
        <v>45888.284722222219</v>
      </c>
      <c r="K76" s="9" t="str">
        <f>VLOOKUP(WEEKDAY(J76,1),Planilha2!$A:$B,2,0)</f>
        <v>TER</v>
      </c>
      <c r="L76" s="5">
        <v>45889.8125</v>
      </c>
      <c r="M76" s="9" t="str">
        <f>VLOOKUP(WEEKDAY(L76,1),Planilha2!$A:$B,2,0)</f>
        <v>QUA</v>
      </c>
    </row>
    <row r="77" spans="1:13" x14ac:dyDescent="0.3">
      <c r="A77" s="9" t="str">
        <f t="shared" si="3"/>
        <v>CAMPINA GRANDE (PB) - SAO PAULO (SP) - "DESCE" - SEG - 08:00</v>
      </c>
      <c r="B77" s="4" t="s">
        <v>17</v>
      </c>
      <c r="C77" s="7">
        <v>0.33333333333333331</v>
      </c>
      <c r="D77" s="4" t="s">
        <v>36</v>
      </c>
      <c r="E77" s="4" t="s">
        <v>23</v>
      </c>
      <c r="F77" s="4" t="s">
        <v>6</v>
      </c>
      <c r="G77" s="4" t="s">
        <v>8</v>
      </c>
      <c r="H77" s="4" t="s">
        <v>24</v>
      </c>
      <c r="I77" s="4" t="s">
        <v>25</v>
      </c>
      <c r="J77" s="5">
        <v>45889.8125</v>
      </c>
      <c r="K77" s="9" t="str">
        <f>VLOOKUP(WEEKDAY(J77,1),Planilha2!$A:$B,2,0)</f>
        <v>QUA</v>
      </c>
      <c r="L77" s="5">
        <v>45890.0625</v>
      </c>
      <c r="M77" s="9" t="str">
        <f>VLOOKUP(WEEKDAY(L77,1),Planilha2!$A:$B,2,0)</f>
        <v>QUI</v>
      </c>
    </row>
    <row r="78" spans="1:13" x14ac:dyDescent="0.3">
      <c r="A78" s="8" t="str">
        <f t="shared" si="3"/>
        <v>CAMPINA GRANDE (PB) - SAO PAULO (SP) - "DESCE" - TER - 08:00</v>
      </c>
      <c r="B78" s="2" t="s">
        <v>18</v>
      </c>
      <c r="C78" s="6">
        <v>0.33333333333333331</v>
      </c>
      <c r="D78" s="2" t="s">
        <v>36</v>
      </c>
      <c r="E78" s="2" t="s">
        <v>5</v>
      </c>
      <c r="F78" s="2" t="s">
        <v>6</v>
      </c>
      <c r="G78" s="2" t="s">
        <v>8</v>
      </c>
      <c r="H78" s="2" t="s">
        <v>37</v>
      </c>
      <c r="I78" s="2" t="s">
        <v>10</v>
      </c>
      <c r="J78" s="3">
        <v>45888.333333333336</v>
      </c>
      <c r="K78" s="8" t="str">
        <f>VLOOKUP(WEEKDAY(J78,1),Planilha2!$A:$B,2,0)</f>
        <v>TER</v>
      </c>
      <c r="L78" s="3">
        <v>45889.263888888891</v>
      </c>
      <c r="M78" s="8" t="str">
        <f>VLOOKUP(WEEKDAY(L78,1),Planilha2!$A:$B,2,0)</f>
        <v>QUA</v>
      </c>
    </row>
    <row r="79" spans="1:13" x14ac:dyDescent="0.3">
      <c r="A79" s="8" t="str">
        <f t="shared" si="3"/>
        <v>CAMPINA GRANDE (PB) - SAO PAULO (SP) - "DESCE" - TER - 08:00</v>
      </c>
      <c r="B79" s="2" t="s">
        <v>18</v>
      </c>
      <c r="C79" s="6">
        <v>0.33333333333333331</v>
      </c>
      <c r="D79" s="2" t="s">
        <v>36</v>
      </c>
      <c r="E79" s="2" t="s">
        <v>28</v>
      </c>
      <c r="F79" s="2" t="s">
        <v>6</v>
      </c>
      <c r="G79" s="2" t="s">
        <v>8</v>
      </c>
      <c r="H79" s="2"/>
      <c r="I79" s="2"/>
      <c r="J79" s="3">
        <v>45889.263888888891</v>
      </c>
      <c r="K79" s="8" t="str">
        <f>VLOOKUP(WEEKDAY(J79,1),Planilha2!$A:$B,2,0)</f>
        <v>QUA</v>
      </c>
      <c r="L79" s="3">
        <v>45889.284722222219</v>
      </c>
      <c r="M79" s="8" t="str">
        <f>VLOOKUP(WEEKDAY(L79,1),Planilha2!$A:$B,2,0)</f>
        <v>QUA</v>
      </c>
    </row>
    <row r="80" spans="1:13" x14ac:dyDescent="0.3">
      <c r="A80" s="8" t="str">
        <f t="shared" si="3"/>
        <v>CAMPINA GRANDE (PB) - SAO PAULO (SP) - "DESCE" - TER - 08:00</v>
      </c>
      <c r="B80" s="2" t="s">
        <v>18</v>
      </c>
      <c r="C80" s="6">
        <v>0.33333333333333331</v>
      </c>
      <c r="D80" s="2" t="s">
        <v>36</v>
      </c>
      <c r="E80" s="2" t="s">
        <v>23</v>
      </c>
      <c r="F80" s="2" t="s">
        <v>6</v>
      </c>
      <c r="G80" s="2" t="s">
        <v>8</v>
      </c>
      <c r="H80" s="2" t="s">
        <v>10</v>
      </c>
      <c r="I80" s="2" t="s">
        <v>24</v>
      </c>
      <c r="J80" s="3">
        <v>45889.284722222219</v>
      </c>
      <c r="K80" s="8" t="str">
        <f>VLOOKUP(WEEKDAY(J80,1),Planilha2!$A:$B,2,0)</f>
        <v>QUA</v>
      </c>
      <c r="L80" s="3">
        <v>45890.8125</v>
      </c>
      <c r="M80" s="8" t="str">
        <f>VLOOKUP(WEEKDAY(L80,1),Planilha2!$A:$B,2,0)</f>
        <v>QUI</v>
      </c>
    </row>
    <row r="81" spans="1:13" x14ac:dyDescent="0.3">
      <c r="A81" s="8" t="str">
        <f t="shared" si="3"/>
        <v>CAMPINA GRANDE (PB) - SAO PAULO (SP) - "DESCE" - TER - 08:00</v>
      </c>
      <c r="B81" s="2" t="s">
        <v>18</v>
      </c>
      <c r="C81" s="6">
        <v>0.33333333333333331</v>
      </c>
      <c r="D81" s="2" t="s">
        <v>36</v>
      </c>
      <c r="E81" s="2" t="s">
        <v>23</v>
      </c>
      <c r="F81" s="2" t="s">
        <v>6</v>
      </c>
      <c r="G81" s="2" t="s">
        <v>8</v>
      </c>
      <c r="H81" s="2" t="s">
        <v>24</v>
      </c>
      <c r="I81" s="2" t="s">
        <v>25</v>
      </c>
      <c r="J81" s="3">
        <v>45890.8125</v>
      </c>
      <c r="K81" s="8" t="str">
        <f>VLOOKUP(WEEKDAY(J81,1),Planilha2!$A:$B,2,0)</f>
        <v>QUI</v>
      </c>
      <c r="L81" s="3">
        <v>45891.0625</v>
      </c>
      <c r="M81" s="8" t="str">
        <f>VLOOKUP(WEEKDAY(L81,1),Planilha2!$A:$B,2,0)</f>
        <v>SEX</v>
      </c>
    </row>
    <row r="82" spans="1:13" x14ac:dyDescent="0.3">
      <c r="A82" s="9" t="str">
        <f t="shared" si="3"/>
        <v>CAMPINA GRANDE (PB) - SAO PAULO (SP) - "SOBE" - QUA - 09:00</v>
      </c>
      <c r="B82" s="4" t="s">
        <v>19</v>
      </c>
      <c r="C82" s="7">
        <v>0.375</v>
      </c>
      <c r="D82" s="4" t="s">
        <v>36</v>
      </c>
      <c r="E82" s="4" t="s">
        <v>23</v>
      </c>
      <c r="F82" s="4" t="s">
        <v>33</v>
      </c>
      <c r="G82" s="4" t="s">
        <v>34</v>
      </c>
      <c r="H82" s="4" t="s">
        <v>25</v>
      </c>
      <c r="I82" s="4" t="s">
        <v>24</v>
      </c>
      <c r="J82" s="5">
        <v>45882.375</v>
      </c>
      <c r="K82" s="9" t="str">
        <f>VLOOKUP(WEEKDAY(J82,1),Planilha2!$A:$B,2,0)</f>
        <v>QUA</v>
      </c>
      <c r="L82" s="5">
        <v>45882.625</v>
      </c>
      <c r="M82" s="9" t="str">
        <f>VLOOKUP(WEEKDAY(L82,1),Planilha2!$A:$B,2,0)</f>
        <v>QUA</v>
      </c>
    </row>
    <row r="83" spans="1:13" x14ac:dyDescent="0.3">
      <c r="A83" s="9" t="str">
        <f t="shared" si="3"/>
        <v>CAMPINA GRANDE (PB) - SAO PAULO (SP) - "SOBE" - QUA - 09:00</v>
      </c>
      <c r="B83" s="4" t="s">
        <v>19</v>
      </c>
      <c r="C83" s="7">
        <v>0.375</v>
      </c>
      <c r="D83" s="4" t="s">
        <v>36</v>
      </c>
      <c r="E83" s="4" t="s">
        <v>23</v>
      </c>
      <c r="F83" s="4" t="s">
        <v>33</v>
      </c>
      <c r="G83" s="4" t="s">
        <v>34</v>
      </c>
      <c r="H83" s="4" t="s">
        <v>24</v>
      </c>
      <c r="I83" s="4" t="s">
        <v>10</v>
      </c>
      <c r="J83" s="5">
        <v>45882.625</v>
      </c>
      <c r="K83" s="9" t="str">
        <f>VLOOKUP(WEEKDAY(J83,1),Planilha2!$A:$B,2,0)</f>
        <v>QUA</v>
      </c>
      <c r="L83" s="5">
        <v>45884.125</v>
      </c>
      <c r="M83" s="9" t="str">
        <f>VLOOKUP(WEEKDAY(L83,1),Planilha2!$A:$B,2,0)</f>
        <v>SEX</v>
      </c>
    </row>
    <row r="84" spans="1:13" x14ac:dyDescent="0.3">
      <c r="A84" s="9" t="str">
        <f t="shared" si="3"/>
        <v>CAMPINA GRANDE (PB) - SAO PAULO (SP) - "SOBE" - QUA - 09:00</v>
      </c>
      <c r="B84" s="4" t="s">
        <v>19</v>
      </c>
      <c r="C84" s="7">
        <v>0.375</v>
      </c>
      <c r="D84" s="4" t="s">
        <v>36</v>
      </c>
      <c r="E84" s="4" t="s">
        <v>28</v>
      </c>
      <c r="F84" s="4" t="s">
        <v>33</v>
      </c>
      <c r="G84" s="4" t="s">
        <v>34</v>
      </c>
      <c r="H84" s="4"/>
      <c r="I84" s="4"/>
      <c r="J84" s="5">
        <v>45884.125</v>
      </c>
      <c r="K84" s="9" t="str">
        <f>VLOOKUP(WEEKDAY(J84,1),Planilha2!$A:$B,2,0)</f>
        <v>SEX</v>
      </c>
      <c r="L84" s="5">
        <v>45884.145833333336</v>
      </c>
      <c r="M84" s="9" t="str">
        <f>VLOOKUP(WEEKDAY(L84,1),Planilha2!$A:$B,2,0)</f>
        <v>SEX</v>
      </c>
    </row>
    <row r="85" spans="1:13" x14ac:dyDescent="0.3">
      <c r="A85" s="9" t="str">
        <f t="shared" si="3"/>
        <v>CAMPINA GRANDE (PB) - SAO PAULO (SP) - "SOBE" - QUA - 09:00</v>
      </c>
      <c r="B85" s="4" t="s">
        <v>19</v>
      </c>
      <c r="C85" s="7">
        <v>0.375</v>
      </c>
      <c r="D85" s="4" t="s">
        <v>36</v>
      </c>
      <c r="E85" s="4" t="s">
        <v>5</v>
      </c>
      <c r="F85" s="4" t="s">
        <v>33</v>
      </c>
      <c r="G85" s="4" t="s">
        <v>34</v>
      </c>
      <c r="H85" s="4" t="s">
        <v>10</v>
      </c>
      <c r="I85" s="4" t="s">
        <v>37</v>
      </c>
      <c r="J85" s="5">
        <v>45884.145833333336</v>
      </c>
      <c r="K85" s="9" t="str">
        <f>VLOOKUP(WEEKDAY(J85,1),Planilha2!$A:$B,2,0)</f>
        <v>SEX</v>
      </c>
      <c r="L85" s="5">
        <v>45885.041666666664</v>
      </c>
      <c r="M85" s="9" t="str">
        <f>VLOOKUP(WEEKDAY(L85,1),Planilha2!$A:$B,2,0)</f>
        <v>SÁB</v>
      </c>
    </row>
    <row r="86" spans="1:13" x14ac:dyDescent="0.3">
      <c r="A86" s="8" t="str">
        <f t="shared" si="3"/>
        <v>CAMPINA GRANDE (PB) - SAO PAULO (SP) - "SOBE" - QUI - 09:00</v>
      </c>
      <c r="B86" s="2" t="s">
        <v>20</v>
      </c>
      <c r="C86" s="6">
        <v>0.375</v>
      </c>
      <c r="D86" s="2" t="s">
        <v>36</v>
      </c>
      <c r="E86" s="2" t="s">
        <v>23</v>
      </c>
      <c r="F86" s="2" t="s">
        <v>33</v>
      </c>
      <c r="G86" s="2" t="s">
        <v>34</v>
      </c>
      <c r="H86" s="2" t="s">
        <v>25</v>
      </c>
      <c r="I86" s="2" t="s">
        <v>24</v>
      </c>
      <c r="J86" s="3">
        <v>45883.375</v>
      </c>
      <c r="K86" s="8" t="str">
        <f>VLOOKUP(WEEKDAY(J86,1),Planilha2!$A:$B,2,0)</f>
        <v>QUI</v>
      </c>
      <c r="L86" s="3">
        <v>45883.625</v>
      </c>
      <c r="M86" s="8" t="str">
        <f>VLOOKUP(WEEKDAY(L86,1),Planilha2!$A:$B,2,0)</f>
        <v>QUI</v>
      </c>
    </row>
    <row r="87" spans="1:13" x14ac:dyDescent="0.3">
      <c r="A87" s="8" t="str">
        <f t="shared" ref="A87:A104" si="4">D87&amp;" - "&amp;G87&amp;" - "&amp;B87&amp;" - "&amp;TEXT(C87,"HH:MM")</f>
        <v>CAMPINA GRANDE (PB) - SAO PAULO (SP) - "SOBE" - QUI - 09:00</v>
      </c>
      <c r="B87" s="2" t="s">
        <v>20</v>
      </c>
      <c r="C87" s="6">
        <v>0.375</v>
      </c>
      <c r="D87" s="2" t="s">
        <v>36</v>
      </c>
      <c r="E87" s="2" t="s">
        <v>23</v>
      </c>
      <c r="F87" s="2" t="s">
        <v>33</v>
      </c>
      <c r="G87" s="2" t="s">
        <v>34</v>
      </c>
      <c r="H87" s="2" t="s">
        <v>24</v>
      </c>
      <c r="I87" s="2" t="s">
        <v>10</v>
      </c>
      <c r="J87" s="3">
        <v>45883.625</v>
      </c>
      <c r="K87" s="8" t="str">
        <f>VLOOKUP(WEEKDAY(J87,1),Planilha2!$A:$B,2,0)</f>
        <v>QUI</v>
      </c>
      <c r="L87" s="3">
        <v>45885.125</v>
      </c>
      <c r="M87" s="8" t="str">
        <f>VLOOKUP(WEEKDAY(L87,1),Planilha2!$A:$B,2,0)</f>
        <v>SÁB</v>
      </c>
    </row>
    <row r="88" spans="1:13" x14ac:dyDescent="0.3">
      <c r="A88" s="8" t="str">
        <f t="shared" si="4"/>
        <v>CAMPINA GRANDE (PB) - SAO PAULO (SP) - "SOBE" - QUI - 09:00</v>
      </c>
      <c r="B88" s="2" t="s">
        <v>20</v>
      </c>
      <c r="C88" s="6">
        <v>0.375</v>
      </c>
      <c r="D88" s="2" t="s">
        <v>36</v>
      </c>
      <c r="E88" s="2" t="s">
        <v>28</v>
      </c>
      <c r="F88" s="2" t="s">
        <v>33</v>
      </c>
      <c r="G88" s="2" t="s">
        <v>34</v>
      </c>
      <c r="H88" s="2"/>
      <c r="I88" s="2"/>
      <c r="J88" s="3">
        <v>45885.125</v>
      </c>
      <c r="K88" s="8" t="str">
        <f>VLOOKUP(WEEKDAY(J88,1),Planilha2!$A:$B,2,0)</f>
        <v>SÁB</v>
      </c>
      <c r="L88" s="3">
        <v>45885.145833333336</v>
      </c>
      <c r="M88" s="8" t="str">
        <f>VLOOKUP(WEEKDAY(L88,1),Planilha2!$A:$B,2,0)</f>
        <v>SÁB</v>
      </c>
    </row>
    <row r="89" spans="1:13" x14ac:dyDescent="0.3">
      <c r="A89" s="8" t="str">
        <f t="shared" si="4"/>
        <v>CAMPINA GRANDE (PB) - SAO PAULO (SP) - "SOBE" - QUI - 09:00</v>
      </c>
      <c r="B89" s="2" t="s">
        <v>20</v>
      </c>
      <c r="C89" s="6">
        <v>0.375</v>
      </c>
      <c r="D89" s="2" t="s">
        <v>36</v>
      </c>
      <c r="E89" s="2" t="s">
        <v>5</v>
      </c>
      <c r="F89" s="2" t="s">
        <v>33</v>
      </c>
      <c r="G89" s="2" t="s">
        <v>34</v>
      </c>
      <c r="H89" s="2" t="s">
        <v>10</v>
      </c>
      <c r="I89" s="2" t="s">
        <v>37</v>
      </c>
      <c r="J89" s="3">
        <v>45885.145833333336</v>
      </c>
      <c r="K89" s="8" t="str">
        <f>VLOOKUP(WEEKDAY(J89,1),Planilha2!$A:$B,2,0)</f>
        <v>SÁB</v>
      </c>
      <c r="L89" s="3">
        <v>45886.041666666664</v>
      </c>
      <c r="M89" s="8" t="str">
        <f>VLOOKUP(WEEKDAY(L89,1),Planilha2!$A:$B,2,0)</f>
        <v>DOM</v>
      </c>
    </row>
    <row r="90" spans="1:13" x14ac:dyDescent="0.3">
      <c r="A90" s="9" t="str">
        <f t="shared" si="4"/>
        <v>CAMPINA GRANDE (PB) - SAO PAULO (SP) - "SOBE" - SEX - 09:00</v>
      </c>
      <c r="B90" s="4" t="s">
        <v>13</v>
      </c>
      <c r="C90" s="7">
        <v>0.375</v>
      </c>
      <c r="D90" s="4" t="s">
        <v>36</v>
      </c>
      <c r="E90" s="4" t="s">
        <v>23</v>
      </c>
      <c r="F90" s="4" t="s">
        <v>33</v>
      </c>
      <c r="G90" s="4" t="s">
        <v>34</v>
      </c>
      <c r="H90" s="4" t="s">
        <v>25</v>
      </c>
      <c r="I90" s="4" t="s">
        <v>24</v>
      </c>
      <c r="J90" s="5">
        <v>45884.375</v>
      </c>
      <c r="K90" s="9" t="str">
        <f>VLOOKUP(WEEKDAY(J90,1),Planilha2!$A:$B,2,0)</f>
        <v>SEX</v>
      </c>
      <c r="L90" s="5">
        <v>45884.625</v>
      </c>
      <c r="M90" s="9" t="str">
        <f>VLOOKUP(WEEKDAY(L90,1),Planilha2!$A:$B,2,0)</f>
        <v>SEX</v>
      </c>
    </row>
    <row r="91" spans="1:13" x14ac:dyDescent="0.3">
      <c r="A91" s="9" t="str">
        <f t="shared" si="4"/>
        <v>CAMPINA GRANDE (PB) - SAO PAULO (SP) - "SOBE" - SEX - 09:00</v>
      </c>
      <c r="B91" s="4" t="s">
        <v>13</v>
      </c>
      <c r="C91" s="7">
        <v>0.375</v>
      </c>
      <c r="D91" s="4" t="s">
        <v>36</v>
      </c>
      <c r="E91" s="4" t="s">
        <v>23</v>
      </c>
      <c r="F91" s="4" t="s">
        <v>33</v>
      </c>
      <c r="G91" s="4" t="s">
        <v>34</v>
      </c>
      <c r="H91" s="4" t="s">
        <v>24</v>
      </c>
      <c r="I91" s="4" t="s">
        <v>10</v>
      </c>
      <c r="J91" s="5">
        <v>45884.625</v>
      </c>
      <c r="K91" s="9" t="str">
        <f>VLOOKUP(WEEKDAY(J91,1),Planilha2!$A:$B,2,0)</f>
        <v>SEX</v>
      </c>
      <c r="L91" s="5">
        <v>45886.125</v>
      </c>
      <c r="M91" s="9" t="str">
        <f>VLOOKUP(WEEKDAY(L91,1),Planilha2!$A:$B,2,0)</f>
        <v>DOM</v>
      </c>
    </row>
    <row r="92" spans="1:13" x14ac:dyDescent="0.3">
      <c r="A92" s="9" t="str">
        <f t="shared" si="4"/>
        <v>CAMPINA GRANDE (PB) - SAO PAULO (SP) - "SOBE" - SEX - 09:00</v>
      </c>
      <c r="B92" s="4" t="s">
        <v>13</v>
      </c>
      <c r="C92" s="7">
        <v>0.375</v>
      </c>
      <c r="D92" s="4" t="s">
        <v>36</v>
      </c>
      <c r="E92" s="4" t="s">
        <v>28</v>
      </c>
      <c r="F92" s="4" t="s">
        <v>33</v>
      </c>
      <c r="G92" s="4" t="s">
        <v>34</v>
      </c>
      <c r="H92" s="4"/>
      <c r="I92" s="4"/>
      <c r="J92" s="5">
        <v>45886.125</v>
      </c>
      <c r="K92" s="9" t="str">
        <f>VLOOKUP(WEEKDAY(J92,1),Planilha2!$A:$B,2,0)</f>
        <v>DOM</v>
      </c>
      <c r="L92" s="5">
        <v>45886.145833333336</v>
      </c>
      <c r="M92" s="9" t="str">
        <f>VLOOKUP(WEEKDAY(L92,1),Planilha2!$A:$B,2,0)</f>
        <v>DOM</v>
      </c>
    </row>
    <row r="93" spans="1:13" x14ac:dyDescent="0.3">
      <c r="A93" s="9" t="str">
        <f t="shared" si="4"/>
        <v>CAMPINA GRANDE (PB) - SAO PAULO (SP) - "SOBE" - SEX - 09:00</v>
      </c>
      <c r="B93" s="4" t="s">
        <v>13</v>
      </c>
      <c r="C93" s="7">
        <v>0.375</v>
      </c>
      <c r="D93" s="4" t="s">
        <v>36</v>
      </c>
      <c r="E93" s="4" t="s">
        <v>5</v>
      </c>
      <c r="F93" s="4" t="s">
        <v>33</v>
      </c>
      <c r="G93" s="4" t="s">
        <v>34</v>
      </c>
      <c r="H93" s="4" t="s">
        <v>10</v>
      </c>
      <c r="I93" s="4" t="s">
        <v>37</v>
      </c>
      <c r="J93" s="5">
        <v>45886.145833333336</v>
      </c>
      <c r="K93" s="9" t="str">
        <f>VLOOKUP(WEEKDAY(J93,1),Planilha2!$A:$B,2,0)</f>
        <v>DOM</v>
      </c>
      <c r="L93" s="5">
        <v>45887.041666666664</v>
      </c>
      <c r="M93" s="9" t="str">
        <f>VLOOKUP(WEEKDAY(L93,1),Planilha2!$A:$B,2,0)</f>
        <v>SEG</v>
      </c>
    </row>
    <row r="94" spans="1:13" x14ac:dyDescent="0.3">
      <c r="A94" s="8" t="str">
        <f t="shared" si="4"/>
        <v>CAMPINA GRANDE (PB) - SAO PAULO (SP) - "SOBE" - SEG - 09:00</v>
      </c>
      <c r="B94" s="2" t="s">
        <v>17</v>
      </c>
      <c r="C94" s="6">
        <v>0.375</v>
      </c>
      <c r="D94" s="2" t="s">
        <v>36</v>
      </c>
      <c r="E94" s="2" t="s">
        <v>23</v>
      </c>
      <c r="F94" s="2" t="s">
        <v>33</v>
      </c>
      <c r="G94" s="2" t="s">
        <v>34</v>
      </c>
      <c r="H94" s="2" t="s">
        <v>25</v>
      </c>
      <c r="I94" s="2" t="s">
        <v>24</v>
      </c>
      <c r="J94" s="3">
        <v>45887.375</v>
      </c>
      <c r="K94" s="8" t="str">
        <f>VLOOKUP(WEEKDAY(J94,1),Planilha2!$A:$B,2,0)</f>
        <v>SEG</v>
      </c>
      <c r="L94" s="3">
        <v>45887.625</v>
      </c>
      <c r="M94" s="8" t="str">
        <f>VLOOKUP(WEEKDAY(L94,1),Planilha2!$A:$B,2,0)</f>
        <v>SEG</v>
      </c>
    </row>
    <row r="95" spans="1:13" x14ac:dyDescent="0.3">
      <c r="A95" s="8" t="str">
        <f t="shared" si="4"/>
        <v>CAMPINA GRANDE (PB) - SAO PAULO (SP) - "SOBE" - SEG - 09:00</v>
      </c>
      <c r="B95" s="2" t="s">
        <v>17</v>
      </c>
      <c r="C95" s="6">
        <v>0.375</v>
      </c>
      <c r="D95" s="2" t="s">
        <v>36</v>
      </c>
      <c r="E95" s="2" t="s">
        <v>23</v>
      </c>
      <c r="F95" s="2" t="s">
        <v>33</v>
      </c>
      <c r="G95" s="2" t="s">
        <v>34</v>
      </c>
      <c r="H95" s="2" t="s">
        <v>24</v>
      </c>
      <c r="I95" s="2" t="s">
        <v>10</v>
      </c>
      <c r="J95" s="3">
        <v>45887.625</v>
      </c>
      <c r="K95" s="8" t="str">
        <f>VLOOKUP(WEEKDAY(J95,1),Planilha2!$A:$B,2,0)</f>
        <v>SEG</v>
      </c>
      <c r="L95" s="3">
        <v>45889.125</v>
      </c>
      <c r="M95" s="8" t="str">
        <f>VLOOKUP(WEEKDAY(L95,1),Planilha2!$A:$B,2,0)</f>
        <v>QUA</v>
      </c>
    </row>
    <row r="96" spans="1:13" x14ac:dyDescent="0.3">
      <c r="A96" s="8" t="str">
        <f t="shared" si="4"/>
        <v>CAMPINA GRANDE (PB) - SAO PAULO (SP) - "SOBE" - SEG - 09:00</v>
      </c>
      <c r="B96" s="2" t="s">
        <v>17</v>
      </c>
      <c r="C96" s="6">
        <v>0.375</v>
      </c>
      <c r="D96" s="2" t="s">
        <v>36</v>
      </c>
      <c r="E96" s="2" t="s">
        <v>28</v>
      </c>
      <c r="F96" s="2" t="s">
        <v>33</v>
      </c>
      <c r="G96" s="2" t="s">
        <v>34</v>
      </c>
      <c r="H96" s="2"/>
      <c r="I96" s="2"/>
      <c r="J96" s="3">
        <v>45889.125</v>
      </c>
      <c r="K96" s="8" t="str">
        <f>VLOOKUP(WEEKDAY(J96,1),Planilha2!$A:$B,2,0)</f>
        <v>QUA</v>
      </c>
      <c r="L96" s="3">
        <v>45889.145833333336</v>
      </c>
      <c r="M96" s="8" t="str">
        <f>VLOOKUP(WEEKDAY(L96,1),Planilha2!$A:$B,2,0)</f>
        <v>QUA</v>
      </c>
    </row>
    <row r="97" spans="1:13" x14ac:dyDescent="0.3">
      <c r="A97" s="8" t="str">
        <f t="shared" si="4"/>
        <v>CAMPINA GRANDE (PB) - SAO PAULO (SP) - "SOBE" - SEG - 09:00</v>
      </c>
      <c r="B97" s="2" t="s">
        <v>17</v>
      </c>
      <c r="C97" s="6">
        <v>0.375</v>
      </c>
      <c r="D97" s="2" t="s">
        <v>36</v>
      </c>
      <c r="E97" s="2" t="s">
        <v>5</v>
      </c>
      <c r="F97" s="2" t="s">
        <v>33</v>
      </c>
      <c r="G97" s="2" t="s">
        <v>34</v>
      </c>
      <c r="H97" s="2" t="s">
        <v>10</v>
      </c>
      <c r="I97" s="2" t="s">
        <v>37</v>
      </c>
      <c r="J97" s="3">
        <v>45889.145833333336</v>
      </c>
      <c r="K97" s="8" t="str">
        <f>VLOOKUP(WEEKDAY(J97,1),Planilha2!$A:$B,2,0)</f>
        <v>QUA</v>
      </c>
      <c r="L97" s="3">
        <v>45890.041666666664</v>
      </c>
      <c r="M97" s="8" t="str">
        <f>VLOOKUP(WEEKDAY(L97,1),Planilha2!$A:$B,2,0)</f>
        <v>QUI</v>
      </c>
    </row>
    <row r="98" spans="1:13" x14ac:dyDescent="0.3">
      <c r="A98" s="9" t="str">
        <f t="shared" si="4"/>
        <v>CAMPINA GRANDE (PB) - SAO PAULO (SP) - "SOBE" - TER - 09:00</v>
      </c>
      <c r="B98" s="4" t="s">
        <v>18</v>
      </c>
      <c r="C98" s="7">
        <v>0.375</v>
      </c>
      <c r="D98" s="4" t="s">
        <v>36</v>
      </c>
      <c r="E98" s="4" t="s">
        <v>23</v>
      </c>
      <c r="F98" s="4" t="s">
        <v>33</v>
      </c>
      <c r="G98" s="4" t="s">
        <v>34</v>
      </c>
      <c r="H98" s="4" t="s">
        <v>25</v>
      </c>
      <c r="I98" s="4" t="s">
        <v>24</v>
      </c>
      <c r="J98" s="5">
        <v>45888.375</v>
      </c>
      <c r="K98" s="9" t="str">
        <f>VLOOKUP(WEEKDAY(J98,1),Planilha2!$A:$B,2,0)</f>
        <v>TER</v>
      </c>
      <c r="L98" s="5">
        <v>45888.625</v>
      </c>
      <c r="M98" s="9" t="str">
        <f>VLOOKUP(WEEKDAY(L98,1),Planilha2!$A:$B,2,0)</f>
        <v>TER</v>
      </c>
    </row>
    <row r="99" spans="1:13" x14ac:dyDescent="0.3">
      <c r="A99" s="9" t="str">
        <f t="shared" si="4"/>
        <v>CAMPINA GRANDE (PB) - SAO PAULO (SP) - "SOBE" - TER - 09:00</v>
      </c>
      <c r="B99" s="4" t="s">
        <v>18</v>
      </c>
      <c r="C99" s="7">
        <v>0.375</v>
      </c>
      <c r="D99" s="4" t="s">
        <v>36</v>
      </c>
      <c r="E99" s="4" t="s">
        <v>23</v>
      </c>
      <c r="F99" s="4" t="s">
        <v>33</v>
      </c>
      <c r="G99" s="4" t="s">
        <v>34</v>
      </c>
      <c r="H99" s="4" t="s">
        <v>24</v>
      </c>
      <c r="I99" s="4" t="s">
        <v>10</v>
      </c>
      <c r="J99" s="5">
        <v>45888.625</v>
      </c>
      <c r="K99" s="9" t="str">
        <f>VLOOKUP(WEEKDAY(J99,1),Planilha2!$A:$B,2,0)</f>
        <v>TER</v>
      </c>
      <c r="L99" s="5">
        <v>45890.125</v>
      </c>
      <c r="M99" s="9" t="str">
        <f>VLOOKUP(WEEKDAY(L99,1),Planilha2!$A:$B,2,0)</f>
        <v>QUI</v>
      </c>
    </row>
    <row r="100" spans="1:13" x14ac:dyDescent="0.3">
      <c r="A100" s="9" t="str">
        <f t="shared" si="4"/>
        <v>CAMPINA GRANDE (PB) - SAO PAULO (SP) - "SOBE" - TER - 09:00</v>
      </c>
      <c r="B100" s="4" t="s">
        <v>18</v>
      </c>
      <c r="C100" s="7">
        <v>0.375</v>
      </c>
      <c r="D100" s="4" t="s">
        <v>36</v>
      </c>
      <c r="E100" s="4" t="s">
        <v>28</v>
      </c>
      <c r="F100" s="4" t="s">
        <v>33</v>
      </c>
      <c r="G100" s="4" t="s">
        <v>34</v>
      </c>
      <c r="H100" s="4"/>
      <c r="I100" s="4"/>
      <c r="J100" s="5">
        <v>45890.125</v>
      </c>
      <c r="K100" s="9" t="str">
        <f>VLOOKUP(WEEKDAY(J100,1),Planilha2!$A:$B,2,0)</f>
        <v>QUI</v>
      </c>
      <c r="L100" s="5">
        <v>45890.145833333336</v>
      </c>
      <c r="M100" s="9" t="str">
        <f>VLOOKUP(WEEKDAY(L100,1),Planilha2!$A:$B,2,0)</f>
        <v>QUI</v>
      </c>
    </row>
    <row r="101" spans="1:13" x14ac:dyDescent="0.3">
      <c r="A101" s="9" t="str">
        <f t="shared" si="4"/>
        <v>CAMPINA GRANDE (PB) - SAO PAULO (SP) - "SOBE" - TER - 09:00</v>
      </c>
      <c r="B101" s="4" t="s">
        <v>18</v>
      </c>
      <c r="C101" s="7">
        <v>0.375</v>
      </c>
      <c r="D101" s="4" t="s">
        <v>36</v>
      </c>
      <c r="E101" s="4" t="s">
        <v>5</v>
      </c>
      <c r="F101" s="4" t="s">
        <v>33</v>
      </c>
      <c r="G101" s="4" t="s">
        <v>34</v>
      </c>
      <c r="H101" s="4" t="s">
        <v>10</v>
      </c>
      <c r="I101" s="4" t="s">
        <v>37</v>
      </c>
      <c r="J101" s="5">
        <v>45890.145833333336</v>
      </c>
      <c r="K101" s="9" t="str">
        <f>VLOOKUP(WEEKDAY(J101,1),Planilha2!$A:$B,2,0)</f>
        <v>QUI</v>
      </c>
      <c r="L101" s="5">
        <v>45891.041666666664</v>
      </c>
      <c r="M101" s="9" t="str">
        <f>VLOOKUP(WEEKDAY(L101,1),Planilha2!$A:$B,2,0)</f>
        <v>SEX</v>
      </c>
    </row>
    <row r="102" spans="1:13" x14ac:dyDescent="0.3">
      <c r="A102" s="12" t="str">
        <f t="shared" si="4"/>
        <v>RIO DE JANEIRO (RJ) - ALAGOA GRANDE (PB) &amp; PATOS (PB) &amp; CAICO (RN) - "DESCE" - QUI - 07:00</v>
      </c>
      <c r="B102" s="11" t="s">
        <v>20</v>
      </c>
      <c r="C102" s="6">
        <v>0.29166666666666669</v>
      </c>
      <c r="D102" s="11" t="s">
        <v>39</v>
      </c>
      <c r="E102" s="11" t="s">
        <v>23</v>
      </c>
      <c r="F102" s="11" t="s">
        <v>33</v>
      </c>
      <c r="G102" s="11" t="s">
        <v>8</v>
      </c>
      <c r="H102" s="11" t="s">
        <v>40</v>
      </c>
      <c r="I102" s="11" t="s">
        <v>41</v>
      </c>
      <c r="J102" s="3">
        <v>45883.291666666664</v>
      </c>
      <c r="K102" s="8" t="str">
        <f>VLOOKUP(WEEKDAY(J102,1),Planilha2!$A:$B,2,0)</f>
        <v>QUI</v>
      </c>
      <c r="L102" s="3">
        <v>45883.375</v>
      </c>
      <c r="M102" s="8" t="str">
        <f>VLOOKUP(WEEKDAY(L102,1),Planilha2!$A:$B,2,0)</f>
        <v>QUI</v>
      </c>
    </row>
    <row r="103" spans="1:13" x14ac:dyDescent="0.3">
      <c r="A103" s="12" t="str">
        <f t="shared" si="4"/>
        <v>RIO DE JANEIRO (RJ) - ALAGOA GRANDE (PB) &amp; PATOS (PB) &amp; CAICO (RN) - "DESCE" - QUI - 07:00</v>
      </c>
      <c r="B103" s="11" t="s">
        <v>20</v>
      </c>
      <c r="C103" s="6">
        <v>0.29166666666666669</v>
      </c>
      <c r="D103" s="11" t="s">
        <v>39</v>
      </c>
      <c r="E103" s="11" t="s">
        <v>23</v>
      </c>
      <c r="F103" s="11" t="s">
        <v>33</v>
      </c>
      <c r="G103" s="11" t="s">
        <v>8</v>
      </c>
      <c r="H103" s="11" t="s">
        <v>41</v>
      </c>
      <c r="I103" s="11" t="s">
        <v>42</v>
      </c>
      <c r="J103" s="3">
        <v>45883.375</v>
      </c>
      <c r="K103" s="8" t="str">
        <f>VLOOKUP(WEEKDAY(J103,1),Planilha2!$A:$B,2,0)</f>
        <v>QUI</v>
      </c>
      <c r="L103" s="3">
        <v>45883.541666666664</v>
      </c>
      <c r="M103" s="8" t="str">
        <f>VLOOKUP(WEEKDAY(L103,1),Planilha2!$A:$B,2,0)</f>
        <v>QUI</v>
      </c>
    </row>
    <row r="104" spans="1:13" x14ac:dyDescent="0.3">
      <c r="A104" s="12" t="str">
        <f t="shared" si="4"/>
        <v>RIO DE JANEIRO (RJ) - ALAGOA GRANDE (PB) &amp; PATOS (PB) &amp; CAICO (RN) - "DESCE" - QUI - 07:00</v>
      </c>
      <c r="B104" s="11" t="s">
        <v>20</v>
      </c>
      <c r="C104" s="6">
        <v>0.29166666666666669</v>
      </c>
      <c r="D104" s="11" t="s">
        <v>39</v>
      </c>
      <c r="E104" s="11" t="s">
        <v>23</v>
      </c>
      <c r="F104" s="11" t="s">
        <v>33</v>
      </c>
      <c r="G104" s="11" t="s">
        <v>8</v>
      </c>
      <c r="H104" s="11" t="s">
        <v>42</v>
      </c>
      <c r="I104" s="11" t="s">
        <v>24</v>
      </c>
      <c r="J104" s="3">
        <v>45883.541666666664</v>
      </c>
      <c r="K104" s="8" t="str">
        <f>VLOOKUP(WEEKDAY(J104,1),Planilha2!$A:$B,2,0)</f>
        <v>QUI</v>
      </c>
      <c r="L104" s="3">
        <v>45885.517361111109</v>
      </c>
      <c r="M104" s="8" t="str">
        <f>VLOOKUP(WEEKDAY(L104,1),Planilha2!$A:$B,2,0)</f>
        <v>SÁB</v>
      </c>
    </row>
    <row r="105" spans="1:13" x14ac:dyDescent="0.3">
      <c r="A105" s="9" t="str">
        <f t="shared" ref="A105:A107" si="5">D105&amp;" - "&amp;G105&amp;" - "&amp;B105&amp;" - "&amp;TEXT(C105,"HH:MM")</f>
        <v>RIO DE JANEIRO (RJ) - ALAGOA GRANDE (PB) &amp; PATOS (PB) &amp; CAICO (RN) - "DESCE" - SEG - 13:20</v>
      </c>
      <c r="B105" s="4" t="s">
        <v>17</v>
      </c>
      <c r="C105" s="7">
        <v>0.55555555555555558</v>
      </c>
      <c r="D105" s="4" t="s">
        <v>39</v>
      </c>
      <c r="E105" s="4" t="s">
        <v>23</v>
      </c>
      <c r="F105" s="4" t="s">
        <v>33</v>
      </c>
      <c r="G105" s="4" t="s">
        <v>8</v>
      </c>
      <c r="H105" s="4" t="s">
        <v>24</v>
      </c>
      <c r="I105" s="4" t="s">
        <v>42</v>
      </c>
      <c r="J105" s="5">
        <v>45887.555555555555</v>
      </c>
      <c r="K105" s="9" t="str">
        <f>VLOOKUP(WEEKDAY(J105,1),Planilha2!$A:$B,2,0)</f>
        <v>SEG</v>
      </c>
      <c r="L105" s="5">
        <v>45889.489583333336</v>
      </c>
      <c r="M105" s="9" t="str">
        <f>VLOOKUP(WEEKDAY(L105,1),Planilha2!$A:$B,2,0)</f>
        <v>QUA</v>
      </c>
    </row>
    <row r="106" spans="1:13" x14ac:dyDescent="0.3">
      <c r="A106" s="9" t="str">
        <f t="shared" si="5"/>
        <v>RIO DE JANEIRO (RJ) - ALAGOA GRANDE (PB) &amp; PATOS (PB) &amp; CAICO (RN) - "DESCE" - SEG - 13:20</v>
      </c>
      <c r="B106" s="4" t="s">
        <v>17</v>
      </c>
      <c r="C106" s="7">
        <v>0.55555555555555558</v>
      </c>
      <c r="D106" s="4" t="s">
        <v>39</v>
      </c>
      <c r="E106" s="4" t="s">
        <v>23</v>
      </c>
      <c r="F106" s="4" t="s">
        <v>33</v>
      </c>
      <c r="G106" s="4" t="s">
        <v>8</v>
      </c>
      <c r="H106" s="4" t="s">
        <v>42</v>
      </c>
      <c r="I106" s="4" t="s">
        <v>41</v>
      </c>
      <c r="J106" s="5">
        <v>45889.489583333336</v>
      </c>
      <c r="K106" s="9" t="str">
        <f>VLOOKUP(WEEKDAY(J106,1),Planilha2!$A:$B,2,0)</f>
        <v>QUA</v>
      </c>
      <c r="L106" s="5">
        <v>45889.65625</v>
      </c>
      <c r="M106" s="9" t="str">
        <f>VLOOKUP(WEEKDAY(L106,1),Planilha2!$A:$B,2,0)</f>
        <v>QUA</v>
      </c>
    </row>
    <row r="107" spans="1:13" x14ac:dyDescent="0.3">
      <c r="A107" s="9" t="str">
        <f t="shared" si="5"/>
        <v>RIO DE JANEIRO (RJ) - ALAGOA GRANDE (PB) &amp; PATOS (PB) &amp; CAICO (RN) - "DESCE" - SEG - 13:20</v>
      </c>
      <c r="B107" s="4" t="s">
        <v>17</v>
      </c>
      <c r="C107" s="7">
        <v>0.55555555555555558</v>
      </c>
      <c r="D107" s="4" t="s">
        <v>39</v>
      </c>
      <c r="E107" s="4" t="s">
        <v>23</v>
      </c>
      <c r="F107" s="4" t="s">
        <v>33</v>
      </c>
      <c r="G107" s="4" t="s">
        <v>8</v>
      </c>
      <c r="H107" s="4" t="s">
        <v>41</v>
      </c>
      <c r="I107" s="4" t="s">
        <v>40</v>
      </c>
      <c r="J107" s="5">
        <v>45889.65625</v>
      </c>
      <c r="K107" s="9" t="str">
        <f>VLOOKUP(WEEKDAY(J107,1),Planilha2!$A:$B,2,0)</f>
        <v>QUA</v>
      </c>
      <c r="L107" s="13">
        <v>45889.739583333336</v>
      </c>
      <c r="M107" s="9" t="str">
        <f>VLOOKUP(WEEKDAY(L107,1),Planilha2!$A:$B,2,0)</f>
        <v>QUA</v>
      </c>
    </row>
  </sheetData>
  <autoFilter ref="A1:M101" xr:uid="{74EA072E-1C6D-4741-B1CD-526C527CAAC9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5ECF-2A88-4AD6-A825-1C39A9FF78EA}">
  <dimension ref="A1:B8"/>
  <sheetViews>
    <sheetView showGridLines="0" workbookViewId="0"/>
  </sheetViews>
  <sheetFormatPr defaultRowHeight="14.4" x14ac:dyDescent="0.3"/>
  <cols>
    <col min="1" max="1" width="4" bestFit="1" customWidth="1"/>
    <col min="2" max="2" width="12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2">
        <v>1</v>
      </c>
      <c r="B2" s="2" t="s">
        <v>16</v>
      </c>
    </row>
    <row r="3" spans="1:2" x14ac:dyDescent="0.3">
      <c r="A3" s="2">
        <v>2</v>
      </c>
      <c r="B3" s="2" t="s">
        <v>17</v>
      </c>
    </row>
    <row r="4" spans="1:2" x14ac:dyDescent="0.3">
      <c r="A4" s="2">
        <v>3</v>
      </c>
      <c r="B4" s="2" t="s">
        <v>18</v>
      </c>
    </row>
    <row r="5" spans="1:2" x14ac:dyDescent="0.3">
      <c r="A5" s="2">
        <v>4</v>
      </c>
      <c r="B5" s="2" t="s">
        <v>19</v>
      </c>
    </row>
    <row r="6" spans="1:2" x14ac:dyDescent="0.3">
      <c r="A6" s="2">
        <v>5</v>
      </c>
      <c r="B6" s="2" t="s">
        <v>20</v>
      </c>
    </row>
    <row r="7" spans="1:2" x14ac:dyDescent="0.3">
      <c r="A7" s="2">
        <v>6</v>
      </c>
      <c r="B7" s="2" t="s">
        <v>13</v>
      </c>
    </row>
    <row r="8" spans="1:2" x14ac:dyDescent="0.3">
      <c r="A8" s="2">
        <v>7</v>
      </c>
      <c r="B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2025-07-18T13:01:53Z</dcterms:created>
  <dcterms:modified xsi:type="dcterms:W3CDTF">2025-07-22T14:34:57Z</dcterms:modified>
</cp:coreProperties>
</file>