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vinit\OneDrive\Desktop\EXCEL PROJECT(VINITHA JAKKULA)\"/>
    </mc:Choice>
  </mc:AlternateContent>
  <xr:revisionPtr revIDLastSave="0" documentId="13_ncr:1_{2E9B026F-6429-4CC1-8701-926029C1A8B1}" xr6:coauthVersionLast="47" xr6:coauthVersionMax="47" xr10:uidLastSave="{00000000-0000-0000-0000-000000000000}"/>
  <workbookProtection workbookAlgorithmName="SHA-512" workbookHashValue="AwaXaKCYdVak5nk5aZbyXwUhaEJexwdy7kNl+y00VWj7PGkbvOF/fCeI1HmWD0kkEN53Hmm6jKtl/A18ZcC4uQ==" workbookSaltValue="n8JOACNtXvghI3CTJQK24Q==" workbookSpinCount="100000" lockStructure="1"/>
  <bookViews>
    <workbookView xWindow="-108" yWindow="-108" windowWidth="23256" windowHeight="12456" firstSheet="4" activeTab="4" xr2:uid="{00000000-000D-0000-FFFF-FFFF00000000}"/>
  </bookViews>
  <sheets>
    <sheet name="COUNTRTY VS SPORTS LOCATION" sheetId="3" r:id="rId1"/>
    <sheet name="SPORTS VS SALARY" sheetId="5" r:id="rId2"/>
    <sheet name="COUNTRY VS SALARY" sheetId="6" r:id="rId3"/>
    <sheet name="AREA OF INTEREST" sheetId="7" r:id="rId4"/>
    <sheet name="DASH BOARD" sheetId="12" r:id="rId5"/>
    <sheet name="GENDER VS MIN AND MAX WEIGHT" sheetId="11" r:id="rId6"/>
    <sheet name="SPORTS MAN" sheetId="1" r:id="rId7"/>
    <sheet name="SPORTS VS GENDER" sheetId="8" r:id="rId8"/>
    <sheet name="AGE  VS SPORTS LOCATION " sheetId="10" r:id="rId9"/>
  </sheets>
  <externalReferences>
    <externalReference r:id="rId10"/>
  </externalReferences>
  <definedNames>
    <definedName name="Slicer_COUNTRY">#N/A</definedName>
    <definedName name="Slicer_GENDER">#N/A</definedName>
    <definedName name="Slicer_SPORT_LOCATION">#N/A</definedName>
    <definedName name="Slicer_SPORTS">#N/A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2" i="1"/>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2" i="1"/>
  <c r="F2" i="1" s="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<sst xmlns="http://schemas.openxmlformats.org/spreadsheetml/2006/main" count="304" uniqueCount="119">
  <si>
    <t>MEMBER ID</t>
  </si>
  <si>
    <t>FULL NAME</t>
  </si>
  <si>
    <t>BIRTHDATE</t>
  </si>
  <si>
    <t>GENDER</t>
  </si>
  <si>
    <t>WEIGHT</t>
  </si>
  <si>
    <t>SPORT LOCATION</t>
  </si>
  <si>
    <t>SPORTS</t>
  </si>
  <si>
    <t>SALARY</t>
  </si>
  <si>
    <t>Female</t>
  </si>
  <si>
    <t>Cycling Track</t>
  </si>
  <si>
    <t>Boxing</t>
  </si>
  <si>
    <t>Male</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</si>
  <si>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</si>
  <si>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</si>
  <si>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</si>
  <si>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</si>
  <si>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</si>
  <si>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</si>
  <si>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</si>
  <si>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</si>
  <si>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</si>
  <si>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</si>
  <si>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</si>
  <si>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</si>
  <si>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</si>
  <si>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</si>
  <si>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</si>
  <si>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</si>
  <si>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</si>
  <si>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</si>
  <si>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</si>
  <si>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</si>
  <si>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</si>
  <si>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</si>
  <si>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</si>
  <si>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</si>
  <si>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</si>
  <si>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</si>
  <si>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</si>
  <si>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</si>
  <si>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</si>
  <si>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</si>
  <si>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AGE</t>
  </si>
  <si>
    <t>AGE GROUP</t>
  </si>
  <si>
    <t>MONTH</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</si>
  <si>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</si>
  <si>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</si>
  <si>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</si>
  <si>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</si>
  <si>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</si>
  <si>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</si>
  <si>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</si>
  <si>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</si>
  <si>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</si>
  <si>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</si>
  <si>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</si>
  <si>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</si>
  <si>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</si>
  <si>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</si>
  <si>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</si>
  <si>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</si>
  <si>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</si>
  <si>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</si>
  <si>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</si>
  <si>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</si>
  <si>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</si>
  <si>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</si>
  <si>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</si>
  <si>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</si>
  <si>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</si>
  <si>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</si>
  <si>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</si>
  <si>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</si>
  <si>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</si>
  <si>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</si>
  <si>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</si>
  <si>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</si>
  <si>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</si>
  <si>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</si>
  <si>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</si>
  <si>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</si>
  <si>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</si>
  <si>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</si>
  <si>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</si>
  <si>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</si>
  <si>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</si>
  <si>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</si>
  <si>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</si>
  <si>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</si>
  <si>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</si>
  <si>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</si>
  <si>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</si>
  <si>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</si>
  <si>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</si>
  <si>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</si>
  <si>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COUNTRY</t>
  </si>
  <si>
    <t>USA</t>
  </si>
  <si>
    <t>BRAZIL</t>
  </si>
  <si>
    <t>UK</t>
  </si>
  <si>
    <t>GERMANY</t>
  </si>
  <si>
    <t>AUSTRALIA</t>
  </si>
  <si>
    <t>AUSTRIA</t>
  </si>
  <si>
    <t>FRANCE</t>
  </si>
  <si>
    <t>ARGENTINA</t>
  </si>
  <si>
    <t>SPAIN</t>
  </si>
  <si>
    <t>NETHERLANDS</t>
  </si>
  <si>
    <t>SWEDEN</t>
  </si>
  <si>
    <t>Row Labels</t>
  </si>
  <si>
    <t>Grand Total</t>
  </si>
  <si>
    <t>Column Labels</t>
  </si>
  <si>
    <t>INDOOR</t>
  </si>
  <si>
    <t>OUTDOOR</t>
  </si>
  <si>
    <t>Count of GENDER</t>
  </si>
  <si>
    <t>Young</t>
  </si>
  <si>
    <t>Sum of SALARY</t>
  </si>
  <si>
    <t>Max of AGE</t>
  </si>
  <si>
    <t>Max of WEIGHT</t>
  </si>
  <si>
    <t>Min of WEIGHT</t>
  </si>
  <si>
    <t>SPORTS MAN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</si>
</sst>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0.0\ &quot;kg&quot;"/>
    <numFmt numFmtId="167" formatCode="[&lt;100000]0.00,\ &quot;K&quot;;0.0,\ &quot;K&quot;"/>
  </numFmts>
  <fonts count="3" x14ac:knownFonts="1">
    <font>
      <sz val="11"/>
      <color theme="1"/>
      <name val="Gill Sans MT"/>
      <family val="2"/>
      <scheme val="minor"/>
    </font>
    <font>
      <b/>
      <sz val="10"/>
      <color theme="1"/>
      <name val="Calibri"/>
      <family val="2"/>
    </font>
    <font>
      <sz val="22"/>
      <color theme="1"/>
      <name val="Gill Sans MT"/>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3"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165" fontId="0" fillId="0" borderId="1" xfId="0" applyNumberFormat="1" applyBorder="1" applyAlignment="1">
      <alignment horizontal="center"/>
    </xf>
    <xf numFmtId="14" fontId="0" fillId="0" borderId="1" xfId="0" applyNumberFormat="1" applyBorder="1" applyAlignment="1">
      <alignment horizontal="center"/>
    </xf>
    <xf numFmtId="49" fontId="0" fillId="0" borderId="1" xfId="0" applyNumberFormat="1" applyBorder="1" applyAlignment="1">
      <alignment horizontal="center"/>
    </xf>
    <xf numFmtId="164" fontId="1" fillId="2" borderId="1" xfId="0" applyNumberFormat="1" applyFont="1" applyFill="1" applyBorder="1" applyAlignment="1">
      <alignment horizontal="center"/>
    </xf>
    <xf numFmtId="166" fontId="0" fillId="0" borderId="1" xfId="0" applyNumberFormat="1" applyBorder="1" applyAlignment="1">
      <alignment horizontal="center"/>
    </xf>
    <xf numFmtId="167" fontId="0" fillId="0" borderId="1" xfId="0" applyNumberFormat="1" applyBorder="1" applyAlignment="1">
      <alignment horizontal="center"/>
    </xf>
    <xf numFmtId="14" fontId="1" fillId="3" borderId="1" xfId="0"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pivotButton="1" applyAlignment="1">
      <alignment horizontal="center"/>
    </xf>
    <xf numFmtId="49" fontId="0" fillId="0" borderId="0" xfId="0" applyNumberFormat="1" applyAlignment="1">
      <alignment horizontal="left" indent="1"/>
    </xf>
    <xf numFmtId="0" fontId="0" fillId="0" borderId="0" xfId="0" applyAlignment="1">
      <alignment horizontal="center"/>
    </xf>
    <xf numFmtId="0" fontId="2" fillId="4" borderId="0" xfId="0" applyFont="1" applyFill="1" applyAlignment="1">
      <alignment horizontal="center" wrapText="1"/>
    </xf>
    <xf numFmtId="0" fontId="0" fillId="4" borderId="0" xfId="0" applyFill="1" applyAlignment="1">
      <alignment horizontal="center" wrapText="1"/>
    </xf>
  </cellXfs>
  <cellStyles count="1">
    <cellStyle name="Normal" xfId="0" builtinId="0"/>
  </cellStyles>
  <dxfs count="1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CREATION).xlsx]COUNTRTY VS SPORTS LOCATION!PivotTable2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000" b="1">
                <a:latin typeface="Calibri" panose="020F0502020204030204" pitchFamily="34" charset="0"/>
                <a:ea typeface="Calibri" panose="020F0502020204030204" pitchFamily="34" charset="0"/>
                <a:cs typeface="Calibri" panose="020F0502020204030204" pitchFamily="34" charset="0"/>
              </a:rPr>
              <a:t>COUNTRY</a:t>
            </a:r>
            <a:r>
              <a:rPr lang="en-IN" sz="1000" b="1" baseline="0">
                <a:latin typeface="Calibri" panose="020F0502020204030204" pitchFamily="34" charset="0"/>
                <a:ea typeface="Calibri" panose="020F0502020204030204" pitchFamily="34" charset="0"/>
                <a:cs typeface="Calibri" panose="020F0502020204030204" pitchFamily="34" charset="0"/>
              </a:rPr>
              <a:t> VS SPORTS LOCATI</a:t>
            </a:r>
            <a:r>
              <a:rPr lang="en-IN" sz="1000" baseline="0">
                <a:latin typeface="Calibri" panose="020F0502020204030204" pitchFamily="34" charset="0"/>
                <a:ea typeface="Calibri" panose="020F0502020204030204" pitchFamily="34" charset="0"/>
                <a:cs typeface="Calibri" panose="020F0502020204030204" pitchFamily="34" charset="0"/>
              </a:rPr>
              <a:t>ON</a:t>
            </a:r>
            <a:endParaRPr lang="en-IN" sz="1000">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6526709401709403"/>
          <c:y val="5.732638888888889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'COUNTRTY VS SPORTS LOCATION'!$B$3:$B$4</c:f>
              <c:strCache>
                <c:ptCount val="1"/>
                <c:pt idx="0">
                  <c:v>INDOOR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'COUNTRTY VS SPORTS LOCATION'!$A$5:$A$15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'COUNTRTY VS SPORTS LOCATION'!$B$5:$B$15</c:f>
              <c:numCache>
                <c:formatCode>General</c:formatCode>
                <c:ptCount val="11"/>
                <c:pt idx="1">
                  <c:v>2</c:v>
                </c:pt>
                <c:pt idx="4">
                  <c:v>2</c:v>
                </c:pt>
                <c:pt idx="5">
                  <c:v>1</c:v>
                </c:pt>
                <c:pt idx="10">
                  <c:v>4</c:v>
                </c:pt>
              </c:numCache>
            </c:numRef>
          </c:val>
          <c:extLst>
            <c:ext xmlns:c16="http://schemas.microsoft.com/office/drawing/2014/chart" uri="{C3380CC4-5D6E-409C-BE32-E72D297353CC}">
              <c16:uniqueId val="{00000009-823D-476D-8036-055249366189}"/>
            </c:ext>
          </c:extLst>
        </c:ser>
        <c:ser>
          <c:idx val="1"/>
          <c:order val="1"/>
          <c:tx>
            <c:strRef>
              <c:f>'COUNTRTY VS SPORTS LOCATION'!$C$3:$C$4</c:f>
              <c:strCache>
                <c:ptCount val="1"/>
                <c:pt idx="0">
                  <c:v>OUTDOOR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'COUNTRTY VS SPORTS LOCATION'!$A$5:$A$15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'COUNTRTY VS SPORTS LOCATION'!$C$5:$C$15</c:f>
              <c:numCache>
                <c:formatCode>General</c:formatCode>
                <c:ptCount val="11"/>
                <c:pt idx="0">
                  <c:v>3</c:v>
                </c:pt>
                <c:pt idx="1">
                  <c:v>4</c:v>
                </c:pt>
                <c:pt idx="2">
                  <c:v>1</c:v>
                </c:pt>
                <c:pt idx="3">
                  <c:v>1</c:v>
                </c:pt>
                <c:pt idx="4">
                  <c:v>1</c:v>
                </c:pt>
                <c:pt idx="5">
                  <c:v>3</c:v>
                </c:pt>
                <c:pt idx="6">
                  <c:v>2</c:v>
                </c:pt>
                <c:pt idx="7">
                  <c:v>2</c:v>
                </c:pt>
                <c:pt idx="8">
                  <c:v>2</c:v>
                </c:pt>
                <c:pt idx="9">
                  <c:v>2</c:v>
                </c:pt>
                <c:pt idx="10">
                  <c:v>2</c:v>
                </c:pt>
              </c:numCache>
            </c:numRef>
          </c:val>
          <c:extLst>
            <c:ext xmlns:c16="http://schemas.microsoft.com/office/drawing/2014/chart" uri="{C3380CC4-5D6E-409C-BE32-E72D297353CC}">
              <c16:uniqueId val="{0000000B-823D-476D-8036-055249366189}"/>
            </c:ext>
          </c:extLst>
        </c:ser>
        <c:dLbls>
          <c:dLblPos val="ctr"/>
          <c:showLegendKey val="0"/>
          <c:showVal val="1"/>
          <c:showCatName val="0"/>
          <c:showSerName val="0"/>
          <c:showPercent val="0"/>
          <c:showBubbleSize val="0"/>
        </c:dLbls>
        <c:gapWidth val="79"/>
        <c:overlap val="100"/>
        <c:axId val="365037247"/>
        <c:axId val="365040127"/>
      </c:barChart>
      <c:catAx>
        <c:axId val="365037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5040127"/>
        <c:crosses val="autoZero"/>
        <c:auto val="1"/>
        <c:lblAlgn val="ctr"/>
        <c:lblOffset val="100"/>
        <c:noMultiLvlLbl val="0"/>
      </c:catAx>
      <c:valAx>
        <c:axId val="365040127"/>
        <c:scaling>
          <c:orientation val="minMax"/>
        </c:scaling>
        <c:delete val="1"/>
        <c:axPos val="l"/>
        <c:numFmt formatCode="General" sourceLinked="1"/>
        <c:majorTickMark val="out"/>
        <c:minorTickMark val="none"/>
        <c:tickLblPos val="nextTo"/>
        <c:crossAx val="365037247"/>
        <c:crosses val="autoZero"/>
        <c:crossBetween val="between"/>
      </c:valAx>
      <c:spPr>
        <a:noFill/>
        <a:ln>
          <a:noFill/>
        </a:ln>
        <a:effectLst/>
      </c:spPr>
    </c:plotArea>
    <c:legend>
      <c:legendPos val="r"/>
      <c:layout>
        <c:manualLayout>
          <c:xMode val="edge"/>
          <c:yMode val="edge"/>
          <c:x val="0.787964"/>
          <c:y val="9.1072569444444459E-2"/>
          <c:w val="0.17389444444444443"/>
          <c:h val="0.14407152777777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glow rad="38100">
        <a:schemeClr val="accent1">
          <a:satMod val="175000"/>
          <a:alpha val="67000"/>
        </a:schemeClr>
      </a:glow>
      <a:softEdge rad="127000"/>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CREATION).xlsx]SPORTS VS GENDER!PivotTable3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SPORTS VS GENDER</a:t>
            </a:r>
          </a:p>
        </c:rich>
      </c:tx>
      <c:layout>
        <c:manualLayout>
          <c:xMode val="edge"/>
          <c:yMode val="edge"/>
          <c:x val="0.6653077724519647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tx>
            <c:rich>
              <a:bodyPr/>
              <a:lstStyle/>
              <a:p>
                <a:fld id="{CD70638D-D18F-4110-AF77-2E7C6C375A5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dLbl>
          <c:idx val="0"/>
          <c:tx>
            <c:rich>
              <a:bodyPr/>
              <a:lstStyle/>
              <a:p>
                <a:fld id="{5BBDD0B4-48DA-41CE-8BE4-78F6381FB71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dLbl>
          <c:idx val="0"/>
          <c:tx>
            <c:rich>
              <a:bodyPr/>
              <a:lstStyle/>
              <a:p>
                <a:fld id="{FB6F77BC-0D9B-4F9C-84D7-660273737ED7}"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dLbl>
          <c:idx val="0"/>
          <c:tx>
            <c:rich>
              <a:bodyPr/>
              <a:lstStyle/>
              <a:p>
                <a:fld id="{2822D806-66A6-46FC-A259-16F239EA7EB2}"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dLbl>
          <c:idx val="0"/>
          <c:tx>
            <c:rich>
              <a:bodyPr/>
              <a:lstStyle/>
              <a:p>
                <a:fld id="{1595A4BB-2FC1-43EF-B1C7-834561A572E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dLbl>
          <c:idx val="0"/>
          <c:tx>
            <c:rich>
              <a:bodyPr/>
              <a:lstStyle/>
              <a:p>
                <a:fld id="{60195C51-8E88-4759-9179-A404E2D31A4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dLbl>
          <c:idx val="0"/>
          <c:tx>
            <c:rich>
              <a:bodyPr/>
              <a:lstStyle/>
              <a:p>
                <a:fld id="{4F07F61B-8C5F-4B7B-8DC1-24DFBFAAB75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dLbl>
          <c:idx val="0"/>
          <c:tx>
            <c:rich>
              <a:bodyPr/>
              <a:lstStyle/>
              <a:p>
                <a:fld id="{FB6FE5DF-AD73-48A7-9173-3E35EE1078A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dLbl>
          <c:idx val="0"/>
          <c:tx>
            <c:rich>
              <a:bodyPr/>
              <a:lstStyle/>
              <a:p>
                <a:fld id="{6A67A1B4-7469-4929-BDA1-8E091EB21FD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dLbl>
          <c:idx val="0"/>
          <c:tx>
            <c:rich>
              <a:bodyPr/>
              <a:lstStyle/>
              <a:p>
                <a:fld id="{E58FF386-51ED-4D6F-97E0-D213919F7C8C}"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dLbl>
          <c:idx val="0"/>
          <c:tx>
            <c:rich>
              <a:bodyPr/>
              <a:lstStyle/>
              <a:p>
                <a:fld id="{854FAE6E-14DE-498C-A4CA-4598FBEB109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dLbl>
          <c:idx val="0"/>
          <c:tx>
            <c:rich>
              <a:bodyPr/>
              <a:lstStyle/>
              <a:p>
                <a:fld id="{F48CAF55-498A-45D0-AEA2-FE805D6877E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dLbl>
          <c:idx val="0"/>
          <c:tx>
            <c:rich>
              <a:bodyPr/>
              <a:lstStyle/>
              <a:p>
                <a:fld id="{735C3C88-64D8-4A55-8378-924AAD21734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5"/>
        <c:dLbl>
          <c:idx val="0"/>
          <c:tx>
            <c:rich>
              <a:bodyPr/>
              <a:lstStyle/>
              <a:p>
                <a:fld id="{3D09087C-4BFA-435F-B50C-F89E4C06BA69}"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dLbl>
          <c:idx val="0"/>
          <c:tx>
            <c:rich>
              <a:bodyPr/>
              <a:lstStyle/>
              <a:p>
                <a:fld id="{5739F6B7-31A1-484E-9F2C-D2E89181104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dLbl>
          <c:idx val="0"/>
          <c:tx>
            <c:rich>
              <a:bodyPr/>
              <a:lstStyle/>
              <a:p>
                <a:fld id="{60F188D0-EA11-4E1D-B7F4-B30574D136E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dLbl>
          <c:idx val="0"/>
          <c:tx>
            <c:rich>
              <a:bodyPr/>
              <a:lstStyle/>
              <a:p>
                <a:fld id="{CC486397-DCA3-412A-B856-9F2D98E8343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dLbl>
          <c:idx val="0"/>
          <c:tx>
            <c:rich>
              <a:bodyPr/>
              <a:lstStyle/>
              <a:p>
                <a:fld id="{1B33216E-2DA7-4018-8666-6085F0D827F8}"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dLbl>
          <c:idx val="0"/>
          <c:tx>
            <c:rich>
              <a:bodyPr/>
              <a:lstStyle/>
              <a:p>
                <a:fld id="{7E566F99-1AF3-4D11-A848-73B4ACDFF35F}"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dLbl>
          <c:idx val="0"/>
          <c:tx>
            <c:rich>
              <a:bodyPr/>
              <a:lstStyle/>
              <a:p>
                <a:fld id="{475018C6-B9BC-448F-B2B1-AD74947D2B6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dLbl>
          <c:idx val="0"/>
          <c:tx>
            <c:rich>
              <a:bodyPr/>
              <a:lstStyle/>
              <a:p>
                <a:fld id="{8EBAFEE2-B019-4449-BD33-E7C8ED28864A}"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dLbl>
          <c:idx val="0"/>
          <c:tx>
            <c:rich>
              <a:bodyPr/>
              <a:lstStyle/>
              <a:p>
                <a:fld id="{2BAC017B-C810-487D-ADF6-91A4986DF5C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dLbl>
          <c:idx val="0"/>
          <c:tx>
            <c:rich>
              <a:bodyPr/>
              <a:lstStyle/>
              <a:p>
                <a:fld id="{FB6A9218-2805-4AA2-A58C-6BE5477F4A61}"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dLbl>
          <c:idx val="0"/>
          <c:tx>
            <c:rich>
              <a:bodyPr/>
              <a:lstStyle/>
              <a:p>
                <a:fld id="{3F3BCF14-272A-4473-8BEB-4C920C38200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dLbl>
          <c:idx val="0"/>
          <c:tx>
            <c:rich>
              <a:bodyPr/>
              <a:lstStyle/>
              <a:p>
                <a:fld id="{3F2ECA16-1B0B-4F3C-9405-3FDA374CA00E}"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7"/>
        <c:dLbl>
          <c:idx val="0"/>
          <c:tx>
            <c:rich>
              <a:bodyPr/>
              <a:lstStyle/>
              <a:p>
                <a:fld id="{6B3E022B-DB60-41C3-A609-02AB4E5E0C0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8"/>
        <c:dLbl>
          <c:idx val="0"/>
          <c:tx>
            <c:rich>
              <a:bodyPr/>
              <a:lstStyle/>
              <a:p>
                <a:fld id="{22318F09-65C0-4187-8D02-D5B60EE4910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dLbl>
          <c:idx val="0"/>
          <c:tx>
            <c:rich>
              <a:bodyPr/>
              <a:lstStyle/>
              <a:p>
                <a:fld id="{5DCD1F7C-1FE2-4B37-B2C5-FD3D889EDA5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0"/>
        <c:dLbl>
          <c:idx val="0"/>
          <c:tx>
            <c:rich>
              <a:bodyPr/>
              <a:lstStyle/>
              <a:p>
                <a:fld id="{41DC7ADD-2CEA-44AD-BB6F-0EE4012B889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1"/>
        <c:dLbl>
          <c:idx val="0"/>
          <c:tx>
            <c:rich>
              <a:bodyPr/>
              <a:lstStyle/>
              <a:p>
                <a:fld id="{6F0EB50C-F978-4851-8284-00D6670C044E}"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2"/>
        <c:dLbl>
          <c:idx val="0"/>
          <c:tx>
            <c:rich>
              <a:bodyPr/>
              <a:lstStyle/>
              <a:p>
                <a:fld id="{3A26ED43-9725-4E5D-86F8-81DB473E32C1}"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3"/>
        <c:dLbl>
          <c:idx val="0"/>
          <c:tx>
            <c:rich>
              <a:bodyPr/>
              <a:lstStyle/>
              <a:p>
                <a:fld id="{C65DED59-C895-4D89-8CEF-6EDDF2E0B8A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4"/>
        <c:dLbl>
          <c:idx val="0"/>
          <c:tx>
            <c:rich>
              <a:bodyPr/>
              <a:lstStyle/>
              <a:p>
                <a:fld id="{468BFF00-5DE8-4AFF-8B30-1A44E3F1F2AC}"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5"/>
        <c:dLbl>
          <c:idx val="0"/>
          <c:tx>
            <c:rich>
              <a:bodyPr/>
              <a:lstStyle/>
              <a:p>
                <a:fld id="{DED93B9C-039E-4284-A22E-060D819E7569}"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6"/>
        <c:dLbl>
          <c:idx val="0"/>
          <c:tx>
            <c:rich>
              <a:bodyPr/>
              <a:lstStyle/>
              <a:p>
                <a:fld id="{B7BBD5DA-F6D2-4A2D-B83C-3A8094A070CC}"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7"/>
        <c:dLbl>
          <c:idx val="0"/>
          <c:tx>
            <c:rich>
              <a:bodyPr/>
              <a:lstStyle/>
              <a:p>
                <a:fld id="{4578C7B9-771F-4FA7-A03A-E7CDD8D5BC9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8"/>
        <c:dLbl>
          <c:idx val="0"/>
          <c:tx>
            <c:rich>
              <a:bodyPr/>
              <a:lstStyle/>
              <a:p>
                <a:fld id="{BD79990C-A4A2-4C02-9A37-9FEC2EF9031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9"/>
        <c:dLbl>
          <c:idx val="0"/>
          <c:tx>
            <c:rich>
              <a:bodyPr/>
              <a:lstStyle/>
              <a:p>
                <a:fld id="{340B0B20-35E8-4F86-B737-4B20E6741C3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0"/>
        <c:dLbl>
          <c:idx val="0"/>
          <c:tx>
            <c:rich>
              <a:bodyPr/>
              <a:lstStyle/>
              <a:p>
                <a:fld id="{AC8B70D0-8A05-4B2D-9333-7CC657957AC7}"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1"/>
        <c:dLbl>
          <c:idx val="0"/>
          <c:tx>
            <c:rich>
              <a:bodyPr/>
              <a:lstStyle/>
              <a:p>
                <a:fld id="{7AF87028-D401-45A9-AC6C-9D528CA01D8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tx>
            <c:rich>
              <a:bodyPr/>
              <a:lstStyle/>
              <a:p>
                <a:fld id="{FB6A9218-2805-4AA2-A58C-6BE5477F4A61}"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4"/>
        <c:dLbl>
          <c:idx val="0"/>
          <c:tx>
            <c:rich>
              <a:bodyPr/>
              <a:lstStyle/>
              <a:p>
                <a:fld id="{CD70638D-D18F-4110-AF77-2E7C6C375A5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tx>
            <c:rich>
              <a:bodyPr/>
              <a:lstStyle/>
              <a:p>
                <a:fld id="{3F3BCF14-272A-4473-8BEB-4C920C38200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tx>
            <c:rich>
              <a:bodyPr/>
              <a:lstStyle/>
              <a:p>
                <a:fld id="{3F2ECA16-1B0B-4F3C-9405-3FDA374CA00E}"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tx>
            <c:rich>
              <a:bodyPr/>
              <a:lstStyle/>
              <a:p>
                <a:fld id="{5BBDD0B4-48DA-41CE-8BE4-78F6381FB71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tx>
            <c:rich>
              <a:bodyPr/>
              <a:lstStyle/>
              <a:p>
                <a:fld id="{6B3E022B-DB60-41C3-A609-02AB4E5E0C0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3"/>
        <c:dLbl>
          <c:idx val="0"/>
          <c:tx>
            <c:rich>
              <a:bodyPr/>
              <a:lstStyle/>
              <a:p>
                <a:fld id="{FB6F77BC-0D9B-4F9C-84D7-660273737ED7}"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tx>
            <c:rich>
              <a:bodyPr/>
              <a:lstStyle/>
              <a:p>
                <a:fld id="{2822D806-66A6-46FC-A259-16F239EA7EB2}"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tx>
            <c:rich>
              <a:bodyPr/>
              <a:lstStyle/>
              <a:p>
                <a:fld id="{22318F09-65C0-4187-8D02-D5B60EE4910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tx>
            <c:rich>
              <a:bodyPr/>
              <a:lstStyle/>
              <a:p>
                <a:fld id="{5DCD1F7C-1FE2-4B37-B2C5-FD3D889EDA5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0"/>
        <c:dLbl>
          <c:idx val="0"/>
          <c:tx>
            <c:rich>
              <a:bodyPr/>
              <a:lstStyle/>
              <a:p>
                <a:fld id="{1595A4BB-2FC1-43EF-B1C7-834561A572E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tx>
            <c:rich>
              <a:bodyPr/>
              <a:lstStyle/>
              <a:p>
                <a:fld id="{60195C51-8E88-4759-9179-A404E2D31A4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tx>
            <c:rich>
              <a:bodyPr/>
              <a:lstStyle/>
              <a:p>
                <a:fld id="{4F07F61B-8C5F-4B7B-8DC1-24DFBFAAB75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tx>
            <c:rich>
              <a:bodyPr/>
              <a:lstStyle/>
              <a:p>
                <a:fld id="{41DC7ADD-2CEA-44AD-BB6F-0EE4012B889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tx>
            <c:rich>
              <a:bodyPr/>
              <a:lstStyle/>
              <a:p>
                <a:fld id="{FB6FE5DF-AD73-48A7-9173-3E35EE1078A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tx>
            <c:rich>
              <a:bodyPr/>
              <a:lstStyle/>
              <a:p>
                <a:fld id="{6F0EB50C-F978-4851-8284-00D6670C044E}"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1"/>
        <c:dLbl>
          <c:idx val="0"/>
          <c:tx>
            <c:rich>
              <a:bodyPr/>
              <a:lstStyle/>
              <a:p>
                <a:fld id="{6A67A1B4-7469-4929-BDA1-8E091EB21FD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tx>
            <c:rich>
              <a:bodyPr/>
              <a:lstStyle/>
              <a:p>
                <a:fld id="{3A26ED43-9725-4E5D-86F8-81DB473E32C1}"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4"/>
        <c:dLbl>
          <c:idx val="0"/>
          <c:tx>
            <c:rich>
              <a:bodyPr/>
              <a:lstStyle/>
              <a:p>
                <a:fld id="{E58FF386-51ED-4D6F-97E0-D213919F7C8C}"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tx>
            <c:rich>
              <a:bodyPr/>
              <a:lstStyle/>
              <a:p>
                <a:fld id="{854FAE6E-14DE-498C-A4CA-4598FBEB109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7"/>
        <c:dLbl>
          <c:idx val="0"/>
          <c:showLegendKey val="0"/>
          <c:showVal val="1"/>
          <c:showCatName val="0"/>
          <c:showSerName val="0"/>
          <c:showPercent val="0"/>
          <c:showBubbleSize val="0"/>
          <c:extLst>
            <c:ext xmlns:c15="http://schemas.microsoft.com/office/drawing/2012/chart" uri="{CE6537A1-D6FC-4f65-9D91-7224C49458BB}"/>
          </c:extLst>
        </c:dLbl>
      </c:pivotFmt>
      <c:pivotFmt>
        <c:idx val="108"/>
        <c:dLbl>
          <c:idx val="0"/>
          <c:tx>
            <c:rich>
              <a:bodyPr/>
              <a:lstStyle/>
              <a:p>
                <a:fld id="{C65DED59-C895-4D89-8CEF-6EDDF2E0B8A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9"/>
        <c:dLbl>
          <c:idx val="0"/>
          <c:showLegendKey val="0"/>
          <c:showVal val="1"/>
          <c:showCatName val="0"/>
          <c:showSerName val="0"/>
          <c:showPercent val="0"/>
          <c:showBubbleSize val="0"/>
          <c:extLst>
            <c:ext xmlns:c15="http://schemas.microsoft.com/office/drawing/2012/chart" uri="{CE6537A1-D6FC-4f65-9D91-7224C49458BB}"/>
          </c:extLst>
        </c:dLbl>
      </c:pivotFmt>
      <c:pivotFmt>
        <c:idx val="110"/>
        <c:dLbl>
          <c:idx val="0"/>
          <c:tx>
            <c:rich>
              <a:bodyPr/>
              <a:lstStyle/>
              <a:p>
                <a:fld id="{F48CAF55-498A-45D0-AEA2-FE805D6877E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1"/>
        <c:dLbl>
          <c:idx val="0"/>
          <c:showLegendKey val="0"/>
          <c:showVal val="1"/>
          <c:showCatName val="0"/>
          <c:showSerName val="0"/>
          <c:showPercent val="0"/>
          <c:showBubbleSize val="0"/>
          <c:extLst>
            <c:ext xmlns:c15="http://schemas.microsoft.com/office/drawing/2012/chart" uri="{CE6537A1-D6FC-4f65-9D91-7224C49458BB}"/>
          </c:extLst>
        </c:dLbl>
      </c:pivotFmt>
      <c:pivotFmt>
        <c:idx val="112"/>
        <c:dLbl>
          <c:idx val="0"/>
          <c:tx>
            <c:rich>
              <a:bodyPr/>
              <a:lstStyle/>
              <a:p>
                <a:fld id="{468BFF00-5DE8-4AFF-8B30-1A44E3F1F2AC}"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3"/>
        <c:dLbl>
          <c:idx val="0"/>
          <c:tx>
            <c:rich>
              <a:bodyPr/>
              <a:lstStyle/>
              <a:p>
                <a:fld id="{735C3C88-64D8-4A55-8378-924AAD21734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4"/>
        <c:dLbl>
          <c:idx val="0"/>
          <c:showLegendKey val="0"/>
          <c:showVal val="1"/>
          <c:showCatName val="0"/>
          <c:showSerName val="0"/>
          <c:showPercent val="0"/>
          <c:showBubbleSize val="0"/>
          <c:extLst>
            <c:ext xmlns:c15="http://schemas.microsoft.com/office/drawing/2012/chart" uri="{CE6537A1-D6FC-4f65-9D91-7224C49458BB}"/>
          </c:extLst>
        </c:dLbl>
      </c:pivotFmt>
      <c:pivotFmt>
        <c:idx val="115"/>
        <c:dLbl>
          <c:idx val="0"/>
          <c:tx>
            <c:rich>
              <a:bodyPr/>
              <a:lstStyle/>
              <a:p>
                <a:fld id="{3D09087C-4BFA-435F-B50C-F89E4C06BA69}"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dLbl>
          <c:idx val="0"/>
          <c:tx>
            <c:rich>
              <a:bodyPr/>
              <a:lstStyle/>
              <a:p>
                <a:fld id="{DED93B9C-039E-4284-A22E-060D819E7569}"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8"/>
        <c:dLbl>
          <c:idx val="0"/>
          <c:showLegendKey val="0"/>
          <c:showVal val="1"/>
          <c:showCatName val="0"/>
          <c:showSerName val="0"/>
          <c:showPercent val="0"/>
          <c:showBubbleSize val="0"/>
          <c:extLst>
            <c:ext xmlns:c15="http://schemas.microsoft.com/office/drawing/2012/chart" uri="{CE6537A1-D6FC-4f65-9D91-7224C49458BB}"/>
          </c:extLst>
        </c:dLbl>
      </c:pivotFmt>
      <c:pivotFmt>
        <c:idx val="119"/>
        <c:dLbl>
          <c:idx val="0"/>
          <c:tx>
            <c:rich>
              <a:bodyPr/>
              <a:lstStyle/>
              <a:p>
                <a:fld id="{B7BBD5DA-F6D2-4A2D-B83C-3A8094A070CC}"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0"/>
        <c:dLbl>
          <c:idx val="0"/>
          <c:showLegendKey val="0"/>
          <c:showVal val="1"/>
          <c:showCatName val="0"/>
          <c:showSerName val="0"/>
          <c:showPercent val="0"/>
          <c:showBubbleSize val="0"/>
          <c:extLst>
            <c:ext xmlns:c15="http://schemas.microsoft.com/office/drawing/2012/chart" uri="{CE6537A1-D6FC-4f65-9D91-7224C49458BB}"/>
          </c:extLst>
        </c:dLbl>
      </c:pivotFmt>
      <c:pivotFmt>
        <c:idx val="121"/>
        <c:dLbl>
          <c:idx val="0"/>
          <c:tx>
            <c:rich>
              <a:bodyPr/>
              <a:lstStyle/>
              <a:p>
                <a:fld id="{5739F6B7-31A1-484E-9F2C-D2E89181104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2"/>
        <c:dLbl>
          <c:idx val="0"/>
          <c:showLegendKey val="0"/>
          <c:showVal val="1"/>
          <c:showCatName val="0"/>
          <c:showSerName val="0"/>
          <c:showPercent val="0"/>
          <c:showBubbleSize val="0"/>
          <c:extLst>
            <c:ext xmlns:c15="http://schemas.microsoft.com/office/drawing/2012/chart" uri="{CE6537A1-D6FC-4f65-9D91-7224C49458BB}"/>
          </c:extLst>
        </c:dLbl>
      </c:pivotFmt>
      <c:pivotFmt>
        <c:idx val="123"/>
        <c:dLbl>
          <c:idx val="0"/>
          <c:tx>
            <c:rich>
              <a:bodyPr/>
              <a:lstStyle/>
              <a:p>
                <a:fld id="{60F188D0-EA11-4E1D-B7F4-B30574D136E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4"/>
        <c:dLbl>
          <c:idx val="0"/>
          <c:showLegendKey val="0"/>
          <c:showVal val="1"/>
          <c:showCatName val="0"/>
          <c:showSerName val="0"/>
          <c:showPercent val="0"/>
          <c:showBubbleSize val="0"/>
          <c:extLst>
            <c:ext xmlns:c15="http://schemas.microsoft.com/office/drawing/2012/chart" uri="{CE6537A1-D6FC-4f65-9D91-7224C49458BB}"/>
          </c:extLst>
        </c:dLbl>
      </c:pivotFmt>
      <c:pivotFmt>
        <c:idx val="125"/>
        <c:dLbl>
          <c:idx val="0"/>
          <c:tx>
            <c:rich>
              <a:bodyPr/>
              <a:lstStyle/>
              <a:p>
                <a:fld id="{4578C7B9-771F-4FA7-A03A-E7CDD8D5BC9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6"/>
        <c:dLbl>
          <c:idx val="0"/>
          <c:showLegendKey val="0"/>
          <c:showVal val="1"/>
          <c:showCatName val="0"/>
          <c:showSerName val="0"/>
          <c:showPercent val="0"/>
          <c:showBubbleSize val="0"/>
          <c:extLst>
            <c:ext xmlns:c15="http://schemas.microsoft.com/office/drawing/2012/chart" uri="{CE6537A1-D6FC-4f65-9D91-7224C49458BB}"/>
          </c:extLst>
        </c:dLbl>
      </c:pivotFmt>
      <c:pivotFmt>
        <c:idx val="127"/>
        <c:dLbl>
          <c:idx val="0"/>
          <c:tx>
            <c:rich>
              <a:bodyPr/>
              <a:lstStyle/>
              <a:p>
                <a:fld id="{BD79990C-A4A2-4C02-9A37-9FEC2EF9031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8"/>
        <c:dLbl>
          <c:idx val="0"/>
          <c:tx>
            <c:rich>
              <a:bodyPr/>
              <a:lstStyle/>
              <a:p>
                <a:fld id="{CC486397-DCA3-412A-B856-9F2D98E8343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9"/>
        <c:dLbl>
          <c:idx val="0"/>
          <c:showLegendKey val="0"/>
          <c:showVal val="1"/>
          <c:showCatName val="0"/>
          <c:showSerName val="0"/>
          <c:showPercent val="0"/>
          <c:showBubbleSize val="0"/>
          <c:extLst>
            <c:ext xmlns:c15="http://schemas.microsoft.com/office/drawing/2012/chart" uri="{CE6537A1-D6FC-4f65-9D91-7224C49458BB}"/>
          </c:extLst>
        </c:dLbl>
      </c:pivotFmt>
      <c:pivotFmt>
        <c:idx val="130"/>
        <c:dLbl>
          <c:idx val="0"/>
          <c:tx>
            <c:rich>
              <a:bodyPr/>
              <a:lstStyle/>
              <a:p>
                <a:fld id="{1B33216E-2DA7-4018-8666-6085F0D827F8}"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1"/>
        <c:dLbl>
          <c:idx val="0"/>
          <c:showLegendKey val="0"/>
          <c:showVal val="1"/>
          <c:showCatName val="0"/>
          <c:showSerName val="0"/>
          <c:showPercent val="0"/>
          <c:showBubbleSize val="0"/>
          <c:extLst>
            <c:ext xmlns:c15="http://schemas.microsoft.com/office/drawing/2012/chart" uri="{CE6537A1-D6FC-4f65-9D91-7224C49458BB}"/>
          </c:extLst>
        </c:dLbl>
      </c:pivotFmt>
      <c:pivotFmt>
        <c:idx val="132"/>
        <c:dLbl>
          <c:idx val="0"/>
          <c:tx>
            <c:rich>
              <a:bodyPr/>
              <a:lstStyle/>
              <a:p>
                <a:fld id="{340B0B20-35E8-4F86-B737-4B20E6741C3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3"/>
        <c:dLbl>
          <c:idx val="0"/>
          <c:showLegendKey val="0"/>
          <c:showVal val="1"/>
          <c:showCatName val="0"/>
          <c:showSerName val="0"/>
          <c:showPercent val="0"/>
          <c:showBubbleSize val="0"/>
          <c:extLst>
            <c:ext xmlns:c15="http://schemas.microsoft.com/office/drawing/2012/chart" uri="{CE6537A1-D6FC-4f65-9D91-7224C49458BB}"/>
          </c:extLst>
        </c:dLbl>
      </c:pivotFmt>
      <c:pivotFmt>
        <c:idx val="134"/>
        <c:dLbl>
          <c:idx val="0"/>
          <c:tx>
            <c:rich>
              <a:bodyPr/>
              <a:lstStyle/>
              <a:p>
                <a:fld id="{AC8B70D0-8A05-4B2D-9333-7CC657957AC7}"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5"/>
        <c:dLbl>
          <c:idx val="0"/>
          <c:showLegendKey val="0"/>
          <c:showVal val="1"/>
          <c:showCatName val="0"/>
          <c:showSerName val="0"/>
          <c:showPercent val="0"/>
          <c:showBubbleSize val="0"/>
          <c:extLst>
            <c:ext xmlns:c15="http://schemas.microsoft.com/office/drawing/2012/chart" uri="{CE6537A1-D6FC-4f65-9D91-7224C49458BB}"/>
          </c:extLst>
        </c:dLbl>
      </c:pivotFmt>
      <c:pivotFmt>
        <c:idx val="136"/>
        <c:dLbl>
          <c:idx val="0"/>
          <c:tx>
            <c:rich>
              <a:bodyPr/>
              <a:lstStyle/>
              <a:p>
                <a:fld id="{7E566F99-1AF3-4D11-A848-73B4ACDFF35F}"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7"/>
        <c:dLbl>
          <c:idx val="0"/>
          <c:showLegendKey val="0"/>
          <c:showVal val="1"/>
          <c:showCatName val="0"/>
          <c:showSerName val="0"/>
          <c:showPercent val="0"/>
          <c:showBubbleSize val="0"/>
          <c:extLst>
            <c:ext xmlns:c15="http://schemas.microsoft.com/office/drawing/2012/chart" uri="{CE6537A1-D6FC-4f65-9D91-7224C49458BB}"/>
          </c:extLst>
        </c:dLbl>
      </c:pivotFmt>
      <c:pivotFmt>
        <c:idx val="138"/>
        <c:dLbl>
          <c:idx val="0"/>
          <c:tx>
            <c:rich>
              <a:bodyPr/>
              <a:lstStyle/>
              <a:p>
                <a:fld id="{475018C6-B9BC-448F-B2B1-AD74947D2B6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9"/>
        <c:dLbl>
          <c:idx val="0"/>
          <c:showLegendKey val="0"/>
          <c:showVal val="1"/>
          <c:showCatName val="0"/>
          <c:showSerName val="0"/>
          <c:showPercent val="0"/>
          <c:showBubbleSize val="0"/>
          <c:extLst>
            <c:ext xmlns:c15="http://schemas.microsoft.com/office/drawing/2012/chart" uri="{CE6537A1-D6FC-4f65-9D91-7224C49458BB}"/>
          </c:extLst>
        </c:dLbl>
      </c:pivotFmt>
      <c:pivotFmt>
        <c:idx val="140"/>
        <c:dLbl>
          <c:idx val="0"/>
          <c:tx>
            <c:rich>
              <a:bodyPr/>
              <a:lstStyle/>
              <a:p>
                <a:fld id="{7AF87028-D401-45A9-AC6C-9D528CA01D8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1"/>
        <c:dLbl>
          <c:idx val="0"/>
          <c:tx>
            <c:rich>
              <a:bodyPr/>
              <a:lstStyle/>
              <a:p>
                <a:fld id="{8EBAFEE2-B019-4449-BD33-E7C8ED28864A}"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2"/>
        <c:dLbl>
          <c:idx val="0"/>
          <c:showLegendKey val="0"/>
          <c:showVal val="1"/>
          <c:showCatName val="0"/>
          <c:showSerName val="0"/>
          <c:showPercent val="0"/>
          <c:showBubbleSize val="0"/>
          <c:extLst>
            <c:ext xmlns:c15="http://schemas.microsoft.com/office/drawing/2012/chart" uri="{CE6537A1-D6FC-4f65-9D91-7224C49458BB}"/>
          </c:extLst>
        </c:dLbl>
      </c:pivotFmt>
      <c:pivotFmt>
        <c:idx val="143"/>
        <c:dLbl>
          <c:idx val="0"/>
          <c:tx>
            <c:rich>
              <a:bodyPr/>
              <a:lstStyle/>
              <a:p>
                <a:fld id="{2BAC017B-C810-487D-ADF6-91A4986DF5C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4"/>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6A9218-2805-4AA2-A58C-6BE5477F4A61}"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6"/>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70638D-D18F-4110-AF77-2E7C6C375A50}"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7"/>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3BCF14-272A-4473-8BEB-4C920C382005}"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9"/>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3"/>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2ECA16-1B0B-4F3C-9405-3FDA374CA00E}"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1"/>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4"/>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BBDD0B4-48DA-41CE-8BE4-78F6381FB715}"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3"/>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5"/>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B3E022B-DB60-41C3-A609-02AB4E5E0C04}"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5"/>
        <c:spPr>
          <a:solidFill>
            <a:schemeClr val="accent5"/>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6F77BC-0D9B-4F9C-84D7-660273737ED7}"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6"/>
        <c:spPr>
          <a:solidFill>
            <a:schemeClr val="accent1"/>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6"/>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822D806-66A6-46FC-A259-16F239EA7EB2}"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8"/>
        <c:spPr>
          <a:solidFill>
            <a:schemeClr val="accent1"/>
          </a:solidFill>
          <a:ln>
            <a:noFill/>
          </a:ln>
          <a:effectLst/>
          <a:sp3d/>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lumMod val="6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2318F09-65C0-4187-8D02-D5B60EE49104}"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0"/>
        <c:spPr>
          <a:solidFill>
            <a:schemeClr val="accent1"/>
          </a:solidFill>
          <a:ln>
            <a:noFill/>
          </a:ln>
          <a:effectLst/>
          <a:sp3d/>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2">
              <a:lumMod val="6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CD1F7C-1FE2-4B37-B2C5-FD3D889EDA56}"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2"/>
        <c:spPr>
          <a:solidFill>
            <a:schemeClr val="accent2">
              <a:lumMod val="6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595A4BB-2FC1-43EF-B1C7-834561A572E5}"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3"/>
        <c:spPr>
          <a:solidFill>
            <a:schemeClr val="accent1"/>
          </a:solidFill>
          <a:ln>
            <a:noFill/>
          </a:ln>
          <a:effectLst/>
          <a:sp3d/>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3">
              <a:lumMod val="6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195C51-8E88-4759-9179-A404E2D31A4B}"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5"/>
        <c:spPr>
          <a:solidFill>
            <a:schemeClr val="accent1"/>
          </a:solidFill>
          <a:ln>
            <a:noFill/>
          </a:ln>
          <a:effectLst/>
          <a:sp3d/>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4">
              <a:lumMod val="6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F07F61B-8C5F-4B7B-8DC1-24DFBFAAB750}"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7"/>
        <c:spPr>
          <a:solidFill>
            <a:schemeClr val="accent1"/>
          </a:solidFill>
          <a:ln>
            <a:noFill/>
          </a:ln>
          <a:effectLst/>
          <a:sp3d/>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5">
              <a:lumMod val="6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1DC7ADD-2CEA-44AD-BB6F-0EE4012B8894}"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9"/>
        <c:spPr>
          <a:solidFill>
            <a:schemeClr val="accent1"/>
          </a:solidFill>
          <a:ln>
            <a:noFill/>
          </a:ln>
          <a:effectLst/>
          <a:sp3d/>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6">
              <a:lumMod val="6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6FE5DF-AD73-48A7-9173-3E35EE1078A0}"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1"/>
        <c:spPr>
          <a:solidFill>
            <a:schemeClr val="accent1"/>
          </a:solidFill>
          <a:ln>
            <a:noFill/>
          </a:ln>
          <a:effectLst/>
          <a:sp3d/>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lumMod val="80000"/>
              <a:lumOff val="2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0EB50C-F978-4851-8284-00D6670C044E}"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3"/>
        <c:spPr>
          <a:solidFill>
            <a:schemeClr val="accent1">
              <a:lumMod val="80000"/>
              <a:lumOff val="2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A67A1B4-7469-4929-BDA1-8E091EB21FD6}"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4"/>
        <c:spPr>
          <a:solidFill>
            <a:schemeClr val="accent1"/>
          </a:solidFill>
          <a:ln>
            <a:noFill/>
          </a:ln>
          <a:effectLst/>
          <a:sp3d/>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2">
              <a:lumMod val="80000"/>
              <a:lumOff val="2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26ED43-9725-4E5D-86F8-81DB473E32C1}"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6"/>
        <c:spPr>
          <a:solidFill>
            <a:schemeClr val="accent2">
              <a:lumMod val="80000"/>
              <a:lumOff val="2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8FF386-51ED-4D6F-97E0-D213919F7C8C}"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7"/>
        <c:spPr>
          <a:solidFill>
            <a:schemeClr val="accent1"/>
          </a:solidFill>
          <a:ln>
            <a:noFill/>
          </a:ln>
          <a:effectLst/>
          <a:sp3d/>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3">
              <a:lumMod val="80000"/>
              <a:lumOff val="2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54FAE6E-14DE-498C-A4CA-4598FBEB109B}"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9"/>
        <c:spPr>
          <a:solidFill>
            <a:schemeClr val="accent1"/>
          </a:solidFill>
          <a:ln>
            <a:noFill/>
          </a:ln>
          <a:effectLst/>
          <a:sp3d/>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4">
              <a:lumMod val="80000"/>
              <a:lumOff val="2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5DED59-C895-4D89-8CEF-6EDDF2E0B8AB}"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1"/>
        <c:spPr>
          <a:solidFill>
            <a:schemeClr val="accent1"/>
          </a:solidFill>
          <a:ln>
            <a:noFill/>
          </a:ln>
          <a:effectLst/>
          <a:sp3d/>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5">
              <a:lumMod val="80000"/>
              <a:lumOff val="2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48CAF55-498A-45D0-AEA2-FE805D6877E6}"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3"/>
        <c:spPr>
          <a:solidFill>
            <a:schemeClr val="accent1"/>
          </a:solidFill>
          <a:ln>
            <a:noFill/>
          </a:ln>
          <a:effectLst/>
          <a:sp3d/>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6">
              <a:lumMod val="80000"/>
              <a:lumOff val="2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8BFF00-5DE8-4AFF-8B30-1A44E3F1F2AC}"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5"/>
        <c:spPr>
          <a:solidFill>
            <a:schemeClr val="accent6">
              <a:lumMod val="80000"/>
              <a:lumOff val="20000"/>
            </a:schemeClr>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35C3C88-64D8-4A55-8378-924AAD217343}"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6"/>
        <c:dLbl>
          <c:idx val="0"/>
          <c:showLegendKey val="0"/>
          <c:showVal val="1"/>
          <c:showCatName val="0"/>
          <c:showSerName val="0"/>
          <c:showPercent val="0"/>
          <c:showBubbleSize val="0"/>
          <c:extLst>
            <c:ext xmlns:c15="http://schemas.microsoft.com/office/drawing/2012/chart" uri="{CE6537A1-D6FC-4f65-9D91-7224C49458BB}"/>
          </c:extLst>
        </c:dLbl>
      </c:pivotFmt>
      <c:pivotFmt>
        <c:idx val="187"/>
        <c:dLbl>
          <c:idx val="0"/>
          <c:tx>
            <c:rich>
              <a:bodyPr/>
              <a:lstStyle/>
              <a:p>
                <a:fld id="{3D09087C-4BFA-435F-B50C-F89E4C06BA69}"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8"/>
        <c:dLbl>
          <c:idx val="0"/>
          <c:showLegendKey val="0"/>
          <c:showVal val="1"/>
          <c:showCatName val="0"/>
          <c:showSerName val="0"/>
          <c:showPercent val="0"/>
          <c:showBubbleSize val="0"/>
          <c:extLst>
            <c:ext xmlns:c15="http://schemas.microsoft.com/office/drawing/2012/chart" uri="{CE6537A1-D6FC-4f65-9D91-7224C49458BB}"/>
          </c:extLst>
        </c:dLbl>
      </c:pivotFmt>
      <c:pivotFmt>
        <c:idx val="189"/>
        <c:dLbl>
          <c:idx val="0"/>
          <c:tx>
            <c:rich>
              <a:bodyPr/>
              <a:lstStyle/>
              <a:p>
                <a:fld id="{DED93B9C-039E-4284-A22E-060D819E7569}"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0"/>
        <c:dLbl>
          <c:idx val="0"/>
          <c:showLegendKey val="0"/>
          <c:showVal val="1"/>
          <c:showCatName val="0"/>
          <c:showSerName val="0"/>
          <c:showPercent val="0"/>
          <c:showBubbleSize val="0"/>
          <c:extLst>
            <c:ext xmlns:c15="http://schemas.microsoft.com/office/drawing/2012/chart" uri="{CE6537A1-D6FC-4f65-9D91-7224C49458BB}"/>
          </c:extLst>
        </c:dLbl>
      </c:pivotFmt>
      <c:pivotFmt>
        <c:idx val="191"/>
        <c:dLbl>
          <c:idx val="0"/>
          <c:tx>
            <c:rich>
              <a:bodyPr/>
              <a:lstStyle/>
              <a:p>
                <a:fld id="{B7BBD5DA-F6D2-4A2D-B83C-3A8094A070CC}"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2"/>
        <c:dLbl>
          <c:idx val="0"/>
          <c:showLegendKey val="0"/>
          <c:showVal val="1"/>
          <c:showCatName val="0"/>
          <c:showSerName val="0"/>
          <c:showPercent val="0"/>
          <c:showBubbleSize val="0"/>
          <c:extLst>
            <c:ext xmlns:c15="http://schemas.microsoft.com/office/drawing/2012/chart" uri="{CE6537A1-D6FC-4f65-9D91-7224C49458BB}"/>
          </c:extLst>
        </c:dLbl>
      </c:pivotFmt>
      <c:pivotFmt>
        <c:idx val="193"/>
        <c:dLbl>
          <c:idx val="0"/>
          <c:tx>
            <c:rich>
              <a:bodyPr/>
              <a:lstStyle/>
              <a:p>
                <a:fld id="{5739F6B7-31A1-484E-9F2C-D2E89181104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4"/>
        <c:dLbl>
          <c:idx val="0"/>
          <c:showLegendKey val="0"/>
          <c:showVal val="1"/>
          <c:showCatName val="0"/>
          <c:showSerName val="0"/>
          <c:showPercent val="0"/>
          <c:showBubbleSize val="0"/>
          <c:extLst>
            <c:ext xmlns:c15="http://schemas.microsoft.com/office/drawing/2012/chart" uri="{CE6537A1-D6FC-4f65-9D91-7224C49458BB}"/>
          </c:extLst>
        </c:dLbl>
      </c:pivotFmt>
      <c:pivotFmt>
        <c:idx val="195"/>
        <c:dLbl>
          <c:idx val="0"/>
          <c:tx>
            <c:rich>
              <a:bodyPr/>
              <a:lstStyle/>
              <a:p>
                <a:fld id="{60F188D0-EA11-4E1D-B7F4-B30574D136E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6"/>
        <c:dLbl>
          <c:idx val="0"/>
          <c:showLegendKey val="0"/>
          <c:showVal val="1"/>
          <c:showCatName val="0"/>
          <c:showSerName val="0"/>
          <c:showPercent val="0"/>
          <c:showBubbleSize val="0"/>
          <c:extLst>
            <c:ext xmlns:c15="http://schemas.microsoft.com/office/drawing/2012/chart" uri="{CE6537A1-D6FC-4f65-9D91-7224C49458BB}"/>
          </c:extLst>
        </c:dLbl>
      </c:pivotFmt>
      <c:pivotFmt>
        <c:idx val="197"/>
        <c:dLbl>
          <c:idx val="0"/>
          <c:tx>
            <c:rich>
              <a:bodyPr/>
              <a:lstStyle/>
              <a:p>
                <a:fld id="{4578C7B9-771F-4FA7-A03A-E7CDD8D5BC9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8"/>
        <c:dLbl>
          <c:idx val="0"/>
          <c:showLegendKey val="0"/>
          <c:showVal val="1"/>
          <c:showCatName val="0"/>
          <c:showSerName val="0"/>
          <c:showPercent val="0"/>
          <c:showBubbleSize val="0"/>
          <c:extLst>
            <c:ext xmlns:c15="http://schemas.microsoft.com/office/drawing/2012/chart" uri="{CE6537A1-D6FC-4f65-9D91-7224C49458BB}"/>
          </c:extLst>
        </c:dLbl>
      </c:pivotFmt>
      <c:pivotFmt>
        <c:idx val="199"/>
        <c:dLbl>
          <c:idx val="0"/>
          <c:tx>
            <c:rich>
              <a:bodyPr/>
              <a:lstStyle/>
              <a:p>
                <a:fld id="{BD79990C-A4A2-4C02-9A37-9FEC2EF9031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0"/>
        <c:dLbl>
          <c:idx val="0"/>
          <c:tx>
            <c:rich>
              <a:bodyPr/>
              <a:lstStyle/>
              <a:p>
                <a:fld id="{CC486397-DCA3-412A-B856-9F2D98E8343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1"/>
        <c:dLbl>
          <c:idx val="0"/>
          <c:showLegendKey val="0"/>
          <c:showVal val="1"/>
          <c:showCatName val="0"/>
          <c:showSerName val="0"/>
          <c:showPercent val="0"/>
          <c:showBubbleSize val="0"/>
          <c:extLst>
            <c:ext xmlns:c15="http://schemas.microsoft.com/office/drawing/2012/chart" uri="{CE6537A1-D6FC-4f65-9D91-7224C49458BB}"/>
          </c:extLst>
        </c:dLbl>
      </c:pivotFmt>
      <c:pivotFmt>
        <c:idx val="202"/>
        <c:dLbl>
          <c:idx val="0"/>
          <c:tx>
            <c:rich>
              <a:bodyPr/>
              <a:lstStyle/>
              <a:p>
                <a:fld id="{1B33216E-2DA7-4018-8666-6085F0D827F8}"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3"/>
        <c:dLbl>
          <c:idx val="0"/>
          <c:showLegendKey val="0"/>
          <c:showVal val="1"/>
          <c:showCatName val="0"/>
          <c:showSerName val="0"/>
          <c:showPercent val="0"/>
          <c:showBubbleSize val="0"/>
          <c:extLst>
            <c:ext xmlns:c15="http://schemas.microsoft.com/office/drawing/2012/chart" uri="{CE6537A1-D6FC-4f65-9D91-7224C49458BB}"/>
          </c:extLst>
        </c:dLbl>
      </c:pivotFmt>
      <c:pivotFmt>
        <c:idx val="204"/>
        <c:dLbl>
          <c:idx val="0"/>
          <c:tx>
            <c:rich>
              <a:bodyPr/>
              <a:lstStyle/>
              <a:p>
                <a:fld id="{340B0B20-35E8-4F86-B737-4B20E6741C3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5"/>
        <c:dLbl>
          <c:idx val="0"/>
          <c:showLegendKey val="0"/>
          <c:showVal val="1"/>
          <c:showCatName val="0"/>
          <c:showSerName val="0"/>
          <c:showPercent val="0"/>
          <c:showBubbleSize val="0"/>
          <c:extLst>
            <c:ext xmlns:c15="http://schemas.microsoft.com/office/drawing/2012/chart" uri="{CE6537A1-D6FC-4f65-9D91-7224C49458BB}"/>
          </c:extLst>
        </c:dLbl>
      </c:pivotFmt>
      <c:pivotFmt>
        <c:idx val="206"/>
        <c:dLbl>
          <c:idx val="0"/>
          <c:tx>
            <c:rich>
              <a:bodyPr/>
              <a:lstStyle/>
              <a:p>
                <a:fld id="{AC8B70D0-8A05-4B2D-9333-7CC657957AC7}"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7"/>
        <c:dLbl>
          <c:idx val="0"/>
          <c:showLegendKey val="0"/>
          <c:showVal val="1"/>
          <c:showCatName val="0"/>
          <c:showSerName val="0"/>
          <c:showPercent val="0"/>
          <c:showBubbleSize val="0"/>
          <c:extLst>
            <c:ext xmlns:c15="http://schemas.microsoft.com/office/drawing/2012/chart" uri="{CE6537A1-D6FC-4f65-9D91-7224C49458BB}"/>
          </c:extLst>
        </c:dLbl>
      </c:pivotFmt>
      <c:pivotFmt>
        <c:idx val="208"/>
        <c:dLbl>
          <c:idx val="0"/>
          <c:tx>
            <c:rich>
              <a:bodyPr/>
              <a:lstStyle/>
              <a:p>
                <a:fld id="{7E566F99-1AF3-4D11-A848-73B4ACDFF35F}"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9"/>
        <c:dLbl>
          <c:idx val="0"/>
          <c:showLegendKey val="0"/>
          <c:showVal val="1"/>
          <c:showCatName val="0"/>
          <c:showSerName val="0"/>
          <c:showPercent val="0"/>
          <c:showBubbleSize val="0"/>
          <c:extLst>
            <c:ext xmlns:c15="http://schemas.microsoft.com/office/drawing/2012/chart" uri="{CE6537A1-D6FC-4f65-9D91-7224C49458BB}"/>
          </c:extLst>
        </c:dLbl>
      </c:pivotFmt>
      <c:pivotFmt>
        <c:idx val="210"/>
        <c:dLbl>
          <c:idx val="0"/>
          <c:tx>
            <c:rich>
              <a:bodyPr/>
              <a:lstStyle/>
              <a:p>
                <a:fld id="{475018C6-B9BC-448F-B2B1-AD74947D2B6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1"/>
        <c:dLbl>
          <c:idx val="0"/>
          <c:showLegendKey val="0"/>
          <c:showVal val="1"/>
          <c:showCatName val="0"/>
          <c:showSerName val="0"/>
          <c:showPercent val="0"/>
          <c:showBubbleSize val="0"/>
          <c:extLst>
            <c:ext xmlns:c15="http://schemas.microsoft.com/office/drawing/2012/chart" uri="{CE6537A1-D6FC-4f65-9D91-7224C49458BB}"/>
          </c:extLst>
        </c:dLbl>
      </c:pivotFmt>
      <c:pivotFmt>
        <c:idx val="212"/>
        <c:dLbl>
          <c:idx val="0"/>
          <c:tx>
            <c:rich>
              <a:bodyPr/>
              <a:lstStyle/>
              <a:p>
                <a:fld id="{7AF87028-D401-45A9-AC6C-9D528CA01D8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3"/>
        <c:dLbl>
          <c:idx val="0"/>
          <c:tx>
            <c:rich>
              <a:bodyPr/>
              <a:lstStyle/>
              <a:p>
                <a:fld id="{8EBAFEE2-B019-4449-BD33-E7C8ED28864A}"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4"/>
        <c:dLbl>
          <c:idx val="0"/>
          <c:showLegendKey val="0"/>
          <c:showVal val="1"/>
          <c:showCatName val="0"/>
          <c:showSerName val="0"/>
          <c:showPercent val="0"/>
          <c:showBubbleSize val="0"/>
          <c:extLst>
            <c:ext xmlns:c15="http://schemas.microsoft.com/office/drawing/2012/chart" uri="{CE6537A1-D6FC-4f65-9D91-7224C49458BB}"/>
          </c:extLst>
        </c:dLbl>
      </c:pivotFmt>
      <c:pivotFmt>
        <c:idx val="215"/>
        <c:dLbl>
          <c:idx val="0"/>
          <c:tx>
            <c:rich>
              <a:bodyPr/>
              <a:lstStyle/>
              <a:p>
                <a:fld id="{2BAC017B-C810-487D-ADF6-91A4986DF5C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6"/>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22248479953053"/>
          <c:y val="5.968392347549259E-2"/>
          <c:w val="0.58559702575612993"/>
          <c:h val="0.88928571853132787"/>
        </c:manualLayout>
      </c:layout>
      <c:bar3DChart>
        <c:barDir val="bar"/>
        <c:grouping val="stacked"/>
        <c:varyColors val="0"/>
        <c:ser>
          <c:idx val="0"/>
          <c:order val="0"/>
          <c:tx>
            <c:strRef>
              <c:f>'SPORTS VS GENDER'!$B$3:$B$4</c:f>
              <c:strCache>
                <c:ptCount val="1"/>
                <c:pt idx="0">
                  <c:v>Alpine Skiing</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EE13-4917-96F8-4AA0AD33F6F9}"/>
              </c:ext>
            </c:extLst>
          </c:dPt>
          <c:dPt>
            <c:idx val="1"/>
            <c:invertIfNegative val="0"/>
            <c:bubble3D val="0"/>
            <c:extLst>
              <c:ext xmlns:c16="http://schemas.microsoft.com/office/drawing/2014/chart" uri="{C3380CC4-5D6E-409C-BE32-E72D297353CC}">
                <c16:uniqueId val="{00000001-EE13-4917-96F8-4AA0AD33F6F9}"/>
              </c:ext>
            </c:extLst>
          </c:dPt>
          <c:dLbls>
            <c:dLbl>
              <c:idx val="0"/>
              <c:tx>
                <c:rich>
                  <a:bodyPr/>
                  <a:lstStyle/>
                  <a:p>
                    <a:fld id="{FB6A9218-2805-4AA2-A58C-6BE5477F4A61}"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EE13-4917-96F8-4AA0AD33F6F9}"/>
                </c:ext>
              </c:extLst>
            </c:dLbl>
            <c:dLbl>
              <c:idx val="1"/>
              <c:tx>
                <c:rich>
                  <a:bodyPr/>
                  <a:lstStyle/>
                  <a:p>
                    <a:fld id="{CD70638D-D18F-4110-AF77-2E7C6C375A50}"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E13-4917-96F8-4AA0AD33F6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GENDER'!$B$5:$B$6</c:f>
              <c:numCache>
                <c:formatCode>General</c:formatCode>
                <c:ptCount val="2"/>
                <c:pt idx="0">
                  <c:v>1</c:v>
                </c:pt>
                <c:pt idx="1">
                  <c:v>1</c:v>
                </c:pt>
              </c:numCache>
            </c:numRef>
          </c:val>
          <c:extLst>
            <c:ext xmlns:c16="http://schemas.microsoft.com/office/drawing/2014/chart" uri="{C3380CC4-5D6E-409C-BE32-E72D297353CC}">
              <c16:uniqueId val="{00000002-EE13-4917-96F8-4AA0AD33F6F9}"/>
            </c:ext>
          </c:extLst>
        </c:ser>
        <c:ser>
          <c:idx val="1"/>
          <c:order val="1"/>
          <c:tx>
            <c:strRef>
              <c:f>'SPORTS VS GENDER'!$C$3:$C$4</c:f>
              <c:strCache>
                <c:ptCount val="1"/>
                <c:pt idx="0">
                  <c:v>Archery</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2-A8EB-4A46-842F-1CC009A7154D}"/>
              </c:ext>
            </c:extLst>
          </c:dPt>
          <c:dLbls>
            <c:dLbl>
              <c:idx val="0"/>
              <c:tx>
                <c:rich>
                  <a:bodyPr/>
                  <a:lstStyle/>
                  <a:p>
                    <a:fld id="{3F3BCF14-272A-4473-8BEB-4C920C382005}"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GENDER'!$C$5:$C$6</c:f>
              <c:numCache>
                <c:formatCode>General</c:formatCode>
                <c:ptCount val="2"/>
                <c:pt idx="0">
                  <c:v>1</c:v>
                </c:pt>
              </c:numCache>
            </c:numRef>
          </c:val>
          <c:extLst>
            <c:ext xmlns:c16="http://schemas.microsoft.com/office/drawing/2014/chart" uri="{C3380CC4-5D6E-409C-BE32-E72D297353CC}">
              <c16:uniqueId val="{00000051-EE13-4917-96F8-4AA0AD33F6F9}"/>
            </c:ext>
          </c:extLst>
        </c:ser>
        <c:ser>
          <c:idx val="2"/>
          <c:order val="2"/>
          <c:tx>
            <c:strRef>
              <c:f>'SPORTS VS GENDER'!$D$3:$D$4</c:f>
              <c:strCache>
                <c:ptCount val="1"/>
                <c:pt idx="0">
                  <c:v>Athletics</c:v>
                </c:pt>
              </c:strCache>
            </c:strRef>
          </c:tx>
          <c:spPr>
            <a:solidFill>
              <a:schemeClr val="accent3"/>
            </a:solidFill>
            <a:ln>
              <a:noFill/>
            </a:ln>
            <a:effectLst/>
            <a:sp3d/>
          </c:spPr>
          <c:invertIfNegative val="0"/>
          <c:dPt>
            <c:idx val="0"/>
            <c:invertIfNegative val="0"/>
            <c:bubble3D val="0"/>
            <c:extLst>
              <c:ext xmlns:c16="http://schemas.microsoft.com/office/drawing/2014/chart" uri="{C3380CC4-5D6E-409C-BE32-E72D297353CC}">
                <c16:uniqueId val="{00000003-A8EB-4A46-842F-1CC009A7154D}"/>
              </c:ext>
            </c:extLst>
          </c:dPt>
          <c:dLbls>
            <c:dLbl>
              <c:idx val="0"/>
              <c:tx>
                <c:rich>
                  <a:bodyPr/>
                  <a:lstStyle/>
                  <a:p>
                    <a:fld id="{3F2ECA16-1B0B-4F3C-9405-3FDA374CA00E}"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GENDER'!$D$5:$D$6</c:f>
              <c:numCache>
                <c:formatCode>General</c:formatCode>
                <c:ptCount val="2"/>
                <c:pt idx="0">
                  <c:v>2</c:v>
                </c:pt>
              </c:numCache>
            </c:numRef>
          </c:val>
          <c:extLst>
            <c:ext xmlns:c16="http://schemas.microsoft.com/office/drawing/2014/chart" uri="{C3380CC4-5D6E-409C-BE32-E72D297353CC}">
              <c16:uniqueId val="{00000052-EE13-4917-96F8-4AA0AD33F6F9}"/>
            </c:ext>
          </c:extLst>
        </c:ser>
        <c:ser>
          <c:idx val="3"/>
          <c:order val="3"/>
          <c:tx>
            <c:strRef>
              <c:f>'SPORTS VS GENDER'!$E$3:$E$4</c:f>
              <c:strCache>
                <c:ptCount val="1"/>
                <c:pt idx="0">
                  <c:v>Basketball</c:v>
                </c:pt>
              </c:strCache>
            </c:strRef>
          </c:tx>
          <c:spPr>
            <a:solidFill>
              <a:schemeClr val="accent4"/>
            </a:solidFill>
            <a:ln>
              <a:noFill/>
            </a:ln>
            <a:effectLst/>
            <a:sp3d/>
          </c:spPr>
          <c:invertIfNegative val="0"/>
          <c:dPt>
            <c:idx val="1"/>
            <c:invertIfNegative val="0"/>
            <c:bubble3D val="0"/>
            <c:extLst>
              <c:ext xmlns:c16="http://schemas.microsoft.com/office/drawing/2014/chart" uri="{C3380CC4-5D6E-409C-BE32-E72D297353CC}">
                <c16:uniqueId val="{00000004-A8EB-4A46-842F-1CC009A7154D}"/>
              </c:ext>
            </c:extLst>
          </c:dPt>
          <c:dLbls>
            <c:dLbl>
              <c:idx val="1"/>
              <c:tx>
                <c:rich>
                  <a:bodyPr/>
                  <a:lstStyle/>
                  <a:p>
                    <a:fld id="{5BBDD0B4-48DA-41CE-8BE4-78F6381FB715}"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GENDER'!$E$5:$E$6</c:f>
              <c:numCache>
                <c:formatCode>General</c:formatCode>
                <c:ptCount val="2"/>
                <c:pt idx="1">
                  <c:v>1</c:v>
                </c:pt>
              </c:numCache>
            </c:numRef>
          </c:val>
          <c:extLst>
            <c:ext xmlns:c16="http://schemas.microsoft.com/office/drawing/2014/chart" uri="{C3380CC4-5D6E-409C-BE32-E72D297353CC}">
              <c16:uniqueId val="{00000053-EE13-4917-96F8-4AA0AD33F6F9}"/>
            </c:ext>
          </c:extLst>
        </c:ser>
        <c:ser>
          <c:idx val="4"/>
          <c:order val="4"/>
          <c:tx>
            <c:strRef>
              <c:f>'SPORTS VS GENDER'!$F$3:$F$4</c:f>
              <c:strCache>
                <c:ptCount val="1"/>
                <c:pt idx="0">
                  <c:v>Beach Volleyball</c:v>
                </c:pt>
              </c:strCache>
            </c:strRef>
          </c:tx>
          <c:spPr>
            <a:solidFill>
              <a:schemeClr val="accent5"/>
            </a:solidFill>
            <a:ln>
              <a:noFill/>
            </a:ln>
            <a:effectLst/>
            <a:sp3d/>
          </c:spPr>
          <c:invertIfNegative val="0"/>
          <c:dPt>
            <c:idx val="0"/>
            <c:invertIfNegative val="0"/>
            <c:bubble3D val="0"/>
            <c:extLst>
              <c:ext xmlns:c16="http://schemas.microsoft.com/office/drawing/2014/chart" uri="{C3380CC4-5D6E-409C-BE32-E72D297353CC}">
                <c16:uniqueId val="{00000005-A8EB-4A46-842F-1CC009A7154D}"/>
              </c:ext>
            </c:extLst>
          </c:dPt>
          <c:dPt>
            <c:idx val="1"/>
            <c:invertIfNegative val="0"/>
            <c:bubble3D val="0"/>
            <c:extLst>
              <c:ext xmlns:c16="http://schemas.microsoft.com/office/drawing/2014/chart" uri="{C3380CC4-5D6E-409C-BE32-E72D297353CC}">
                <c16:uniqueId val="{00000006-A8EB-4A46-842F-1CC009A7154D}"/>
              </c:ext>
            </c:extLst>
          </c:dPt>
          <c:dLbls>
            <c:dLbl>
              <c:idx val="0"/>
              <c:tx>
                <c:rich>
                  <a:bodyPr/>
                  <a:lstStyle/>
                  <a:p>
                    <a:fld id="{6B3E022B-DB60-41C3-A609-02AB4E5E0C04}"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8EB-4A46-842F-1CC009A7154D}"/>
                </c:ext>
              </c:extLst>
            </c:dLbl>
            <c:dLbl>
              <c:idx val="1"/>
              <c:tx>
                <c:rich>
                  <a:bodyPr/>
                  <a:lstStyle/>
                  <a:p>
                    <a:fld id="{FB6F77BC-0D9B-4F9C-84D7-660273737ED7}"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GENDER'!$F$5:$F$6</c:f>
              <c:numCache>
                <c:formatCode>General</c:formatCode>
                <c:ptCount val="2"/>
                <c:pt idx="0">
                  <c:v>3</c:v>
                </c:pt>
                <c:pt idx="1">
                  <c:v>2</c:v>
                </c:pt>
              </c:numCache>
            </c:numRef>
          </c:val>
          <c:extLst>
            <c:ext xmlns:c16="http://schemas.microsoft.com/office/drawing/2014/chart" uri="{C3380CC4-5D6E-409C-BE32-E72D297353CC}">
              <c16:uniqueId val="{00000054-EE13-4917-96F8-4AA0AD33F6F9}"/>
            </c:ext>
          </c:extLst>
        </c:ser>
        <c:ser>
          <c:idx val="5"/>
          <c:order val="5"/>
          <c:tx>
            <c:strRef>
              <c:f>'SPORTS VS GENDER'!$G$3:$G$4</c:f>
              <c:strCache>
                <c:ptCount val="1"/>
                <c:pt idx="0">
                  <c:v>Biathlon</c:v>
                </c:pt>
              </c:strCache>
            </c:strRef>
          </c:tx>
          <c:spPr>
            <a:solidFill>
              <a:schemeClr val="accent6"/>
            </a:solidFill>
            <a:ln>
              <a:noFill/>
            </a:ln>
            <a:effectLst/>
            <a:sp3d/>
          </c:spPr>
          <c:invertIfNegative val="0"/>
          <c:dPt>
            <c:idx val="1"/>
            <c:invertIfNegative val="0"/>
            <c:bubble3D val="0"/>
            <c:extLst>
              <c:ext xmlns:c16="http://schemas.microsoft.com/office/drawing/2014/chart" uri="{C3380CC4-5D6E-409C-BE32-E72D297353CC}">
                <c16:uniqueId val="{00000007-A8EB-4A46-842F-1CC009A7154D}"/>
              </c:ext>
            </c:extLst>
          </c:dPt>
          <c:dLbls>
            <c:dLbl>
              <c:idx val="1"/>
              <c:tx>
                <c:rich>
                  <a:bodyPr/>
                  <a:lstStyle/>
                  <a:p>
                    <a:fld id="{2822D806-66A6-46FC-A259-16F239EA7EB2}"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GENDER'!$G$5:$G$6</c:f>
              <c:numCache>
                <c:formatCode>General</c:formatCode>
                <c:ptCount val="2"/>
                <c:pt idx="1">
                  <c:v>1</c:v>
                </c:pt>
              </c:numCache>
            </c:numRef>
          </c:val>
          <c:extLst>
            <c:ext xmlns:c16="http://schemas.microsoft.com/office/drawing/2014/chart" uri="{C3380CC4-5D6E-409C-BE32-E72D297353CC}">
              <c16:uniqueId val="{00000055-EE13-4917-96F8-4AA0AD33F6F9}"/>
            </c:ext>
          </c:extLst>
        </c:ser>
        <c:ser>
          <c:idx val="6"/>
          <c:order val="6"/>
          <c:tx>
            <c:strRef>
              <c:f>'SPORTS VS GENDER'!$H$3:$H$4</c:f>
              <c:strCache>
                <c:ptCount val="1"/>
                <c:pt idx="0">
                  <c:v>Boxing</c:v>
                </c:pt>
              </c:strCache>
            </c:strRef>
          </c:tx>
          <c:spPr>
            <a:solidFill>
              <a:schemeClr val="accent1">
                <a:lumMod val="60000"/>
              </a:schemeClr>
            </a:solidFill>
            <a:ln>
              <a:noFill/>
            </a:ln>
            <a:effectLst/>
            <a:sp3d/>
          </c:spPr>
          <c:invertIfNegative val="0"/>
          <c:dPt>
            <c:idx val="0"/>
            <c:invertIfNegative val="0"/>
            <c:bubble3D val="0"/>
            <c:extLst>
              <c:ext xmlns:c16="http://schemas.microsoft.com/office/drawing/2014/chart" uri="{C3380CC4-5D6E-409C-BE32-E72D297353CC}">
                <c16:uniqueId val="{00000008-A8EB-4A46-842F-1CC009A7154D}"/>
              </c:ext>
            </c:extLst>
          </c:dPt>
          <c:dLbls>
            <c:dLbl>
              <c:idx val="0"/>
              <c:tx>
                <c:rich>
                  <a:bodyPr/>
                  <a:lstStyle/>
                  <a:p>
                    <a:fld id="{22318F09-65C0-4187-8D02-D5B60EE49104}"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GENDER'!$H$5:$H$6</c:f>
              <c:numCache>
                <c:formatCode>General</c:formatCode>
                <c:ptCount val="2"/>
                <c:pt idx="0">
                  <c:v>1</c:v>
                </c:pt>
              </c:numCache>
            </c:numRef>
          </c:val>
          <c:extLst>
            <c:ext xmlns:c16="http://schemas.microsoft.com/office/drawing/2014/chart" uri="{C3380CC4-5D6E-409C-BE32-E72D297353CC}">
              <c16:uniqueId val="{00000056-EE13-4917-96F8-4AA0AD33F6F9}"/>
            </c:ext>
          </c:extLst>
        </c:ser>
        <c:ser>
          <c:idx val="7"/>
          <c:order val="7"/>
          <c:tx>
            <c:strRef>
              <c:f>'SPORTS VS GENDER'!$I$3:$I$4</c:f>
              <c:strCache>
                <c:ptCount val="1"/>
                <c:pt idx="0">
                  <c:v>Canoe Slalom</c:v>
                </c:pt>
              </c:strCache>
            </c:strRef>
          </c:tx>
          <c:spPr>
            <a:solidFill>
              <a:schemeClr val="accent2">
                <a:lumMod val="60000"/>
              </a:schemeClr>
            </a:solidFill>
            <a:ln>
              <a:noFill/>
            </a:ln>
            <a:effectLst/>
            <a:sp3d/>
          </c:spPr>
          <c:invertIfNegative val="0"/>
          <c:dPt>
            <c:idx val="0"/>
            <c:invertIfNegative val="0"/>
            <c:bubble3D val="0"/>
            <c:extLst>
              <c:ext xmlns:c16="http://schemas.microsoft.com/office/drawing/2014/chart" uri="{C3380CC4-5D6E-409C-BE32-E72D297353CC}">
                <c16:uniqueId val="{00000009-A8EB-4A46-842F-1CC009A7154D}"/>
              </c:ext>
            </c:extLst>
          </c:dPt>
          <c:dPt>
            <c:idx val="1"/>
            <c:invertIfNegative val="0"/>
            <c:bubble3D val="0"/>
            <c:extLst>
              <c:ext xmlns:c16="http://schemas.microsoft.com/office/drawing/2014/chart" uri="{C3380CC4-5D6E-409C-BE32-E72D297353CC}">
                <c16:uniqueId val="{0000000A-A8EB-4A46-842F-1CC009A7154D}"/>
              </c:ext>
            </c:extLst>
          </c:dPt>
          <c:dLbls>
            <c:dLbl>
              <c:idx val="0"/>
              <c:tx>
                <c:rich>
                  <a:bodyPr/>
                  <a:lstStyle/>
                  <a:p>
                    <a:fld id="{5DCD1F7C-1FE2-4B37-B2C5-FD3D889EDA56}"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A8EB-4A46-842F-1CC009A7154D}"/>
                </c:ext>
              </c:extLst>
            </c:dLbl>
            <c:dLbl>
              <c:idx val="1"/>
              <c:tx>
                <c:rich>
                  <a:bodyPr/>
                  <a:lstStyle/>
                  <a:p>
                    <a:fld id="{1595A4BB-2FC1-43EF-B1C7-834561A572E5}"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GENDER'!$I$5:$I$6</c:f>
              <c:numCache>
                <c:formatCode>General</c:formatCode>
                <c:ptCount val="2"/>
                <c:pt idx="0">
                  <c:v>2</c:v>
                </c:pt>
                <c:pt idx="1">
                  <c:v>1</c:v>
                </c:pt>
              </c:numCache>
            </c:numRef>
          </c:val>
          <c:extLst>
            <c:ext xmlns:c16="http://schemas.microsoft.com/office/drawing/2014/chart" uri="{C3380CC4-5D6E-409C-BE32-E72D297353CC}">
              <c16:uniqueId val="{00000057-EE13-4917-96F8-4AA0AD33F6F9}"/>
            </c:ext>
          </c:extLst>
        </c:ser>
        <c:ser>
          <c:idx val="8"/>
          <c:order val="8"/>
          <c:tx>
            <c:strRef>
              <c:f>'SPORTS VS GENDER'!$J$3:$J$4</c:f>
              <c:strCache>
                <c:ptCount val="1"/>
                <c:pt idx="0">
                  <c:v>Canoe Sprint</c:v>
                </c:pt>
              </c:strCache>
            </c:strRef>
          </c:tx>
          <c:spPr>
            <a:solidFill>
              <a:schemeClr val="accent3">
                <a:lumMod val="60000"/>
              </a:schemeClr>
            </a:solidFill>
            <a:ln>
              <a:noFill/>
            </a:ln>
            <a:effectLst/>
            <a:sp3d/>
          </c:spPr>
          <c:invertIfNegative val="0"/>
          <c:dPt>
            <c:idx val="1"/>
            <c:invertIfNegative val="0"/>
            <c:bubble3D val="0"/>
            <c:extLst>
              <c:ext xmlns:c16="http://schemas.microsoft.com/office/drawing/2014/chart" uri="{C3380CC4-5D6E-409C-BE32-E72D297353CC}">
                <c16:uniqueId val="{0000000B-A8EB-4A46-842F-1CC009A7154D}"/>
              </c:ext>
            </c:extLst>
          </c:dPt>
          <c:dLbls>
            <c:dLbl>
              <c:idx val="1"/>
              <c:tx>
                <c:rich>
                  <a:bodyPr/>
                  <a:lstStyle/>
                  <a:p>
                    <a:fld id="{60195C51-8E88-4759-9179-A404E2D31A4B}"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GENDER'!$J$5:$J$6</c:f>
              <c:numCache>
                <c:formatCode>General</c:formatCode>
                <c:ptCount val="2"/>
                <c:pt idx="1">
                  <c:v>1</c:v>
                </c:pt>
              </c:numCache>
            </c:numRef>
          </c:val>
          <c:extLst>
            <c:ext xmlns:c16="http://schemas.microsoft.com/office/drawing/2014/chart" uri="{C3380CC4-5D6E-409C-BE32-E72D297353CC}">
              <c16:uniqueId val="{00000058-EE13-4917-96F8-4AA0AD33F6F9}"/>
            </c:ext>
          </c:extLst>
        </c:ser>
        <c:ser>
          <c:idx val="9"/>
          <c:order val="9"/>
          <c:tx>
            <c:strRef>
              <c:f>'SPORTS VS GENDER'!$K$3:$K$4</c:f>
              <c:strCache>
                <c:ptCount val="1"/>
                <c:pt idx="0">
                  <c:v>Curling</c:v>
                </c:pt>
              </c:strCache>
            </c:strRef>
          </c:tx>
          <c:spPr>
            <a:solidFill>
              <a:schemeClr val="accent4">
                <a:lumMod val="60000"/>
              </a:schemeClr>
            </a:solidFill>
            <a:ln>
              <a:noFill/>
            </a:ln>
            <a:effectLst/>
            <a:sp3d/>
          </c:spPr>
          <c:invertIfNegative val="0"/>
          <c:dPt>
            <c:idx val="1"/>
            <c:invertIfNegative val="0"/>
            <c:bubble3D val="0"/>
            <c:extLst>
              <c:ext xmlns:c16="http://schemas.microsoft.com/office/drawing/2014/chart" uri="{C3380CC4-5D6E-409C-BE32-E72D297353CC}">
                <c16:uniqueId val="{0000000C-A8EB-4A46-842F-1CC009A7154D}"/>
              </c:ext>
            </c:extLst>
          </c:dPt>
          <c:dLbls>
            <c:dLbl>
              <c:idx val="1"/>
              <c:tx>
                <c:rich>
                  <a:bodyPr/>
                  <a:lstStyle/>
                  <a:p>
                    <a:fld id="{4F07F61B-8C5F-4B7B-8DC1-24DFBFAAB750}"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GENDER'!$K$5:$K$6</c:f>
              <c:numCache>
                <c:formatCode>General</c:formatCode>
                <c:ptCount val="2"/>
                <c:pt idx="1">
                  <c:v>1</c:v>
                </c:pt>
              </c:numCache>
            </c:numRef>
          </c:val>
          <c:extLst>
            <c:ext xmlns:c16="http://schemas.microsoft.com/office/drawing/2014/chart" uri="{C3380CC4-5D6E-409C-BE32-E72D297353CC}">
              <c16:uniqueId val="{00000059-EE13-4917-96F8-4AA0AD33F6F9}"/>
            </c:ext>
          </c:extLst>
        </c:ser>
        <c:ser>
          <c:idx val="10"/>
          <c:order val="10"/>
          <c:tx>
            <c:strRef>
              <c:f>'SPORTS VS GENDER'!$L$3:$L$4</c:f>
              <c:strCache>
                <c:ptCount val="1"/>
                <c:pt idx="0">
                  <c:v>Cycling BMX</c:v>
                </c:pt>
              </c:strCache>
            </c:strRef>
          </c:tx>
          <c:spPr>
            <a:solidFill>
              <a:schemeClr val="accent5">
                <a:lumMod val="60000"/>
              </a:schemeClr>
            </a:solidFill>
            <a:ln>
              <a:noFill/>
            </a:ln>
            <a:effectLst/>
            <a:sp3d/>
          </c:spPr>
          <c:invertIfNegative val="0"/>
          <c:dPt>
            <c:idx val="0"/>
            <c:invertIfNegative val="0"/>
            <c:bubble3D val="0"/>
            <c:extLst>
              <c:ext xmlns:c16="http://schemas.microsoft.com/office/drawing/2014/chart" uri="{C3380CC4-5D6E-409C-BE32-E72D297353CC}">
                <c16:uniqueId val="{0000000D-A8EB-4A46-842F-1CC009A7154D}"/>
              </c:ext>
            </c:extLst>
          </c:dPt>
          <c:dLbls>
            <c:dLbl>
              <c:idx val="0"/>
              <c:tx>
                <c:rich>
                  <a:bodyPr/>
                  <a:lstStyle/>
                  <a:p>
                    <a:fld id="{41DC7ADD-2CEA-44AD-BB6F-0EE4012B8894}"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GENDER'!$L$5:$L$6</c:f>
              <c:numCache>
                <c:formatCode>General</c:formatCode>
                <c:ptCount val="2"/>
                <c:pt idx="0">
                  <c:v>1</c:v>
                </c:pt>
              </c:numCache>
            </c:numRef>
          </c:val>
          <c:extLst>
            <c:ext xmlns:c16="http://schemas.microsoft.com/office/drawing/2014/chart" uri="{C3380CC4-5D6E-409C-BE32-E72D297353CC}">
              <c16:uniqueId val="{0000005A-EE13-4917-96F8-4AA0AD33F6F9}"/>
            </c:ext>
          </c:extLst>
        </c:ser>
        <c:ser>
          <c:idx val="11"/>
          <c:order val="11"/>
          <c:tx>
            <c:strRef>
              <c:f>'SPORTS VS GENDER'!$M$3:$M$4</c:f>
              <c:strCache>
                <c:ptCount val="1"/>
                <c:pt idx="0">
                  <c:v>Cycling Mountain Bike</c:v>
                </c:pt>
              </c:strCache>
            </c:strRef>
          </c:tx>
          <c:spPr>
            <a:solidFill>
              <a:schemeClr val="accent6">
                <a:lumMod val="60000"/>
              </a:schemeClr>
            </a:solidFill>
            <a:ln>
              <a:noFill/>
            </a:ln>
            <a:effectLst/>
            <a:sp3d/>
          </c:spPr>
          <c:invertIfNegative val="0"/>
          <c:dPt>
            <c:idx val="1"/>
            <c:invertIfNegative val="0"/>
            <c:bubble3D val="0"/>
            <c:extLst>
              <c:ext xmlns:c16="http://schemas.microsoft.com/office/drawing/2014/chart" uri="{C3380CC4-5D6E-409C-BE32-E72D297353CC}">
                <c16:uniqueId val="{0000000E-A8EB-4A46-842F-1CC009A7154D}"/>
              </c:ext>
            </c:extLst>
          </c:dPt>
          <c:dLbls>
            <c:dLbl>
              <c:idx val="1"/>
              <c:tx>
                <c:rich>
                  <a:bodyPr/>
                  <a:lstStyle/>
                  <a:p>
                    <a:fld id="{FB6FE5DF-AD73-48A7-9173-3E35EE1078A0}"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GENDER'!$M$5:$M$6</c:f>
              <c:numCache>
                <c:formatCode>General</c:formatCode>
                <c:ptCount val="2"/>
                <c:pt idx="1">
                  <c:v>1</c:v>
                </c:pt>
              </c:numCache>
            </c:numRef>
          </c:val>
          <c:extLst>
            <c:ext xmlns:c16="http://schemas.microsoft.com/office/drawing/2014/chart" uri="{C3380CC4-5D6E-409C-BE32-E72D297353CC}">
              <c16:uniqueId val="{0000005B-EE13-4917-96F8-4AA0AD33F6F9}"/>
            </c:ext>
          </c:extLst>
        </c:ser>
        <c:ser>
          <c:idx val="12"/>
          <c:order val="12"/>
          <c:tx>
            <c:strRef>
              <c:f>'SPORTS VS GENDER'!$N$3:$N$4</c:f>
              <c:strCache>
                <c:ptCount val="1"/>
                <c:pt idx="0">
                  <c:v>Cycling Road</c:v>
                </c:pt>
              </c:strCache>
            </c:strRef>
          </c:tx>
          <c:spPr>
            <a:solidFill>
              <a:schemeClr val="accent1">
                <a:lumMod val="80000"/>
                <a:lumOff val="20000"/>
              </a:schemeClr>
            </a:solidFill>
            <a:ln>
              <a:noFill/>
            </a:ln>
            <a:effectLst/>
            <a:sp3d/>
          </c:spPr>
          <c:invertIfNegative val="0"/>
          <c:dPt>
            <c:idx val="0"/>
            <c:invertIfNegative val="0"/>
            <c:bubble3D val="0"/>
            <c:extLst>
              <c:ext xmlns:c16="http://schemas.microsoft.com/office/drawing/2014/chart" uri="{C3380CC4-5D6E-409C-BE32-E72D297353CC}">
                <c16:uniqueId val="{00000010-A8EB-4A46-842F-1CC009A7154D}"/>
              </c:ext>
            </c:extLst>
          </c:dPt>
          <c:dPt>
            <c:idx val="1"/>
            <c:invertIfNegative val="0"/>
            <c:bubble3D val="0"/>
            <c:extLst>
              <c:ext xmlns:c16="http://schemas.microsoft.com/office/drawing/2014/chart" uri="{C3380CC4-5D6E-409C-BE32-E72D297353CC}">
                <c16:uniqueId val="{00000012-A8EB-4A46-842F-1CC009A7154D}"/>
              </c:ext>
            </c:extLst>
          </c:dPt>
          <c:dLbls>
            <c:dLbl>
              <c:idx val="0"/>
              <c:tx>
                <c:rich>
                  <a:bodyPr/>
                  <a:lstStyle/>
                  <a:p>
                    <a:fld id="{6F0EB50C-F978-4851-8284-00D6670C044E}"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A8EB-4A46-842F-1CC009A7154D}"/>
                </c:ext>
              </c:extLst>
            </c:dLbl>
            <c:dLbl>
              <c:idx val="1"/>
              <c:tx>
                <c:rich>
                  <a:bodyPr/>
                  <a:lstStyle/>
                  <a:p>
                    <a:fld id="{6A67A1B4-7469-4929-BDA1-8E091EB21FD6}"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GENDER'!$N$5:$N$6</c:f>
              <c:numCache>
                <c:formatCode>General</c:formatCode>
                <c:ptCount val="2"/>
                <c:pt idx="0">
                  <c:v>3</c:v>
                </c:pt>
                <c:pt idx="1">
                  <c:v>1</c:v>
                </c:pt>
              </c:numCache>
            </c:numRef>
          </c:val>
          <c:extLst>
            <c:ext xmlns:c16="http://schemas.microsoft.com/office/drawing/2014/chart" uri="{C3380CC4-5D6E-409C-BE32-E72D297353CC}">
              <c16:uniqueId val="{0000005C-EE13-4917-96F8-4AA0AD33F6F9}"/>
            </c:ext>
          </c:extLst>
        </c:ser>
        <c:ser>
          <c:idx val="13"/>
          <c:order val="13"/>
          <c:tx>
            <c:strRef>
              <c:f>'SPORTS VS GENDER'!$O$3:$O$4</c:f>
              <c:strCache>
                <c:ptCount val="1"/>
                <c:pt idx="0">
                  <c:v>Cycling Track</c:v>
                </c:pt>
              </c:strCache>
            </c:strRef>
          </c:tx>
          <c:spPr>
            <a:solidFill>
              <a:schemeClr val="accent2">
                <a:lumMod val="80000"/>
                <a:lumOff val="20000"/>
              </a:schemeClr>
            </a:solidFill>
            <a:ln>
              <a:noFill/>
            </a:ln>
            <a:effectLst/>
            <a:sp3d/>
          </c:spPr>
          <c:invertIfNegative val="0"/>
          <c:dPt>
            <c:idx val="0"/>
            <c:invertIfNegative val="0"/>
            <c:bubble3D val="0"/>
            <c:extLst>
              <c:ext xmlns:c16="http://schemas.microsoft.com/office/drawing/2014/chart" uri="{C3380CC4-5D6E-409C-BE32-E72D297353CC}">
                <c16:uniqueId val="{00000013-A8EB-4A46-842F-1CC009A7154D}"/>
              </c:ext>
            </c:extLst>
          </c:dPt>
          <c:dPt>
            <c:idx val="1"/>
            <c:invertIfNegative val="0"/>
            <c:bubble3D val="0"/>
            <c:extLst>
              <c:ext xmlns:c16="http://schemas.microsoft.com/office/drawing/2014/chart" uri="{C3380CC4-5D6E-409C-BE32-E72D297353CC}">
                <c16:uniqueId val="{00000014-A8EB-4A46-842F-1CC009A7154D}"/>
              </c:ext>
            </c:extLst>
          </c:dPt>
          <c:dLbls>
            <c:dLbl>
              <c:idx val="0"/>
              <c:tx>
                <c:rich>
                  <a:bodyPr/>
                  <a:lstStyle/>
                  <a:p>
                    <a:fld id="{3A26ED43-9725-4E5D-86F8-81DB473E32C1}"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A8EB-4A46-842F-1CC009A7154D}"/>
                </c:ext>
              </c:extLst>
            </c:dLbl>
            <c:dLbl>
              <c:idx val="1"/>
              <c:tx>
                <c:rich>
                  <a:bodyPr/>
                  <a:lstStyle/>
                  <a:p>
                    <a:fld id="{E58FF386-51ED-4D6F-97E0-D213919F7C8C}"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GENDER'!$O$5:$O$6</c:f>
              <c:numCache>
                <c:formatCode>General</c:formatCode>
                <c:ptCount val="2"/>
                <c:pt idx="0">
                  <c:v>2</c:v>
                </c:pt>
                <c:pt idx="1">
                  <c:v>1</c:v>
                </c:pt>
              </c:numCache>
            </c:numRef>
          </c:val>
          <c:extLst>
            <c:ext xmlns:c16="http://schemas.microsoft.com/office/drawing/2014/chart" uri="{C3380CC4-5D6E-409C-BE32-E72D297353CC}">
              <c16:uniqueId val="{0000005D-EE13-4917-96F8-4AA0AD33F6F9}"/>
            </c:ext>
          </c:extLst>
        </c:ser>
        <c:ser>
          <c:idx val="14"/>
          <c:order val="14"/>
          <c:tx>
            <c:strRef>
              <c:f>'SPORTS VS GENDER'!$P$3:$P$4</c:f>
              <c:strCache>
                <c:ptCount val="1"/>
                <c:pt idx="0">
                  <c:v>Diving</c:v>
                </c:pt>
              </c:strCache>
            </c:strRef>
          </c:tx>
          <c:spPr>
            <a:solidFill>
              <a:schemeClr val="accent3">
                <a:lumMod val="80000"/>
                <a:lumOff val="20000"/>
              </a:schemeClr>
            </a:solidFill>
            <a:ln>
              <a:noFill/>
            </a:ln>
            <a:effectLst/>
            <a:sp3d/>
          </c:spPr>
          <c:invertIfNegative val="0"/>
          <c:dPt>
            <c:idx val="1"/>
            <c:invertIfNegative val="0"/>
            <c:bubble3D val="0"/>
            <c:extLst>
              <c:ext xmlns:c16="http://schemas.microsoft.com/office/drawing/2014/chart" uri="{C3380CC4-5D6E-409C-BE32-E72D297353CC}">
                <c16:uniqueId val="{00000015-A8EB-4A46-842F-1CC009A7154D}"/>
              </c:ext>
            </c:extLst>
          </c:dPt>
          <c:dLbls>
            <c:dLbl>
              <c:idx val="1"/>
              <c:tx>
                <c:rich>
                  <a:bodyPr/>
                  <a:lstStyle/>
                  <a:p>
                    <a:fld id="{854FAE6E-14DE-498C-A4CA-4598FBEB109B}"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GENDER'!$P$5:$P$6</c:f>
              <c:numCache>
                <c:formatCode>General</c:formatCode>
                <c:ptCount val="2"/>
                <c:pt idx="1">
                  <c:v>1</c:v>
                </c:pt>
              </c:numCache>
            </c:numRef>
          </c:val>
          <c:extLst>
            <c:ext xmlns:c16="http://schemas.microsoft.com/office/drawing/2014/chart" uri="{C3380CC4-5D6E-409C-BE32-E72D297353CC}">
              <c16:uniqueId val="{0000005E-EE13-4917-96F8-4AA0AD33F6F9}"/>
            </c:ext>
          </c:extLst>
        </c:ser>
        <c:ser>
          <c:idx val="15"/>
          <c:order val="15"/>
          <c:tx>
            <c:strRef>
              <c:f>'SPORTS VS GENDER'!$Q$3:$Q$4</c:f>
              <c:strCache>
                <c:ptCount val="1"/>
                <c:pt idx="0">
                  <c:v>Equestrian / Dressage</c:v>
                </c:pt>
              </c:strCache>
            </c:strRef>
          </c:tx>
          <c:spPr>
            <a:solidFill>
              <a:schemeClr val="accent4">
                <a:lumMod val="80000"/>
                <a:lumOff val="20000"/>
              </a:schemeClr>
            </a:solidFill>
            <a:ln>
              <a:noFill/>
            </a:ln>
            <a:effectLst/>
            <a:sp3d/>
          </c:spPr>
          <c:invertIfNegative val="0"/>
          <c:dPt>
            <c:idx val="0"/>
            <c:invertIfNegative val="0"/>
            <c:bubble3D val="0"/>
            <c:extLst>
              <c:ext xmlns:c16="http://schemas.microsoft.com/office/drawing/2014/chart" uri="{C3380CC4-5D6E-409C-BE32-E72D297353CC}">
                <c16:uniqueId val="{00000016-A8EB-4A46-842F-1CC009A7154D}"/>
              </c:ext>
            </c:extLst>
          </c:dPt>
          <c:dLbls>
            <c:dLbl>
              <c:idx val="0"/>
              <c:tx>
                <c:rich>
                  <a:bodyPr/>
                  <a:lstStyle/>
                  <a:p>
                    <a:fld id="{C65DED59-C895-4D89-8CEF-6EDDF2E0B8AB}"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GENDER'!$Q$5:$Q$6</c:f>
              <c:numCache>
                <c:formatCode>General</c:formatCode>
                <c:ptCount val="2"/>
                <c:pt idx="0">
                  <c:v>1</c:v>
                </c:pt>
              </c:numCache>
            </c:numRef>
          </c:val>
          <c:extLst>
            <c:ext xmlns:c16="http://schemas.microsoft.com/office/drawing/2014/chart" uri="{C3380CC4-5D6E-409C-BE32-E72D297353CC}">
              <c16:uniqueId val="{0000005F-EE13-4917-96F8-4AA0AD33F6F9}"/>
            </c:ext>
          </c:extLst>
        </c:ser>
        <c:ser>
          <c:idx val="16"/>
          <c:order val="16"/>
          <c:tx>
            <c:strRef>
              <c:f>'SPORTS VS GENDER'!$R$3:$R$4</c:f>
              <c:strCache>
                <c:ptCount val="1"/>
                <c:pt idx="0">
                  <c:v>Fencing</c:v>
                </c:pt>
              </c:strCache>
            </c:strRef>
          </c:tx>
          <c:spPr>
            <a:solidFill>
              <a:schemeClr val="accent5">
                <a:lumMod val="80000"/>
                <a:lumOff val="20000"/>
              </a:schemeClr>
            </a:solidFill>
            <a:ln>
              <a:noFill/>
            </a:ln>
            <a:effectLst/>
            <a:sp3d/>
          </c:spPr>
          <c:invertIfNegative val="0"/>
          <c:dPt>
            <c:idx val="1"/>
            <c:invertIfNegative val="0"/>
            <c:bubble3D val="0"/>
            <c:extLst>
              <c:ext xmlns:c16="http://schemas.microsoft.com/office/drawing/2014/chart" uri="{C3380CC4-5D6E-409C-BE32-E72D297353CC}">
                <c16:uniqueId val="{00000017-A8EB-4A46-842F-1CC009A7154D}"/>
              </c:ext>
            </c:extLst>
          </c:dPt>
          <c:dLbls>
            <c:dLbl>
              <c:idx val="1"/>
              <c:tx>
                <c:rich>
                  <a:bodyPr/>
                  <a:lstStyle/>
                  <a:p>
                    <a:fld id="{F48CAF55-498A-45D0-AEA2-FE805D6877E6}"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GENDER'!$R$5:$R$6</c:f>
              <c:numCache>
                <c:formatCode>General</c:formatCode>
                <c:ptCount val="2"/>
                <c:pt idx="1">
                  <c:v>1</c:v>
                </c:pt>
              </c:numCache>
            </c:numRef>
          </c:val>
          <c:extLst>
            <c:ext xmlns:c16="http://schemas.microsoft.com/office/drawing/2014/chart" uri="{C3380CC4-5D6E-409C-BE32-E72D297353CC}">
              <c16:uniqueId val="{00000060-EE13-4917-96F8-4AA0AD33F6F9}"/>
            </c:ext>
          </c:extLst>
        </c:ser>
        <c:ser>
          <c:idx val="17"/>
          <c:order val="17"/>
          <c:tx>
            <c:strRef>
              <c:f>'SPORTS VS GENDER'!$S$3:$S$4</c:f>
              <c:strCache>
                <c:ptCount val="1"/>
                <c:pt idx="0">
                  <c:v>Football</c:v>
                </c:pt>
              </c:strCache>
            </c:strRef>
          </c:tx>
          <c:spPr>
            <a:solidFill>
              <a:schemeClr val="accent6">
                <a:lumMod val="80000"/>
                <a:lumOff val="20000"/>
              </a:schemeClr>
            </a:solidFill>
            <a:ln>
              <a:noFill/>
            </a:ln>
            <a:effectLst/>
            <a:sp3d/>
          </c:spPr>
          <c:invertIfNegative val="0"/>
          <c:dPt>
            <c:idx val="0"/>
            <c:invertIfNegative val="0"/>
            <c:bubble3D val="0"/>
            <c:extLst>
              <c:ext xmlns:c16="http://schemas.microsoft.com/office/drawing/2014/chart" uri="{C3380CC4-5D6E-409C-BE32-E72D297353CC}">
                <c16:uniqueId val="{00000018-A8EB-4A46-842F-1CC009A7154D}"/>
              </c:ext>
            </c:extLst>
          </c:dPt>
          <c:dPt>
            <c:idx val="1"/>
            <c:invertIfNegative val="0"/>
            <c:bubble3D val="0"/>
            <c:extLst>
              <c:ext xmlns:c16="http://schemas.microsoft.com/office/drawing/2014/chart" uri="{C3380CC4-5D6E-409C-BE32-E72D297353CC}">
                <c16:uniqueId val="{00000019-A8EB-4A46-842F-1CC009A7154D}"/>
              </c:ext>
            </c:extLst>
          </c:dPt>
          <c:dLbls>
            <c:dLbl>
              <c:idx val="0"/>
              <c:tx>
                <c:rich>
                  <a:bodyPr/>
                  <a:lstStyle/>
                  <a:p>
                    <a:fld id="{468BFF00-5DE8-4AFF-8B30-1A44E3F1F2AC}"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A8EB-4A46-842F-1CC009A7154D}"/>
                </c:ext>
              </c:extLst>
            </c:dLbl>
            <c:dLbl>
              <c:idx val="1"/>
              <c:tx>
                <c:rich>
                  <a:bodyPr/>
                  <a:lstStyle/>
                  <a:p>
                    <a:fld id="{735C3C88-64D8-4A55-8378-924AAD21734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9-A8EB-4A46-842F-1CC009A715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'SPORTS VS GENDER'!$A$5:$A$6</c:f>
              <c:strCache>
                <c:ptCount val="2"/>
                <c:pt idx="0">
                  <c:v>Female</c:v>
                </c:pt>
                <c:pt idx="1">
                  <c:v>Male</c:v>
                </c:pt>
              </c:strCache>
            </c:strRef>
          </c:cat>
          <c:val>
            <c:numRef>
              <c:f>'SPORTS VS GENDER'!$S$5:$S$6</c:f>
              <c:numCache>
                <c:formatCode>General</c:formatCode>
                <c:ptCount val="2"/>
                <c:pt idx="0">
                  <c:v>1</c:v>
                </c:pt>
                <c:pt idx="1">
                  <c:v>1</c:v>
                </c:pt>
              </c:numCache>
            </c:numRef>
          </c:val>
          <c:extLst>
            <c:ext xmlns:c16="http://schemas.microsoft.com/office/drawing/2014/chart" uri="{C3380CC4-5D6E-409C-BE32-E72D297353CC}">
              <c16:uniqueId val="{00000061-EE13-4917-96F8-4AA0AD33F6F9}"/>
            </c:ext>
          </c:extLst>
        </c:ser>
        <c:dLbls>
          <c:showLegendKey val="0"/>
          <c:showVal val="1"/>
          <c:showCatName val="0"/>
          <c:showSerName val="0"/>
          <c:showPercent val="0"/>
          <c:showBubbleSize val="0"/>
        </c:dLbls>
        <c:gapWidth val="150"/>
        <c:shape val="box"/>
        <c:axId val="545543903"/>
        <c:axId val="545540063"/>
        <c:axId val="0"/>
      </c:bar3DChart>
      <c:catAx>
        <c:axId val="54554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0063"/>
        <c:crosses val="autoZero"/>
        <c:auto val="1"/>
        <c:lblAlgn val="ctr"/>
        <c:lblOffset val="100"/>
        <c:noMultiLvlLbl val="0"/>
      </c:catAx>
      <c:valAx>
        <c:axId val="545540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3903"/>
        <c:crosses val="autoZero"/>
        <c:crossBetween val="between"/>
      </c:valAx>
      <c:spPr>
        <a:noFill/>
        <a:ln>
          <a:noFill/>
        </a:ln>
        <a:effectLst/>
      </c:spPr>
    </c:plotArea>
    <c:legend>
      <c:legendPos val="r"/>
      <c:layout>
        <c:manualLayout>
          <c:xMode val="edge"/>
          <c:yMode val="edge"/>
          <c:x val="0.7181432108723621"/>
          <c:y val="0.11576423659471938"/>
          <c:w val="0.23562236821748767"/>
          <c:h val="0.76252198639834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CREATION).xlsx]AGE  VS SPORTS LOCATION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SPORTS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312764717983536E-2"/>
              <c:y val="-5.168406629071595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4650211774386743"/>
              <c:y val="-4.737651346896323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7731092436976"/>
          <c:y val="0.20918995284770378"/>
          <c:w val="0.60997176823485311"/>
          <c:h val="0.63105676330559546"/>
        </c:manualLayout>
      </c:layout>
      <c:lineChart>
        <c:grouping val="standard"/>
        <c:varyColors val="0"/>
        <c:ser>
          <c:idx val="0"/>
          <c:order val="0"/>
          <c:tx>
            <c:strRef>
              <c:f>'AGE  VS SPORTS LOCATION '!$B$3:$B$4</c:f>
              <c:strCache>
                <c:ptCount val="1"/>
                <c:pt idx="0">
                  <c:v>Young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0.14650211774386743"/>
                  <c:y val="-4.7376513468963235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B3-4672-8A48-B3E9D4B46D48}"/>
                </c:ext>
              </c:extLst>
            </c:dLbl>
            <c:dLbl>
              <c:idx val="1"/>
              <c:layout>
                <c:manualLayout>
                  <c:x val="-1.8312764717983536E-2"/>
                  <c:y val="-5.168406629071595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DB3-4672-8A48-B3E9D4B46D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SPORTS LOCATION '!$A$5:$A$6</c:f>
              <c:strCache>
                <c:ptCount val="2"/>
                <c:pt idx="0">
                  <c:v>INDOOR</c:v>
                </c:pt>
                <c:pt idx="1">
                  <c:v>OUTDOOR</c:v>
                </c:pt>
              </c:strCache>
            </c:strRef>
          </c:cat>
          <c:val>
            <c:numRef>
              <c:f>'AGE  VS SPORTS LOCATION '!$B$5:$B$6</c:f>
              <c:numCache>
                <c:formatCode>General</c:formatCode>
                <c:ptCount val="2"/>
                <c:pt idx="0">
                  <c:v>26</c:v>
                </c:pt>
                <c:pt idx="1">
                  <c:v>26</c:v>
                </c:pt>
              </c:numCache>
            </c:numRef>
          </c:val>
          <c:smooth val="0"/>
          <c:extLst>
            <c:ext xmlns:c16="http://schemas.microsoft.com/office/drawing/2014/chart" uri="{C3380CC4-5D6E-409C-BE32-E72D297353CC}">
              <c16:uniqueId val="{00000000-4D2A-4508-9FC0-AE3D5441230B}"/>
            </c:ext>
          </c:extLst>
        </c:ser>
        <c:dLbls>
          <c:dLblPos val="ctr"/>
          <c:showLegendKey val="0"/>
          <c:showVal val="1"/>
          <c:showCatName val="0"/>
          <c:showSerName val="0"/>
          <c:showPercent val="0"/>
          <c:showBubbleSize val="0"/>
        </c:dLbls>
        <c:marker val="1"/>
        <c:smooth val="0"/>
        <c:axId val="545542943"/>
        <c:axId val="545541503"/>
      </c:lineChart>
      <c:catAx>
        <c:axId val="54554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1503"/>
        <c:crosses val="autoZero"/>
        <c:auto val="1"/>
        <c:lblAlgn val="ctr"/>
        <c:lblOffset val="100"/>
        <c:noMultiLvlLbl val="0"/>
      </c:catAx>
      <c:valAx>
        <c:axId val="54554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2943"/>
        <c:crosses val="autoZero"/>
        <c:crossBetween val="between"/>
      </c:valAx>
      <c:spPr>
        <a:noFill/>
        <a:ln>
          <a:noFill/>
        </a:ln>
        <a:effectLst/>
      </c:spPr>
    </c:plotArea>
    <c:legend>
      <c:legendPos val="r"/>
      <c:layout>
        <c:manualLayout>
          <c:xMode val="edge"/>
          <c:yMode val="edge"/>
          <c:x val="0.30924584912983288"/>
          <c:y val="0.4757855788859725"/>
          <c:w val="0.36052739933338845"/>
          <c:h val="0.168220691163604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CREATION).xlsx]GENDER VS MIN AND MAX WEIGHT!PivotTable4</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200">
                <a:solidFill>
                  <a:schemeClr val="tx1"/>
                </a:solidFill>
              </a:rPr>
              <a:t>GENDER VS MIN AND</a:t>
            </a:r>
            <a:r>
              <a:rPr lang="en-IN" sz="1200" baseline="0">
                <a:solidFill>
                  <a:schemeClr val="tx1"/>
                </a:solidFill>
              </a:rPr>
              <a:t> MAX WEIGHT</a:t>
            </a:r>
            <a:endParaRPr lang="en-IN" sz="1200">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dLbl>
          <c:idx val="0"/>
          <c:layout>
            <c:manualLayout>
              <c:x val="-7.7777777777777807E-2"/>
              <c:y val="-0.3287037037037037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4000"/>
            </a:schemeClr>
          </a:solidFill>
          <a:ln>
            <a:noFill/>
          </a:ln>
          <a:effectLst>
            <a:innerShdw blurRad="114300">
              <a:schemeClr val="accent1">
                <a:lumMod val="75000"/>
              </a:schemeClr>
            </a:innerShdw>
          </a:effectLst>
        </c:spPr>
        <c:dLbl>
          <c:idx val="0"/>
          <c:layout>
            <c:manualLayout>
              <c:x val="7.4999999999999997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a:noFill/>
          </a:ln>
          <a:effectLst>
            <a:innerShdw blurRad="114300">
              <a:schemeClr val="accent1">
                <a:lumMod val="75000"/>
              </a:schemeClr>
            </a:innerShdw>
          </a:effectLst>
        </c:spPr>
        <c:dLbl>
          <c:idx val="0"/>
          <c:layout>
            <c:manualLayout>
              <c:x val="-7.2222222222222243E-2"/>
              <c:y val="-0.1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4000"/>
            </a:schemeClr>
          </a:solidFill>
          <a:ln>
            <a:noFill/>
          </a:ln>
          <a:effectLst>
            <a:innerShdw blurRad="114300">
              <a:schemeClr val="accent1">
                <a:lumMod val="75000"/>
              </a:schemeClr>
            </a:innerShdw>
          </a:effectLst>
        </c:spPr>
        <c:dLbl>
          <c:idx val="0"/>
          <c:layout>
            <c:manualLayout>
              <c:x val="6.6666666666666666E-2"/>
              <c:y val="-8.79629629629628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800962379702535E-2"/>
          <c:y val="0.15580818022747156"/>
          <c:w val="0.65480686789151354"/>
          <c:h val="0.68894466316710412"/>
        </c:manualLayout>
      </c:layout>
      <c:areaChart>
        <c:grouping val="standard"/>
        <c:varyColors val="0"/>
        <c:ser>
          <c:idx val="0"/>
          <c:order val="0"/>
          <c:tx>
            <c:strRef>
              <c:f>'GENDER VS MIN AND MAX WEIGHT'!$B$3</c:f>
              <c:strCache>
                <c:ptCount val="1"/>
                <c:pt idx="0">
                  <c:v>Max of WEIGHT</c:v>
                </c:pt>
              </c:strCache>
            </c:strRef>
          </c:tx>
          <c:spPr>
            <a:solidFill>
              <a:schemeClr val="accent1">
                <a:alpha val="74000"/>
              </a:schemeClr>
            </a:solidFill>
            <a:ln>
              <a:noFill/>
            </a:ln>
            <a:effectLst>
              <a:innerShdw blurRad="114300">
                <a:schemeClr val="accent1">
                  <a:lumMod val="75000"/>
                </a:schemeClr>
              </a:innerShdw>
            </a:effectLst>
          </c:spPr>
          <c:dPt>
            <c:idx val="0"/>
            <c:bubble3D val="0"/>
            <c:extLst>
              <c:ext xmlns:c16="http://schemas.microsoft.com/office/drawing/2014/chart" uri="{C3380CC4-5D6E-409C-BE32-E72D297353CC}">
                <c16:uniqueId val="{00000003-A5A0-4A3E-9E16-4E22E52AB5FB}"/>
              </c:ext>
            </c:extLst>
          </c:dPt>
          <c:dPt>
            <c:idx val="1"/>
            <c:bubble3D val="0"/>
            <c:extLst>
              <c:ext xmlns:c16="http://schemas.microsoft.com/office/drawing/2014/chart" uri="{C3380CC4-5D6E-409C-BE32-E72D297353CC}">
                <c16:uniqueId val="{00000004-A5A0-4A3E-9E16-4E22E52AB5FB}"/>
              </c:ext>
            </c:extLst>
          </c:dPt>
          <c:dLbls>
            <c:dLbl>
              <c:idx val="0"/>
              <c:layout>
                <c:manualLayout>
                  <c:x val="-7.7777777777777807E-2"/>
                  <c:y val="-0.328703703703703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A0-4A3E-9E16-4E22E52AB5FB}"/>
                </c:ext>
              </c:extLst>
            </c:dLbl>
            <c:dLbl>
              <c:idx val="1"/>
              <c:layout>
                <c:manualLayout>
                  <c:x val="7.4999999999999997E-2"/>
                  <c:y val="-0.32407407407407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A0-4A3E-9E16-4E22E52AB5F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solidFill>
                      <a:prstDash val="solid"/>
                    </a:ln>
                    <a:effectLst/>
                  </c:spPr>
                </c15:leaderLines>
              </c:ext>
            </c:extLst>
          </c:dLbls>
          <c:cat>
            <c:multiLvlStrRef>
              <c:f>'GENDER VS MIN AND MAX WEIGHT'!$A$4:$A$8</c:f>
              <c:multiLvlStrCache>
                <c:ptCount val="2"/>
                <c:lvl>
                  <c:pt idx="0">
                    <c:v>26</c:v>
                  </c:pt>
                  <c:pt idx="1">
                    <c:v>26</c:v>
                  </c:pt>
                </c:lvl>
                <c:lvl>
                  <c:pt idx="0">
                    <c:v>Female</c:v>
                  </c:pt>
                  <c:pt idx="1">
                    <c:v>Male</c:v>
                  </c:pt>
                </c:lvl>
              </c:multiLvlStrCache>
            </c:multiLvlStrRef>
          </c:cat>
          <c:val>
            <c:numRef>
              <c:f>'GENDER VS MIN AND MAX WEIGHT'!$B$4:$B$8</c:f>
              <c:numCache>
                <c:formatCode>General</c:formatCode>
                <c:ptCount val="2"/>
                <c:pt idx="0">
                  <c:v>105.3</c:v>
                </c:pt>
                <c:pt idx="1">
                  <c:v>105.7</c:v>
                </c:pt>
              </c:numCache>
            </c:numRef>
          </c:val>
          <c:extLst>
            <c:ext xmlns:c16="http://schemas.microsoft.com/office/drawing/2014/chart" uri="{C3380CC4-5D6E-409C-BE32-E72D297353CC}">
              <c16:uniqueId val="{00000000-A5A0-4A3E-9E16-4E22E52AB5FB}"/>
            </c:ext>
          </c:extLst>
        </c:ser>
        <c:ser>
          <c:idx val="1"/>
          <c:order val="1"/>
          <c:tx>
            <c:strRef>
              <c:f>'GENDER VS MIN AND MAX WEIGHT'!$C$3</c:f>
              <c:strCache>
                <c:ptCount val="1"/>
                <c:pt idx="0">
                  <c:v>Min of WEIGHT</c:v>
                </c:pt>
              </c:strCache>
            </c:strRef>
          </c:tx>
          <c:spPr>
            <a:solidFill>
              <a:schemeClr val="accent2">
                <a:alpha val="74000"/>
              </a:schemeClr>
            </a:solidFill>
            <a:ln>
              <a:noFill/>
            </a:ln>
            <a:effectLst>
              <a:innerShdw blurRad="114300">
                <a:schemeClr val="accent2">
                  <a:lumMod val="75000"/>
                </a:schemeClr>
              </a:innerShdw>
            </a:effectLst>
          </c:spPr>
          <c:dPt>
            <c:idx val="0"/>
            <c:bubble3D val="0"/>
            <c:extLst>
              <c:ext xmlns:c16="http://schemas.microsoft.com/office/drawing/2014/chart" uri="{C3380CC4-5D6E-409C-BE32-E72D297353CC}">
                <c16:uniqueId val="{00000005-A5A0-4A3E-9E16-4E22E52AB5FB}"/>
              </c:ext>
            </c:extLst>
          </c:dPt>
          <c:dPt>
            <c:idx val="1"/>
            <c:bubble3D val="0"/>
            <c:extLst>
              <c:ext xmlns:c16="http://schemas.microsoft.com/office/drawing/2014/chart" uri="{C3380CC4-5D6E-409C-BE32-E72D297353CC}">
                <c16:uniqueId val="{00000006-A5A0-4A3E-9E16-4E22E52AB5FB}"/>
              </c:ext>
            </c:extLst>
          </c:dPt>
          <c:dLbls>
            <c:dLbl>
              <c:idx val="0"/>
              <c:layout>
                <c:manualLayout>
                  <c:x val="-7.2222222222222243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A0-4A3E-9E16-4E22E52AB5FB}"/>
                </c:ext>
              </c:extLst>
            </c:dLbl>
            <c:dLbl>
              <c:idx val="1"/>
              <c:layout>
                <c:manualLayout>
                  <c:x val="6.6666666666666666E-2"/>
                  <c:y val="-8.79629629629628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5A0-4A3E-9E16-4E22E52AB5F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solidFill>
                      <a:prstDash val="solid"/>
                    </a:ln>
                    <a:effectLst/>
                  </c:spPr>
                </c15:leaderLines>
              </c:ext>
            </c:extLst>
          </c:dLbls>
          <c:cat>
            <c:multiLvlStrRef>
              <c:f>'GENDER VS MIN AND MAX WEIGHT'!$A$4:$A$8</c:f>
              <c:multiLvlStrCache>
                <c:ptCount val="2"/>
                <c:lvl>
                  <c:pt idx="0">
                    <c:v>26</c:v>
                  </c:pt>
                  <c:pt idx="1">
                    <c:v>26</c:v>
                  </c:pt>
                </c:lvl>
                <c:lvl>
                  <c:pt idx="0">
                    <c:v>Female</c:v>
                  </c:pt>
                  <c:pt idx="1">
                    <c:v>Male</c:v>
                  </c:pt>
                </c:lvl>
              </c:multiLvlStrCache>
            </c:multiLvlStrRef>
          </c:cat>
          <c:val>
            <c:numRef>
              <c:f>'GENDER VS MIN AND MAX WEIGHT'!$C$4:$C$8</c:f>
              <c:numCache>
                <c:formatCode>General</c:formatCode>
                <c:ptCount val="2"/>
                <c:pt idx="0">
                  <c:v>48.9</c:v>
                </c:pt>
                <c:pt idx="1">
                  <c:v>45.9</c:v>
                </c:pt>
              </c:numCache>
            </c:numRef>
          </c:val>
          <c:extLst>
            <c:ext xmlns:c16="http://schemas.microsoft.com/office/drawing/2014/chart" uri="{C3380CC4-5D6E-409C-BE32-E72D297353CC}">
              <c16:uniqueId val="{00000001-A5A0-4A3E-9E16-4E22E52AB5FB}"/>
            </c:ext>
          </c:extLst>
        </c:ser>
        <c:dLbls>
          <c:showLegendKey val="0"/>
          <c:showVal val="1"/>
          <c:showCatName val="0"/>
          <c:showSerName val="0"/>
          <c:showPercent val="0"/>
          <c:showBubbleSize val="0"/>
        </c:dLbls>
        <c:axId val="545533823"/>
        <c:axId val="545534303"/>
      </c:areaChart>
      <c:catAx>
        <c:axId val="54553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5534303"/>
        <c:crosses val="autoZero"/>
        <c:auto val="1"/>
        <c:lblAlgn val="ctr"/>
        <c:lblOffset val="100"/>
        <c:noMultiLvlLbl val="0"/>
      </c:catAx>
      <c:valAx>
        <c:axId val="54553430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45533823"/>
        <c:crosses val="autoZero"/>
        <c:crossBetween val="midCat"/>
      </c:valAx>
      <c:spPr>
        <a:noFill/>
        <a:ln>
          <a:noFill/>
        </a:ln>
        <a:effectLst/>
      </c:spPr>
    </c:plotArea>
    <c:legend>
      <c:legendPos val="r"/>
      <c:layout>
        <c:manualLayout>
          <c:xMode val="edge"/>
          <c:yMode val="edge"/>
          <c:x val="0.76733005249343833"/>
          <c:y val="0.28297134733158358"/>
          <c:w val="0.21600328083989501"/>
          <c:h val="0.16514508603091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CREATION).xlsx]SPORTS VS GENDER!PivotTable3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lt1"/>
                </a:solidFill>
                <a:latin typeface="+mn-lt"/>
                <a:ea typeface="+mn-ea"/>
                <a:cs typeface="+mn-cs"/>
              </a:defRPr>
            </a:pPr>
            <a:r>
              <a:rPr lang="en-IN" sz="1400">
                <a:solidFill>
                  <a:schemeClr val="bg2"/>
                </a:solidFill>
                <a:latin typeface="Calibri" panose="020F0502020204030204" pitchFamily="34" charset="0"/>
                <a:ea typeface="Calibri" panose="020F0502020204030204" pitchFamily="34" charset="0"/>
                <a:cs typeface="Calibri" panose="020F0502020204030204" pitchFamily="34" charset="0"/>
              </a:rPr>
              <a:t>SPORTS VS GENDER</a:t>
            </a:r>
          </a:p>
        </c:rich>
      </c:tx>
      <c:layout>
        <c:manualLayout>
          <c:xMode val="edge"/>
          <c:yMode val="edge"/>
          <c:x val="0.66530777245196471"/>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CD70638D-D18F-4110-AF77-2E7C6C375A50}"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5BBDD0B4-48DA-41CE-8BE4-78F6381FB715}"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FB6F77BC-0D9B-4F9C-84D7-660273737ED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2822D806-66A6-46FC-A259-16F239EA7EB2}"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1595A4BB-2FC1-43EF-B1C7-834561A572E5}"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60195C51-8E88-4759-9179-A404E2D31A4B}"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4F07F61B-8C5F-4B7B-8DC1-24DFBFAAB750}"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FB6FE5DF-AD73-48A7-9173-3E35EE1078A0}"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1">
              <a:lumMod val="80000"/>
              <a:lumOff val="20000"/>
            </a:schemeClr>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6A67A1B4-7469-4929-BDA1-8E091EB21FD6}"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E58FF386-51ED-4D6F-97E0-D213919F7C8C}"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854FAE6E-14DE-498C-A4CA-4598FBEB109B}"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F48CAF55-498A-45D0-AEA2-FE805D6877E6}"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735C3C88-64D8-4A55-8378-924AAD217343}"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5"/>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3D09087C-4BFA-435F-B50C-F89E4C06BA69}"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5739F6B7-31A1-484E-9F2C-D2E891811044}"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60F188D0-EA11-4E1D-B7F4-B30574D136E5}"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CC486397-DCA3-412A-B856-9F2D98E83433}"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1B33216E-2DA7-4018-8666-6085F0D827F8}"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7E566F99-1AF3-4D11-A848-73B4ACDFF35F}"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475018C6-B9BC-448F-B2B1-AD74947D2B66}"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8EBAFEE2-B019-4449-BD33-E7C8ED28864A}"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2BAC017B-C810-487D-ADF6-91A4986DF5CB}"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FB6A9218-2805-4AA2-A58C-6BE5477F4A61}"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3F3BCF14-272A-4473-8BEB-4C920C382005}"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3F2ECA16-1B0B-4F3C-9405-3FDA374CA00E}"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6B3E022B-DB60-41C3-A609-02AB4E5E0C04}"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8"/>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22318F09-65C0-4187-8D02-D5B60EE49104}"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5DCD1F7C-1FE2-4B37-B2C5-FD3D889EDA56}"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0"/>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41DC7ADD-2CEA-44AD-BB6F-0EE4012B8894}"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1"/>
        <c:spPr>
          <a:solidFill>
            <a:schemeClr val="accent1">
              <a:lumMod val="80000"/>
              <a:lumOff val="20000"/>
            </a:schemeClr>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6F0EB50C-F978-4851-8284-00D6670C044E}"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2"/>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3A26ED43-9725-4E5D-86F8-81DB473E32C1}"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3"/>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C65DED59-C895-4D89-8CEF-6EDDF2E0B8AB}"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4"/>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468BFF00-5DE8-4AFF-8B30-1A44E3F1F2AC}"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5"/>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DED93B9C-039E-4284-A22E-060D819E7569}"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6"/>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B7BBD5DA-F6D2-4A2D-B83C-3A8094A070CC}"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7"/>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4578C7B9-771F-4FA7-A03A-E7CDD8D5BC90}"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8"/>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BD79990C-A4A2-4C02-9A37-9FEC2EF90316}"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9"/>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340B0B20-35E8-4F86-B737-4B20E6741C35}"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0"/>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AC8B70D0-8A05-4B2D-9333-7CC657957AC7}"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1"/>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7AF87028-D401-45A9-AC6C-9D528CA01D86}" type="VALUE">
                  <a:rPr lang="en-US">
                    <a:solidFill>
                      <a:schemeClr val="tx1"/>
                    </a:solidFill>
                  </a:rPr>
                  <a:pPr>
                    <a:defRPr sz="8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22247489469405"/>
          <c:y val="5.5357140734336049E-2"/>
          <c:w val="0.58559702575612993"/>
          <c:h val="0.88928571853132787"/>
        </c:manualLayout>
      </c:layout>
      <c:bar3DChart>
        <c:barDir val="bar"/>
        <c:grouping val="stacked"/>
        <c:varyColors val="0"/>
        <c:ser>
          <c:idx val="0"/>
          <c:order val="0"/>
          <c:tx>
            <c:strRef>
              <c:f>'SPORTS VS GENDER'!$B$3:$B$4</c:f>
              <c:strCache>
                <c:ptCount val="1"/>
                <c:pt idx="0">
                  <c:v>Alpine Skiing</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C55B-48FB-9FA8-448F7098BD0B}"/>
              </c:ext>
            </c:extLst>
          </c:dPt>
          <c:dPt>
            <c:idx val="1"/>
            <c:invertIfNegative val="0"/>
            <c:bubble3D val="0"/>
            <c:extLst>
              <c:ext xmlns:c16="http://schemas.microsoft.com/office/drawing/2014/chart" uri="{C3380CC4-5D6E-409C-BE32-E72D297353CC}">
                <c16:uniqueId val="{00000001-C55B-48FB-9FA8-448F7098BD0B}"/>
              </c:ext>
            </c:extLst>
          </c:dPt>
          <c:dLbls>
            <c:dLbl>
              <c:idx val="0"/>
              <c:tx>
                <c:rich>
                  <a:bodyPr/>
                  <a:lstStyle/>
                  <a:p>
                    <a:fld id="{FB6A9218-2805-4AA2-A58C-6BE5477F4A61}"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55B-48FB-9FA8-448F7098BD0B}"/>
                </c:ext>
              </c:extLst>
            </c:dLbl>
            <c:dLbl>
              <c:idx val="1"/>
              <c:tx>
                <c:rich>
                  <a:bodyPr/>
                  <a:lstStyle/>
                  <a:p>
                    <a:fld id="{CD70638D-D18F-4110-AF77-2E7C6C375A5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GENDER'!$B$5:$B$6</c:f>
              <c:numCache>
                <c:formatCode>General</c:formatCode>
                <c:ptCount val="2"/>
                <c:pt idx="0">
                  <c:v>1</c:v>
                </c:pt>
                <c:pt idx="1">
                  <c:v>1</c:v>
                </c:pt>
              </c:numCache>
            </c:numRef>
          </c:val>
          <c:extLst>
            <c:ext xmlns:c16="http://schemas.microsoft.com/office/drawing/2014/chart" uri="{C3380CC4-5D6E-409C-BE32-E72D297353CC}">
              <c16:uniqueId val="{00000004-0730-4DD1-87B4-149041C6F3E3}"/>
            </c:ext>
          </c:extLst>
        </c:ser>
        <c:ser>
          <c:idx val="1"/>
          <c:order val="1"/>
          <c:tx>
            <c:strRef>
              <c:f>'SPORTS VS GENDER'!$C$3:$C$4</c:f>
              <c:strCache>
                <c:ptCount val="1"/>
                <c:pt idx="0">
                  <c:v>Archery</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2-C55B-48FB-9FA8-448F7098BD0B}"/>
              </c:ext>
            </c:extLst>
          </c:dPt>
          <c:dLbls>
            <c:dLbl>
              <c:idx val="0"/>
              <c:tx>
                <c:rich>
                  <a:bodyPr/>
                  <a:lstStyle/>
                  <a:p>
                    <a:fld id="{3F3BCF14-272A-4473-8BEB-4C920C38200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GENDER'!$C$5:$C$6</c:f>
              <c:numCache>
                <c:formatCode>General</c:formatCode>
                <c:ptCount val="2"/>
                <c:pt idx="0">
                  <c:v>1</c:v>
                </c:pt>
              </c:numCache>
            </c:numRef>
          </c:val>
          <c:extLst>
            <c:ext xmlns:c16="http://schemas.microsoft.com/office/drawing/2014/chart" uri="{C3380CC4-5D6E-409C-BE32-E72D297353CC}">
              <c16:uniqueId val="{00000012-0730-4DD1-87B4-149041C6F3E3}"/>
            </c:ext>
          </c:extLst>
        </c:ser>
        <c:ser>
          <c:idx val="2"/>
          <c:order val="2"/>
          <c:tx>
            <c:strRef>
              <c:f>'SPORTS VS GENDER'!$D$3:$D$4</c:f>
              <c:strCache>
                <c:ptCount val="1"/>
                <c:pt idx="0">
                  <c:v>Athletics</c:v>
                </c:pt>
              </c:strCache>
            </c:strRef>
          </c:tx>
          <c:spPr>
            <a:solidFill>
              <a:schemeClr val="accent3"/>
            </a:solidFill>
            <a:ln>
              <a:noFill/>
            </a:ln>
            <a:effectLst/>
            <a:sp3d/>
          </c:spPr>
          <c:invertIfNegative val="0"/>
          <c:dPt>
            <c:idx val="0"/>
            <c:invertIfNegative val="0"/>
            <c:bubble3D val="0"/>
            <c:extLst>
              <c:ext xmlns:c16="http://schemas.microsoft.com/office/drawing/2014/chart" uri="{C3380CC4-5D6E-409C-BE32-E72D297353CC}">
                <c16:uniqueId val="{00000003-C55B-48FB-9FA8-448F7098BD0B}"/>
              </c:ext>
            </c:extLst>
          </c:dPt>
          <c:dLbls>
            <c:dLbl>
              <c:idx val="0"/>
              <c:tx>
                <c:rich>
                  <a:bodyPr/>
                  <a:lstStyle/>
                  <a:p>
                    <a:fld id="{3F2ECA16-1B0B-4F3C-9405-3FDA374CA00E}"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GENDER'!$D$5:$D$6</c:f>
              <c:numCache>
                <c:formatCode>General</c:formatCode>
                <c:ptCount val="2"/>
                <c:pt idx="0">
                  <c:v>2</c:v>
                </c:pt>
              </c:numCache>
            </c:numRef>
          </c:val>
          <c:extLst>
            <c:ext xmlns:c16="http://schemas.microsoft.com/office/drawing/2014/chart" uri="{C3380CC4-5D6E-409C-BE32-E72D297353CC}">
              <c16:uniqueId val="{00000013-0730-4DD1-87B4-149041C6F3E3}"/>
            </c:ext>
          </c:extLst>
        </c:ser>
        <c:ser>
          <c:idx val="3"/>
          <c:order val="3"/>
          <c:tx>
            <c:strRef>
              <c:f>'SPORTS VS GENDER'!$E$3:$E$4</c:f>
              <c:strCache>
                <c:ptCount val="1"/>
                <c:pt idx="0">
                  <c:v>Basketball</c:v>
                </c:pt>
              </c:strCache>
            </c:strRef>
          </c:tx>
          <c:spPr>
            <a:solidFill>
              <a:schemeClr val="accent4"/>
            </a:solidFill>
            <a:ln>
              <a:noFill/>
            </a:ln>
            <a:effectLst/>
            <a:sp3d/>
          </c:spPr>
          <c:invertIfNegative val="0"/>
          <c:dPt>
            <c:idx val="1"/>
            <c:invertIfNegative val="0"/>
            <c:bubble3D val="0"/>
            <c:extLst>
              <c:ext xmlns:c16="http://schemas.microsoft.com/office/drawing/2014/chart" uri="{C3380CC4-5D6E-409C-BE32-E72D297353CC}">
                <c16:uniqueId val="{00000004-C55B-48FB-9FA8-448F7098BD0B}"/>
              </c:ext>
            </c:extLst>
          </c:dPt>
          <c:dLbls>
            <c:dLbl>
              <c:idx val="1"/>
              <c:tx>
                <c:rich>
                  <a:bodyPr/>
                  <a:lstStyle/>
                  <a:p>
                    <a:fld id="{5BBDD0B4-48DA-41CE-8BE4-78F6381FB71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GENDER'!$E$5:$E$6</c:f>
              <c:numCache>
                <c:formatCode>General</c:formatCode>
                <c:ptCount val="2"/>
                <c:pt idx="1">
                  <c:v>1</c:v>
                </c:pt>
              </c:numCache>
            </c:numRef>
          </c:val>
          <c:extLst>
            <c:ext xmlns:c16="http://schemas.microsoft.com/office/drawing/2014/chart" uri="{C3380CC4-5D6E-409C-BE32-E72D297353CC}">
              <c16:uniqueId val="{00000014-0730-4DD1-87B4-149041C6F3E3}"/>
            </c:ext>
          </c:extLst>
        </c:ser>
        <c:ser>
          <c:idx val="4"/>
          <c:order val="4"/>
          <c:tx>
            <c:strRef>
              <c:f>'SPORTS VS GENDER'!$F$3:$F$4</c:f>
              <c:strCache>
                <c:ptCount val="1"/>
                <c:pt idx="0">
                  <c:v>Beach Volleyball</c:v>
                </c:pt>
              </c:strCache>
            </c:strRef>
          </c:tx>
          <c:spPr>
            <a:solidFill>
              <a:schemeClr val="accent5"/>
            </a:solidFill>
            <a:ln>
              <a:noFill/>
            </a:ln>
            <a:effectLst/>
            <a:sp3d/>
          </c:spPr>
          <c:invertIfNegative val="0"/>
          <c:dPt>
            <c:idx val="0"/>
            <c:invertIfNegative val="0"/>
            <c:bubble3D val="0"/>
            <c:extLst>
              <c:ext xmlns:c16="http://schemas.microsoft.com/office/drawing/2014/chart" uri="{C3380CC4-5D6E-409C-BE32-E72D297353CC}">
                <c16:uniqueId val="{00000005-C55B-48FB-9FA8-448F7098BD0B}"/>
              </c:ext>
            </c:extLst>
          </c:dPt>
          <c:dPt>
            <c:idx val="1"/>
            <c:invertIfNegative val="0"/>
            <c:bubble3D val="0"/>
            <c:extLst>
              <c:ext xmlns:c16="http://schemas.microsoft.com/office/drawing/2014/chart" uri="{C3380CC4-5D6E-409C-BE32-E72D297353CC}">
                <c16:uniqueId val="{00000006-C55B-48FB-9FA8-448F7098BD0B}"/>
              </c:ext>
            </c:extLst>
          </c:dPt>
          <c:dLbls>
            <c:dLbl>
              <c:idx val="0"/>
              <c:tx>
                <c:rich>
                  <a:bodyPr/>
                  <a:lstStyle/>
                  <a:p>
                    <a:fld id="{6B3E022B-DB60-41C3-A609-02AB4E5E0C0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55B-48FB-9FA8-448F7098BD0B}"/>
                </c:ext>
              </c:extLst>
            </c:dLbl>
            <c:dLbl>
              <c:idx val="1"/>
              <c:tx>
                <c:rich>
                  <a:bodyPr/>
                  <a:lstStyle/>
                  <a:p>
                    <a:fld id="{FB6F77BC-0D9B-4F9C-84D7-660273737ED7}"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GENDER'!$F$5:$F$6</c:f>
              <c:numCache>
                <c:formatCode>General</c:formatCode>
                <c:ptCount val="2"/>
                <c:pt idx="0">
                  <c:v>3</c:v>
                </c:pt>
                <c:pt idx="1">
                  <c:v>2</c:v>
                </c:pt>
              </c:numCache>
            </c:numRef>
          </c:val>
          <c:extLst>
            <c:ext xmlns:c16="http://schemas.microsoft.com/office/drawing/2014/chart" uri="{C3380CC4-5D6E-409C-BE32-E72D297353CC}">
              <c16:uniqueId val="{00000015-0730-4DD1-87B4-149041C6F3E3}"/>
            </c:ext>
          </c:extLst>
        </c:ser>
        <c:ser>
          <c:idx val="5"/>
          <c:order val="5"/>
          <c:tx>
            <c:strRef>
              <c:f>'SPORTS VS GENDER'!$G$3:$G$4</c:f>
              <c:strCache>
                <c:ptCount val="1"/>
                <c:pt idx="0">
                  <c:v>Biathlon</c:v>
                </c:pt>
              </c:strCache>
            </c:strRef>
          </c:tx>
          <c:spPr>
            <a:solidFill>
              <a:schemeClr val="accent6"/>
            </a:solidFill>
            <a:ln>
              <a:noFill/>
            </a:ln>
            <a:effectLst/>
            <a:sp3d/>
          </c:spPr>
          <c:invertIfNegative val="0"/>
          <c:dPt>
            <c:idx val="1"/>
            <c:invertIfNegative val="0"/>
            <c:bubble3D val="0"/>
            <c:extLst>
              <c:ext xmlns:c16="http://schemas.microsoft.com/office/drawing/2014/chart" uri="{C3380CC4-5D6E-409C-BE32-E72D297353CC}">
                <c16:uniqueId val="{00000007-C55B-48FB-9FA8-448F7098BD0B}"/>
              </c:ext>
            </c:extLst>
          </c:dPt>
          <c:dLbls>
            <c:dLbl>
              <c:idx val="1"/>
              <c:tx>
                <c:rich>
                  <a:bodyPr/>
                  <a:lstStyle/>
                  <a:p>
                    <a:fld id="{2822D806-66A6-46FC-A259-16F239EA7EB2}"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GENDER'!$G$5:$G$6</c:f>
              <c:numCache>
                <c:formatCode>General</c:formatCode>
                <c:ptCount val="2"/>
                <c:pt idx="1">
                  <c:v>1</c:v>
                </c:pt>
              </c:numCache>
            </c:numRef>
          </c:val>
          <c:extLst>
            <c:ext xmlns:c16="http://schemas.microsoft.com/office/drawing/2014/chart" uri="{C3380CC4-5D6E-409C-BE32-E72D297353CC}">
              <c16:uniqueId val="{00000016-0730-4DD1-87B4-149041C6F3E3}"/>
            </c:ext>
          </c:extLst>
        </c:ser>
        <c:ser>
          <c:idx val="6"/>
          <c:order val="6"/>
          <c:tx>
            <c:strRef>
              <c:f>'SPORTS VS GENDER'!$H$3:$H$4</c:f>
              <c:strCache>
                <c:ptCount val="1"/>
                <c:pt idx="0">
                  <c:v>Boxing</c:v>
                </c:pt>
              </c:strCache>
            </c:strRef>
          </c:tx>
          <c:spPr>
            <a:solidFill>
              <a:schemeClr val="accent1">
                <a:lumMod val="60000"/>
              </a:schemeClr>
            </a:solidFill>
            <a:ln>
              <a:noFill/>
            </a:ln>
            <a:effectLst/>
            <a:sp3d/>
          </c:spPr>
          <c:invertIfNegative val="0"/>
          <c:dPt>
            <c:idx val="0"/>
            <c:invertIfNegative val="0"/>
            <c:bubble3D val="0"/>
            <c:extLst>
              <c:ext xmlns:c16="http://schemas.microsoft.com/office/drawing/2014/chart" uri="{C3380CC4-5D6E-409C-BE32-E72D297353CC}">
                <c16:uniqueId val="{00000008-C55B-48FB-9FA8-448F7098BD0B}"/>
              </c:ext>
            </c:extLst>
          </c:dPt>
          <c:dLbls>
            <c:dLbl>
              <c:idx val="0"/>
              <c:tx>
                <c:rich>
                  <a:bodyPr/>
                  <a:lstStyle/>
                  <a:p>
                    <a:fld id="{22318F09-65C0-4187-8D02-D5B60EE4910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GENDER'!$H$5:$H$6</c:f>
              <c:numCache>
                <c:formatCode>General</c:formatCode>
                <c:ptCount val="2"/>
                <c:pt idx="0">
                  <c:v>1</c:v>
                </c:pt>
              </c:numCache>
            </c:numRef>
          </c:val>
          <c:extLst>
            <c:ext xmlns:c16="http://schemas.microsoft.com/office/drawing/2014/chart" uri="{C3380CC4-5D6E-409C-BE32-E72D297353CC}">
              <c16:uniqueId val="{00000017-0730-4DD1-87B4-149041C6F3E3}"/>
            </c:ext>
          </c:extLst>
        </c:ser>
        <c:ser>
          <c:idx val="7"/>
          <c:order val="7"/>
          <c:tx>
            <c:strRef>
              <c:f>'SPORTS VS GENDER'!$I$3:$I$4</c:f>
              <c:strCache>
                <c:ptCount val="1"/>
                <c:pt idx="0">
                  <c:v>Canoe Slalom</c:v>
                </c:pt>
              </c:strCache>
            </c:strRef>
          </c:tx>
          <c:spPr>
            <a:solidFill>
              <a:schemeClr val="accent2">
                <a:lumMod val="60000"/>
              </a:schemeClr>
            </a:solidFill>
            <a:ln>
              <a:noFill/>
            </a:ln>
            <a:effectLst/>
            <a:sp3d/>
          </c:spPr>
          <c:invertIfNegative val="0"/>
          <c:dPt>
            <c:idx val="0"/>
            <c:invertIfNegative val="0"/>
            <c:bubble3D val="0"/>
            <c:extLst>
              <c:ext xmlns:c16="http://schemas.microsoft.com/office/drawing/2014/chart" uri="{C3380CC4-5D6E-409C-BE32-E72D297353CC}">
                <c16:uniqueId val="{00000009-C55B-48FB-9FA8-448F7098BD0B}"/>
              </c:ext>
            </c:extLst>
          </c:dPt>
          <c:dPt>
            <c:idx val="1"/>
            <c:invertIfNegative val="0"/>
            <c:bubble3D val="0"/>
            <c:extLst>
              <c:ext xmlns:c16="http://schemas.microsoft.com/office/drawing/2014/chart" uri="{C3380CC4-5D6E-409C-BE32-E72D297353CC}">
                <c16:uniqueId val="{0000000A-C55B-48FB-9FA8-448F7098BD0B}"/>
              </c:ext>
            </c:extLst>
          </c:dPt>
          <c:dLbls>
            <c:dLbl>
              <c:idx val="0"/>
              <c:tx>
                <c:rich>
                  <a:bodyPr/>
                  <a:lstStyle/>
                  <a:p>
                    <a:fld id="{5DCD1F7C-1FE2-4B37-B2C5-FD3D889EDA5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C55B-48FB-9FA8-448F7098BD0B}"/>
                </c:ext>
              </c:extLst>
            </c:dLbl>
            <c:dLbl>
              <c:idx val="1"/>
              <c:tx>
                <c:rich>
                  <a:bodyPr/>
                  <a:lstStyle/>
                  <a:p>
                    <a:fld id="{1595A4BB-2FC1-43EF-B1C7-834561A572E5}"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GENDER'!$I$5:$I$6</c:f>
              <c:numCache>
                <c:formatCode>General</c:formatCode>
                <c:ptCount val="2"/>
                <c:pt idx="0">
                  <c:v>2</c:v>
                </c:pt>
                <c:pt idx="1">
                  <c:v>1</c:v>
                </c:pt>
              </c:numCache>
            </c:numRef>
          </c:val>
          <c:extLst>
            <c:ext xmlns:c16="http://schemas.microsoft.com/office/drawing/2014/chart" uri="{C3380CC4-5D6E-409C-BE32-E72D297353CC}">
              <c16:uniqueId val="{00000018-0730-4DD1-87B4-149041C6F3E3}"/>
            </c:ext>
          </c:extLst>
        </c:ser>
        <c:ser>
          <c:idx val="8"/>
          <c:order val="8"/>
          <c:tx>
            <c:strRef>
              <c:f>'SPORTS VS GENDER'!$J$3:$J$4</c:f>
              <c:strCache>
                <c:ptCount val="1"/>
                <c:pt idx="0">
                  <c:v>Canoe Sprint</c:v>
                </c:pt>
              </c:strCache>
            </c:strRef>
          </c:tx>
          <c:spPr>
            <a:solidFill>
              <a:schemeClr val="accent3">
                <a:lumMod val="60000"/>
              </a:schemeClr>
            </a:solidFill>
            <a:ln>
              <a:noFill/>
            </a:ln>
            <a:effectLst/>
            <a:sp3d/>
          </c:spPr>
          <c:invertIfNegative val="0"/>
          <c:dPt>
            <c:idx val="1"/>
            <c:invertIfNegative val="0"/>
            <c:bubble3D val="0"/>
            <c:extLst>
              <c:ext xmlns:c16="http://schemas.microsoft.com/office/drawing/2014/chart" uri="{C3380CC4-5D6E-409C-BE32-E72D297353CC}">
                <c16:uniqueId val="{0000000B-C55B-48FB-9FA8-448F7098BD0B}"/>
              </c:ext>
            </c:extLst>
          </c:dPt>
          <c:dLbls>
            <c:dLbl>
              <c:idx val="1"/>
              <c:tx>
                <c:rich>
                  <a:bodyPr/>
                  <a:lstStyle/>
                  <a:p>
                    <a:fld id="{60195C51-8E88-4759-9179-A404E2D31A4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GENDER'!$J$5:$J$6</c:f>
              <c:numCache>
                <c:formatCode>General</c:formatCode>
                <c:ptCount val="2"/>
                <c:pt idx="1">
                  <c:v>1</c:v>
                </c:pt>
              </c:numCache>
            </c:numRef>
          </c:val>
          <c:extLst>
            <c:ext xmlns:c16="http://schemas.microsoft.com/office/drawing/2014/chart" uri="{C3380CC4-5D6E-409C-BE32-E72D297353CC}">
              <c16:uniqueId val="{00000019-0730-4DD1-87B4-149041C6F3E3}"/>
            </c:ext>
          </c:extLst>
        </c:ser>
        <c:ser>
          <c:idx val="9"/>
          <c:order val="9"/>
          <c:tx>
            <c:strRef>
              <c:f>'SPORTS VS GENDER'!$K$3:$K$4</c:f>
              <c:strCache>
                <c:ptCount val="1"/>
                <c:pt idx="0">
                  <c:v>Curling</c:v>
                </c:pt>
              </c:strCache>
            </c:strRef>
          </c:tx>
          <c:spPr>
            <a:solidFill>
              <a:schemeClr val="accent4">
                <a:lumMod val="60000"/>
              </a:schemeClr>
            </a:solidFill>
            <a:ln>
              <a:noFill/>
            </a:ln>
            <a:effectLst/>
            <a:sp3d/>
          </c:spPr>
          <c:invertIfNegative val="0"/>
          <c:dPt>
            <c:idx val="1"/>
            <c:invertIfNegative val="0"/>
            <c:bubble3D val="0"/>
            <c:extLst>
              <c:ext xmlns:c16="http://schemas.microsoft.com/office/drawing/2014/chart" uri="{C3380CC4-5D6E-409C-BE32-E72D297353CC}">
                <c16:uniqueId val="{0000000C-C55B-48FB-9FA8-448F7098BD0B}"/>
              </c:ext>
            </c:extLst>
          </c:dPt>
          <c:dLbls>
            <c:dLbl>
              <c:idx val="1"/>
              <c:tx>
                <c:rich>
                  <a:bodyPr/>
                  <a:lstStyle/>
                  <a:p>
                    <a:fld id="{4F07F61B-8C5F-4B7B-8DC1-24DFBFAAB75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GENDER'!$K$5:$K$6</c:f>
              <c:numCache>
                <c:formatCode>General</c:formatCode>
                <c:ptCount val="2"/>
                <c:pt idx="1">
                  <c:v>1</c:v>
                </c:pt>
              </c:numCache>
            </c:numRef>
          </c:val>
          <c:extLst>
            <c:ext xmlns:c16="http://schemas.microsoft.com/office/drawing/2014/chart" uri="{C3380CC4-5D6E-409C-BE32-E72D297353CC}">
              <c16:uniqueId val="{0000001A-0730-4DD1-87B4-149041C6F3E3}"/>
            </c:ext>
          </c:extLst>
        </c:ser>
        <c:ser>
          <c:idx val="10"/>
          <c:order val="10"/>
          <c:tx>
            <c:strRef>
              <c:f>'SPORTS VS GENDER'!$L$3:$L$4</c:f>
              <c:strCache>
                <c:ptCount val="1"/>
                <c:pt idx="0">
                  <c:v>Cycling BMX</c:v>
                </c:pt>
              </c:strCache>
            </c:strRef>
          </c:tx>
          <c:spPr>
            <a:solidFill>
              <a:schemeClr val="accent5">
                <a:lumMod val="60000"/>
              </a:schemeClr>
            </a:solidFill>
            <a:ln>
              <a:noFill/>
            </a:ln>
            <a:effectLst/>
            <a:sp3d/>
          </c:spPr>
          <c:invertIfNegative val="0"/>
          <c:dPt>
            <c:idx val="0"/>
            <c:invertIfNegative val="0"/>
            <c:bubble3D val="0"/>
            <c:extLst>
              <c:ext xmlns:c16="http://schemas.microsoft.com/office/drawing/2014/chart" uri="{C3380CC4-5D6E-409C-BE32-E72D297353CC}">
                <c16:uniqueId val="{0000000D-C55B-48FB-9FA8-448F7098BD0B}"/>
              </c:ext>
            </c:extLst>
          </c:dPt>
          <c:dLbls>
            <c:dLbl>
              <c:idx val="0"/>
              <c:tx>
                <c:rich>
                  <a:bodyPr/>
                  <a:lstStyle/>
                  <a:p>
                    <a:fld id="{41DC7ADD-2CEA-44AD-BB6F-0EE4012B8894}"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GENDER'!$L$5:$L$6</c:f>
              <c:numCache>
                <c:formatCode>General</c:formatCode>
                <c:ptCount val="2"/>
                <c:pt idx="0">
                  <c:v>1</c:v>
                </c:pt>
              </c:numCache>
            </c:numRef>
          </c:val>
          <c:extLst>
            <c:ext xmlns:c16="http://schemas.microsoft.com/office/drawing/2014/chart" uri="{C3380CC4-5D6E-409C-BE32-E72D297353CC}">
              <c16:uniqueId val="{0000001B-0730-4DD1-87B4-149041C6F3E3}"/>
            </c:ext>
          </c:extLst>
        </c:ser>
        <c:ser>
          <c:idx val="11"/>
          <c:order val="11"/>
          <c:tx>
            <c:strRef>
              <c:f>'SPORTS VS GENDER'!$M$3:$M$4</c:f>
              <c:strCache>
                <c:ptCount val="1"/>
                <c:pt idx="0">
                  <c:v>Cycling Mountain Bike</c:v>
                </c:pt>
              </c:strCache>
            </c:strRef>
          </c:tx>
          <c:spPr>
            <a:solidFill>
              <a:schemeClr val="accent6">
                <a:lumMod val="60000"/>
              </a:schemeClr>
            </a:solidFill>
            <a:ln>
              <a:noFill/>
            </a:ln>
            <a:effectLst/>
            <a:sp3d/>
          </c:spPr>
          <c:invertIfNegative val="0"/>
          <c:dPt>
            <c:idx val="1"/>
            <c:invertIfNegative val="0"/>
            <c:bubble3D val="0"/>
            <c:extLst>
              <c:ext xmlns:c16="http://schemas.microsoft.com/office/drawing/2014/chart" uri="{C3380CC4-5D6E-409C-BE32-E72D297353CC}">
                <c16:uniqueId val="{0000000E-C55B-48FB-9FA8-448F7098BD0B}"/>
              </c:ext>
            </c:extLst>
          </c:dPt>
          <c:dLbls>
            <c:dLbl>
              <c:idx val="1"/>
              <c:tx>
                <c:rich>
                  <a:bodyPr/>
                  <a:lstStyle/>
                  <a:p>
                    <a:fld id="{FB6FE5DF-AD73-48A7-9173-3E35EE1078A0}"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GENDER'!$M$5:$M$6</c:f>
              <c:numCache>
                <c:formatCode>General</c:formatCode>
                <c:ptCount val="2"/>
                <c:pt idx="1">
                  <c:v>1</c:v>
                </c:pt>
              </c:numCache>
            </c:numRef>
          </c:val>
          <c:extLst>
            <c:ext xmlns:c16="http://schemas.microsoft.com/office/drawing/2014/chart" uri="{C3380CC4-5D6E-409C-BE32-E72D297353CC}">
              <c16:uniqueId val="{0000001C-0730-4DD1-87B4-149041C6F3E3}"/>
            </c:ext>
          </c:extLst>
        </c:ser>
        <c:ser>
          <c:idx val="12"/>
          <c:order val="12"/>
          <c:tx>
            <c:strRef>
              <c:f>'SPORTS VS GENDER'!$N$3:$N$4</c:f>
              <c:strCache>
                <c:ptCount val="1"/>
                <c:pt idx="0">
                  <c:v>Cycling Road</c:v>
                </c:pt>
              </c:strCache>
            </c:strRef>
          </c:tx>
          <c:spPr>
            <a:solidFill>
              <a:schemeClr val="accent1">
                <a:lumMod val="80000"/>
                <a:lumOff val="20000"/>
              </a:schemeClr>
            </a:solidFill>
            <a:ln>
              <a:noFill/>
            </a:ln>
            <a:effectLst/>
            <a:sp3d/>
          </c:spPr>
          <c:invertIfNegative val="0"/>
          <c:dPt>
            <c:idx val="0"/>
            <c:invertIfNegative val="0"/>
            <c:bubble3D val="0"/>
            <c:spPr>
              <a:solidFill>
                <a:schemeClr val="accent1">
                  <a:lumMod val="80000"/>
                  <a:lumOff val="20000"/>
                </a:schemeClr>
              </a:solidFill>
              <a:ln>
                <a:noFill/>
              </a:ln>
              <a:effectLst/>
              <a:sp3d/>
            </c:spPr>
            <c:extLst>
              <c:ext xmlns:c16="http://schemas.microsoft.com/office/drawing/2014/chart" uri="{C3380CC4-5D6E-409C-BE32-E72D297353CC}">
                <c16:uniqueId val="{00000010-C55B-48FB-9FA8-448F7098BD0B}"/>
              </c:ext>
            </c:extLst>
          </c:dPt>
          <c:dPt>
            <c:idx val="1"/>
            <c:invertIfNegative val="0"/>
            <c:bubble3D val="0"/>
            <c:spPr>
              <a:solidFill>
                <a:schemeClr val="accent1">
                  <a:lumMod val="80000"/>
                  <a:lumOff val="20000"/>
                </a:schemeClr>
              </a:solidFill>
              <a:ln>
                <a:noFill/>
              </a:ln>
              <a:effectLst/>
              <a:sp3d/>
            </c:spPr>
            <c:extLst>
              <c:ext xmlns:c16="http://schemas.microsoft.com/office/drawing/2014/chart" uri="{C3380CC4-5D6E-409C-BE32-E72D297353CC}">
                <c16:uniqueId val="{00000012-C55B-48FB-9FA8-448F7098BD0B}"/>
              </c:ext>
            </c:extLst>
          </c:dPt>
          <c:dLbls>
            <c:dLbl>
              <c:idx val="0"/>
              <c:tx>
                <c:rich>
                  <a:bodyPr/>
                  <a:lstStyle/>
                  <a:p>
                    <a:fld id="{6F0EB50C-F978-4851-8284-00D6670C044E}"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C55B-48FB-9FA8-448F7098BD0B}"/>
                </c:ext>
              </c:extLst>
            </c:dLbl>
            <c:dLbl>
              <c:idx val="1"/>
              <c:tx>
                <c:rich>
                  <a:bodyPr/>
                  <a:lstStyle/>
                  <a:p>
                    <a:fld id="{6A67A1B4-7469-4929-BDA1-8E091EB21FD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GENDER'!$N$5:$N$6</c:f>
              <c:numCache>
                <c:formatCode>General</c:formatCode>
                <c:ptCount val="2"/>
                <c:pt idx="0">
                  <c:v>3</c:v>
                </c:pt>
                <c:pt idx="1">
                  <c:v>1</c:v>
                </c:pt>
              </c:numCache>
            </c:numRef>
          </c:val>
          <c:extLst>
            <c:ext xmlns:c16="http://schemas.microsoft.com/office/drawing/2014/chart" uri="{C3380CC4-5D6E-409C-BE32-E72D297353CC}">
              <c16:uniqueId val="{0000001D-0730-4DD1-87B4-149041C6F3E3}"/>
            </c:ext>
          </c:extLst>
        </c:ser>
        <c:ser>
          <c:idx val="13"/>
          <c:order val="13"/>
          <c:tx>
            <c:strRef>
              <c:f>'SPORTS VS GENDER'!$O$3:$O$4</c:f>
              <c:strCache>
                <c:ptCount val="1"/>
                <c:pt idx="0">
                  <c:v>Cycling Track</c:v>
                </c:pt>
              </c:strCache>
            </c:strRef>
          </c:tx>
          <c:spPr>
            <a:solidFill>
              <a:schemeClr val="accent2">
                <a:lumMod val="80000"/>
                <a:lumOff val="20000"/>
              </a:schemeClr>
            </a:solidFill>
            <a:ln>
              <a:noFill/>
            </a:ln>
            <a:effectLst/>
            <a:sp3d/>
          </c:spPr>
          <c:invertIfNegative val="0"/>
          <c:dPt>
            <c:idx val="0"/>
            <c:invertIfNegative val="0"/>
            <c:bubble3D val="0"/>
            <c:extLst>
              <c:ext xmlns:c16="http://schemas.microsoft.com/office/drawing/2014/chart" uri="{C3380CC4-5D6E-409C-BE32-E72D297353CC}">
                <c16:uniqueId val="{00000013-C55B-48FB-9FA8-448F7098BD0B}"/>
              </c:ext>
            </c:extLst>
          </c:dPt>
          <c:dPt>
            <c:idx val="1"/>
            <c:invertIfNegative val="0"/>
            <c:bubble3D val="0"/>
            <c:extLst>
              <c:ext xmlns:c16="http://schemas.microsoft.com/office/drawing/2014/chart" uri="{C3380CC4-5D6E-409C-BE32-E72D297353CC}">
                <c16:uniqueId val="{00000014-C55B-48FB-9FA8-448F7098BD0B}"/>
              </c:ext>
            </c:extLst>
          </c:dPt>
          <c:dLbls>
            <c:dLbl>
              <c:idx val="0"/>
              <c:tx>
                <c:rich>
                  <a:bodyPr/>
                  <a:lstStyle/>
                  <a:p>
                    <a:fld id="{3A26ED43-9725-4E5D-86F8-81DB473E32C1}"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C55B-48FB-9FA8-448F7098BD0B}"/>
                </c:ext>
              </c:extLst>
            </c:dLbl>
            <c:dLbl>
              <c:idx val="1"/>
              <c:tx>
                <c:rich>
                  <a:bodyPr/>
                  <a:lstStyle/>
                  <a:p>
                    <a:fld id="{E58FF386-51ED-4D6F-97E0-D213919F7C8C}"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GENDER'!$O$5:$O$6</c:f>
              <c:numCache>
                <c:formatCode>General</c:formatCode>
                <c:ptCount val="2"/>
                <c:pt idx="0">
                  <c:v>2</c:v>
                </c:pt>
                <c:pt idx="1">
                  <c:v>1</c:v>
                </c:pt>
              </c:numCache>
            </c:numRef>
          </c:val>
          <c:extLst>
            <c:ext xmlns:c16="http://schemas.microsoft.com/office/drawing/2014/chart" uri="{C3380CC4-5D6E-409C-BE32-E72D297353CC}">
              <c16:uniqueId val="{0000001E-0730-4DD1-87B4-149041C6F3E3}"/>
            </c:ext>
          </c:extLst>
        </c:ser>
        <c:ser>
          <c:idx val="14"/>
          <c:order val="14"/>
          <c:tx>
            <c:strRef>
              <c:f>'SPORTS VS GENDER'!$P$3:$P$4</c:f>
              <c:strCache>
                <c:ptCount val="1"/>
                <c:pt idx="0">
                  <c:v>Diving</c:v>
                </c:pt>
              </c:strCache>
            </c:strRef>
          </c:tx>
          <c:spPr>
            <a:solidFill>
              <a:schemeClr val="accent3">
                <a:lumMod val="80000"/>
                <a:lumOff val="20000"/>
              </a:schemeClr>
            </a:solidFill>
            <a:ln>
              <a:noFill/>
            </a:ln>
            <a:effectLst/>
            <a:sp3d/>
          </c:spPr>
          <c:invertIfNegative val="0"/>
          <c:dPt>
            <c:idx val="1"/>
            <c:invertIfNegative val="0"/>
            <c:bubble3D val="0"/>
            <c:extLst>
              <c:ext xmlns:c16="http://schemas.microsoft.com/office/drawing/2014/chart" uri="{C3380CC4-5D6E-409C-BE32-E72D297353CC}">
                <c16:uniqueId val="{00000015-C55B-48FB-9FA8-448F7098BD0B}"/>
              </c:ext>
            </c:extLst>
          </c:dPt>
          <c:dLbls>
            <c:dLbl>
              <c:idx val="1"/>
              <c:tx>
                <c:rich>
                  <a:bodyPr/>
                  <a:lstStyle/>
                  <a:p>
                    <a:fld id="{854FAE6E-14DE-498C-A4CA-4598FBEB109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GENDER'!$P$5:$P$6</c:f>
              <c:numCache>
                <c:formatCode>General</c:formatCode>
                <c:ptCount val="2"/>
                <c:pt idx="1">
                  <c:v>1</c:v>
                </c:pt>
              </c:numCache>
            </c:numRef>
          </c:val>
          <c:extLst>
            <c:ext xmlns:c16="http://schemas.microsoft.com/office/drawing/2014/chart" uri="{C3380CC4-5D6E-409C-BE32-E72D297353CC}">
              <c16:uniqueId val="{00000020-0730-4DD1-87B4-149041C6F3E3}"/>
            </c:ext>
          </c:extLst>
        </c:ser>
        <c:ser>
          <c:idx val="15"/>
          <c:order val="15"/>
          <c:tx>
            <c:strRef>
              <c:f>'SPORTS VS GENDER'!$Q$3:$Q$4</c:f>
              <c:strCache>
                <c:ptCount val="1"/>
                <c:pt idx="0">
                  <c:v>Equestrian / Dressage</c:v>
                </c:pt>
              </c:strCache>
            </c:strRef>
          </c:tx>
          <c:spPr>
            <a:solidFill>
              <a:schemeClr val="accent4">
                <a:lumMod val="80000"/>
                <a:lumOff val="20000"/>
              </a:schemeClr>
            </a:solidFill>
            <a:ln>
              <a:noFill/>
            </a:ln>
            <a:effectLst/>
            <a:sp3d/>
          </c:spPr>
          <c:invertIfNegative val="0"/>
          <c:dPt>
            <c:idx val="0"/>
            <c:invertIfNegative val="0"/>
            <c:bubble3D val="0"/>
            <c:extLst>
              <c:ext xmlns:c16="http://schemas.microsoft.com/office/drawing/2014/chart" uri="{C3380CC4-5D6E-409C-BE32-E72D297353CC}">
                <c16:uniqueId val="{00000016-C55B-48FB-9FA8-448F7098BD0B}"/>
              </c:ext>
            </c:extLst>
          </c:dPt>
          <c:dLbls>
            <c:dLbl>
              <c:idx val="0"/>
              <c:tx>
                <c:rich>
                  <a:bodyPr/>
                  <a:lstStyle/>
                  <a:p>
                    <a:fld id="{C65DED59-C895-4D89-8CEF-6EDDF2E0B8AB}"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GENDER'!$Q$5:$Q$6</c:f>
              <c:numCache>
                <c:formatCode>General</c:formatCode>
                <c:ptCount val="2"/>
                <c:pt idx="0">
                  <c:v>1</c:v>
                </c:pt>
              </c:numCache>
            </c:numRef>
          </c:val>
          <c:extLst>
            <c:ext xmlns:c16="http://schemas.microsoft.com/office/drawing/2014/chart" uri="{C3380CC4-5D6E-409C-BE32-E72D297353CC}">
              <c16:uniqueId val="{00000021-0730-4DD1-87B4-149041C6F3E3}"/>
            </c:ext>
          </c:extLst>
        </c:ser>
        <c:ser>
          <c:idx val="16"/>
          <c:order val="16"/>
          <c:tx>
            <c:strRef>
              <c:f>'SPORTS VS GENDER'!$R$3:$R$4</c:f>
              <c:strCache>
                <c:ptCount val="1"/>
                <c:pt idx="0">
                  <c:v>Fencing</c:v>
                </c:pt>
              </c:strCache>
            </c:strRef>
          </c:tx>
          <c:spPr>
            <a:solidFill>
              <a:schemeClr val="accent5">
                <a:lumMod val="80000"/>
                <a:lumOff val="20000"/>
              </a:schemeClr>
            </a:solidFill>
            <a:ln>
              <a:noFill/>
            </a:ln>
            <a:effectLst/>
            <a:sp3d/>
          </c:spPr>
          <c:invertIfNegative val="0"/>
          <c:dPt>
            <c:idx val="1"/>
            <c:invertIfNegative val="0"/>
            <c:bubble3D val="0"/>
            <c:extLst>
              <c:ext xmlns:c16="http://schemas.microsoft.com/office/drawing/2014/chart" uri="{C3380CC4-5D6E-409C-BE32-E72D297353CC}">
                <c16:uniqueId val="{00000017-C55B-48FB-9FA8-448F7098BD0B}"/>
              </c:ext>
            </c:extLst>
          </c:dPt>
          <c:dLbls>
            <c:dLbl>
              <c:idx val="1"/>
              <c:tx>
                <c:rich>
                  <a:bodyPr/>
                  <a:lstStyle/>
                  <a:p>
                    <a:fld id="{F48CAF55-498A-45D0-AEA2-FE805D6877E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GENDER'!$R$5:$R$6</c:f>
              <c:numCache>
                <c:formatCode>General</c:formatCode>
                <c:ptCount val="2"/>
                <c:pt idx="1">
                  <c:v>1</c:v>
                </c:pt>
              </c:numCache>
            </c:numRef>
          </c:val>
          <c:extLst>
            <c:ext xmlns:c16="http://schemas.microsoft.com/office/drawing/2014/chart" uri="{C3380CC4-5D6E-409C-BE32-E72D297353CC}">
              <c16:uniqueId val="{00000022-0730-4DD1-87B4-149041C6F3E3}"/>
            </c:ext>
          </c:extLst>
        </c:ser>
        <c:ser>
          <c:idx val="17"/>
          <c:order val="17"/>
          <c:tx>
            <c:strRef>
              <c:f>'SPORTS VS GENDER'!$S$3:$S$4</c:f>
              <c:strCache>
                <c:ptCount val="1"/>
                <c:pt idx="0">
                  <c:v>Football</c:v>
                </c:pt>
              </c:strCache>
            </c:strRef>
          </c:tx>
          <c:spPr>
            <a:solidFill>
              <a:schemeClr val="accent6">
                <a:lumMod val="80000"/>
                <a:lumOff val="20000"/>
              </a:schemeClr>
            </a:solidFill>
            <a:ln>
              <a:noFill/>
            </a:ln>
            <a:effectLst/>
            <a:sp3d/>
          </c:spPr>
          <c:invertIfNegative val="0"/>
          <c:dPt>
            <c:idx val="0"/>
            <c:invertIfNegative val="0"/>
            <c:bubble3D val="0"/>
            <c:extLst>
              <c:ext xmlns:c16="http://schemas.microsoft.com/office/drawing/2014/chart" uri="{C3380CC4-5D6E-409C-BE32-E72D297353CC}">
                <c16:uniqueId val="{00000018-C55B-48FB-9FA8-448F7098BD0B}"/>
              </c:ext>
            </c:extLst>
          </c:dPt>
          <c:dPt>
            <c:idx val="1"/>
            <c:invertIfNegative val="0"/>
            <c:bubble3D val="0"/>
            <c:extLst>
              <c:ext xmlns:c16="http://schemas.microsoft.com/office/drawing/2014/chart" uri="{C3380CC4-5D6E-409C-BE32-E72D297353CC}">
                <c16:uniqueId val="{00000019-C55B-48FB-9FA8-448F7098BD0B}"/>
              </c:ext>
            </c:extLst>
          </c:dPt>
          <c:dLbls>
            <c:dLbl>
              <c:idx val="0"/>
              <c:tx>
                <c:rich>
                  <a:bodyPr/>
                  <a:lstStyle/>
                  <a:p>
                    <a:fld id="{468BFF00-5DE8-4AFF-8B30-1A44E3F1F2AC}"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C55B-48FB-9FA8-448F7098BD0B}"/>
                </c:ext>
              </c:extLst>
            </c:dLbl>
            <c:dLbl>
              <c:idx val="1"/>
              <c:tx>
                <c:rich>
                  <a:bodyPr/>
                  <a:lstStyle/>
                  <a:p>
                    <a:fld id="{735C3C88-64D8-4A55-8378-924AAD21734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9-C55B-48FB-9FA8-448F7098BD0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'SPORTS VS GENDER'!$A$5:$A$6</c:f>
              <c:strCache>
                <c:ptCount val="2"/>
                <c:pt idx="0">
                  <c:v>Female</c:v>
                </c:pt>
                <c:pt idx="1">
                  <c:v>Male</c:v>
                </c:pt>
              </c:strCache>
            </c:strRef>
          </c:cat>
          <c:val>
            <c:numRef>
              <c:f>'SPORTS VS GENDER'!$S$5:$S$6</c:f>
              <c:numCache>
                <c:formatCode>General</c:formatCode>
                <c:ptCount val="2"/>
                <c:pt idx="0">
                  <c:v>1</c:v>
                </c:pt>
                <c:pt idx="1">
                  <c:v>1</c:v>
                </c:pt>
              </c:numCache>
            </c:numRef>
          </c:val>
          <c:extLst>
            <c:ext xmlns:c16="http://schemas.microsoft.com/office/drawing/2014/chart" uri="{C3380CC4-5D6E-409C-BE32-E72D297353CC}">
              <c16:uniqueId val="{00000023-0730-4DD1-87B4-149041C6F3E3}"/>
            </c:ext>
          </c:extLst>
        </c:ser>
        <c:dLbls>
          <c:showLegendKey val="0"/>
          <c:showVal val="1"/>
          <c:showCatName val="0"/>
          <c:showSerName val="0"/>
          <c:showPercent val="0"/>
          <c:showBubbleSize val="0"/>
        </c:dLbls>
        <c:gapWidth val="79"/>
        <c:shape val="box"/>
        <c:axId val="545543903"/>
        <c:axId val="545540063"/>
        <c:axId val="0"/>
      </c:bar3DChart>
      <c:catAx>
        <c:axId val="54554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lt1"/>
                </a:solidFill>
                <a:latin typeface="+mn-lt"/>
                <a:ea typeface="+mn-ea"/>
                <a:cs typeface="+mn-cs"/>
              </a:defRPr>
            </a:pPr>
            <a:endParaRPr lang="en-US"/>
          </a:p>
        </c:txPr>
        <c:crossAx val="545540063"/>
        <c:crosses val="autoZero"/>
        <c:auto val="1"/>
        <c:lblAlgn val="ctr"/>
        <c:lblOffset val="100"/>
        <c:noMultiLvlLbl val="0"/>
      </c:catAx>
      <c:valAx>
        <c:axId val="545540063"/>
        <c:scaling>
          <c:orientation val="minMax"/>
        </c:scaling>
        <c:delete val="1"/>
        <c:axPos val="b"/>
        <c:numFmt formatCode="General" sourceLinked="1"/>
        <c:majorTickMark val="none"/>
        <c:minorTickMark val="none"/>
        <c:tickLblPos val="nextTo"/>
        <c:crossAx val="545543903"/>
        <c:crosses val="autoZero"/>
        <c:crossBetween val="between"/>
      </c:valAx>
      <c:spPr>
        <a:solidFill>
          <a:schemeClr val="tx1">
            <a:lumMod val="65000"/>
            <a:lumOff val="35000"/>
          </a:schemeClr>
        </a:solidFill>
        <a:ln>
          <a:noFill/>
        </a:ln>
        <a:effectLst/>
      </c:spPr>
    </c:plotArea>
    <c:legend>
      <c:legendPos val="r"/>
      <c:layout>
        <c:manualLayout>
          <c:xMode val="edge"/>
          <c:yMode val="edge"/>
          <c:x val="0.7181432108723621"/>
          <c:y val="0.11576423659471938"/>
          <c:w val="0.23111989242061137"/>
          <c:h val="0.777514793302606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tint val="98000"/>
            <a:satMod val="110000"/>
            <a:lumMod val="104000"/>
          </a:schemeClr>
        </a:gs>
        <a:gs pos="69000">
          <a:schemeClr val="dk1">
            <a:shade val="88000"/>
            <a:satMod val="130000"/>
            <a:lumMod val="92000"/>
          </a:schemeClr>
        </a:gs>
        <a:gs pos="100000">
          <a:schemeClr val="dk1">
            <a:shade val="78000"/>
            <a:satMod val="130000"/>
            <a:lumMod val="92000"/>
          </a:schemeClr>
        </a:gs>
      </a:gsLst>
      <a:lin ang="5400000" scaled="0"/>
    </a:gradFill>
    <a:ln w="9525" cap="flat" cmpd="sng" algn="ctr">
      <a:no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CREATION).xlsx]AGE  VS SPORTS LOCATION !PivotTable3</c:name>
    <c:fmtId val="0"/>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t>AGE  VS SPORTS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7731092436976"/>
          <c:y val="0.18923629337999417"/>
          <c:w val="0.60997176823485311"/>
          <c:h val="0.70651975794692334"/>
        </c:manualLayout>
      </c:layout>
      <c:lineChart>
        <c:grouping val="standard"/>
        <c:varyColors val="0"/>
        <c:ser>
          <c:idx val="0"/>
          <c:order val="0"/>
          <c:tx>
            <c:strRef>
              <c:f>'AGE  VS SPORTS LOCATION '!$B$3:$B$4</c:f>
              <c:strCache>
                <c:ptCount val="1"/>
                <c:pt idx="0">
                  <c:v>Young</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  VS SPORTS LOCATION '!$A$5:$A$6</c:f>
              <c:strCache>
                <c:ptCount val="2"/>
                <c:pt idx="0">
                  <c:v>INDOOR</c:v>
                </c:pt>
                <c:pt idx="1">
                  <c:v>OUTDOOR</c:v>
                </c:pt>
              </c:strCache>
            </c:strRef>
          </c:cat>
          <c:val>
            <c:numRef>
              <c:f>'AGE  VS SPORTS LOCATION '!$B$5:$B$6</c:f>
              <c:numCache>
                <c:formatCode>General</c:formatCode>
                <c:ptCount val="2"/>
                <c:pt idx="0">
                  <c:v>26</c:v>
                </c:pt>
                <c:pt idx="1">
                  <c:v>26</c:v>
                </c:pt>
              </c:numCache>
            </c:numRef>
          </c:val>
          <c:smooth val="0"/>
          <c:extLst>
            <c:ext xmlns:c16="http://schemas.microsoft.com/office/drawing/2014/chart" uri="{C3380CC4-5D6E-409C-BE32-E72D297353CC}">
              <c16:uniqueId val="{00000004-712C-413E-810D-B002A3A20EC6}"/>
            </c:ext>
          </c:extLst>
        </c:ser>
        <c:dLbls>
          <c:dLblPos val="ctr"/>
          <c:showLegendKey val="0"/>
          <c:showVal val="1"/>
          <c:showCatName val="0"/>
          <c:showSerName val="0"/>
          <c:showPercent val="0"/>
          <c:showBubbleSize val="0"/>
        </c:dLbls>
        <c:marker val="1"/>
        <c:smooth val="0"/>
        <c:axId val="545542943"/>
        <c:axId val="545541503"/>
      </c:lineChart>
      <c:catAx>
        <c:axId val="5455429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545541503"/>
        <c:crosses val="autoZero"/>
        <c:auto val="1"/>
        <c:lblAlgn val="ctr"/>
        <c:lblOffset val="100"/>
        <c:noMultiLvlLbl val="0"/>
      </c:catAx>
      <c:valAx>
        <c:axId val="545541503"/>
        <c:scaling>
          <c:orientation val="minMax"/>
        </c:scaling>
        <c:delete val="1"/>
        <c:axPos val="l"/>
        <c:numFmt formatCode="General" sourceLinked="1"/>
        <c:majorTickMark val="none"/>
        <c:minorTickMark val="none"/>
        <c:tickLblPos val="nextTo"/>
        <c:crossAx val="545542943"/>
        <c:crosses val="autoZero"/>
        <c:crossBetween val="between"/>
      </c:valAx>
      <c:spPr>
        <a:gradFill rotWithShape="1">
          <a:gsLst>
            <a:gs pos="0">
              <a:schemeClr val="accent1">
                <a:tint val="54000"/>
                <a:alpha val="100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olidFill>
          <a:prstDash val="solid"/>
        </a:ln>
        <a:effectLst/>
      </c:spPr>
    </c:plotArea>
    <c:legend>
      <c:legendPos val="r"/>
      <c:layout>
        <c:manualLayout>
          <c:xMode val="edge"/>
          <c:yMode val="edge"/>
          <c:x val="0.83406140408919471"/>
          <c:y val="0.11467446777486145"/>
          <c:w val="0.14913187322172963"/>
          <c:h val="7.5628098571011951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tint val="54000"/>
            <a:alpha val="100000"/>
            <a:satMod val="105000"/>
            <a:lumMod val="110000"/>
          </a:schemeClr>
        </a:gs>
        <a:gs pos="100000">
          <a:schemeClr val="accent4">
            <a:tint val="78000"/>
            <a:alpha val="92000"/>
            <a:satMod val="109000"/>
            <a:lumMod val="100000"/>
          </a:schemeClr>
        </a:gs>
      </a:gsLst>
      <a:lin ang="5400000" scaled="0"/>
      <a:tileRect/>
    </a:gradFill>
    <a:ln w="9525" cap="flat" cmpd="sng" algn="ctr">
      <a:solidFill>
        <a:schemeClr val="accent4"/>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CREATION).xlsx]SPORTS VS SALARY!PivotTable3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latin typeface="Calibri" panose="020F0502020204030204" pitchFamily="34" charset="0"/>
                <a:ea typeface="Calibri" panose="020F0502020204030204" pitchFamily="34" charset="0"/>
                <a:cs typeface="Calibri" panose="020F0502020204030204" pitchFamily="34" charset="0"/>
              </a:rPr>
              <a:t>SPORTS VS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'SPORTS VS SALARY'!$B$3</c:f>
              <c:strCache>
                <c:ptCount val="1"/>
                <c:pt idx="0">
                  <c:v>Total</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'SPORTS VS SALARY'!$A$4:$A$21</c:f>
              <c:strCache>
                <c:ptCount val="18"/>
                <c:pt idx="0">
                  <c:v>Beach Volleyball</c:v>
                </c:pt>
                <c:pt idx="1">
                  <c:v>Cycling Track</c:v>
                </c:pt>
                <c:pt idx="2">
                  <c:v>Cycling Road</c:v>
                </c:pt>
                <c:pt idx="3">
                  <c:v>Alpine Skiing</c:v>
                </c:pt>
                <c:pt idx="4">
                  <c:v>Canoe Slalom</c:v>
                </c:pt>
                <c:pt idx="5">
                  <c:v>Athletics</c:v>
                </c:pt>
                <c:pt idx="6">
                  <c:v>Curling</c:v>
                </c:pt>
                <c:pt idx="7">
                  <c:v>Football</c:v>
                </c:pt>
                <c:pt idx="8">
                  <c:v>Equestrian / Dressage</c:v>
                </c:pt>
                <c:pt idx="9">
                  <c:v>Diving</c:v>
                </c:pt>
                <c:pt idx="10">
                  <c:v>Cycling Mountain Bike</c:v>
                </c:pt>
                <c:pt idx="11">
                  <c:v>Boxing</c:v>
                </c:pt>
                <c:pt idx="12">
                  <c:v>Canoe Sprint</c:v>
                </c:pt>
                <c:pt idx="13">
                  <c:v>Archery</c:v>
                </c:pt>
                <c:pt idx="14">
                  <c:v>Fencing</c:v>
                </c:pt>
                <c:pt idx="15">
                  <c:v>Basketball</c:v>
                </c:pt>
                <c:pt idx="16">
                  <c:v>Biathlon</c:v>
                </c:pt>
                <c:pt idx="17">
                  <c:v>Cycling BMX</c:v>
                </c:pt>
              </c:strCache>
            </c:strRef>
          </c:cat>
          <c:val>
            <c:numRef>
              <c:f>'SPORTS VS SALARY'!$B$4:$B$21</c:f>
              <c:numCache>
                <c:formatCode>General</c:formatCode>
                <c:ptCount val="18"/>
                <c:pt idx="0">
                  <c:v>285247</c:v>
                </c:pt>
                <c:pt idx="1">
                  <c:v>241816</c:v>
                </c:pt>
                <c:pt idx="2">
                  <c:v>215267</c:v>
                </c:pt>
                <c:pt idx="3">
                  <c:v>199585</c:v>
                </c:pt>
                <c:pt idx="4">
                  <c:v>188926</c:v>
                </c:pt>
                <c:pt idx="5">
                  <c:v>138087</c:v>
                </c:pt>
                <c:pt idx="6">
                  <c:v>109885</c:v>
                </c:pt>
                <c:pt idx="7">
                  <c:v>103689</c:v>
                </c:pt>
                <c:pt idx="8">
                  <c:v>96468</c:v>
                </c:pt>
                <c:pt idx="9">
                  <c:v>95123</c:v>
                </c:pt>
                <c:pt idx="10">
                  <c:v>88794</c:v>
                </c:pt>
                <c:pt idx="11">
                  <c:v>87471</c:v>
                </c:pt>
                <c:pt idx="12">
                  <c:v>64862</c:v>
                </c:pt>
                <c:pt idx="13">
                  <c:v>56595</c:v>
                </c:pt>
                <c:pt idx="14">
                  <c:v>51133</c:v>
                </c:pt>
                <c:pt idx="15">
                  <c:v>46352</c:v>
                </c:pt>
                <c:pt idx="16">
                  <c:v>35387</c:v>
                </c:pt>
                <c:pt idx="17">
                  <c:v>10241</c:v>
                </c:pt>
              </c:numCache>
            </c:numRef>
          </c:val>
          <c:extLst>
            <c:ext xmlns:c16="http://schemas.microsoft.com/office/drawing/2014/chart" uri="{C3380CC4-5D6E-409C-BE32-E72D297353CC}">
              <c16:uniqueId val="{00000004-7170-46DF-8642-EA76B33A31B4}"/>
            </c:ext>
          </c:extLst>
        </c:ser>
        <c:dLbls>
          <c:showLegendKey val="0"/>
          <c:showVal val="0"/>
          <c:showCatName val="0"/>
          <c:showSerName val="0"/>
          <c:showPercent val="0"/>
          <c:showBubbleSize val="0"/>
        </c:dLbls>
        <c:gapWidth val="150"/>
        <c:overlap val="100"/>
        <c:axId val="535320367"/>
        <c:axId val="535317007"/>
      </c:barChart>
      <c:catAx>
        <c:axId val="535320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317007"/>
        <c:crosses val="autoZero"/>
        <c:auto val="1"/>
        <c:lblAlgn val="ctr"/>
        <c:lblOffset val="100"/>
        <c:noMultiLvlLbl val="0"/>
      </c:catAx>
      <c:valAx>
        <c:axId val="535317007"/>
        <c:scaling>
          <c:orientation val="minMax"/>
        </c:scaling>
        <c:delete val="0"/>
        <c:axPos val="l"/>
        <c:majorGridlines>
          <c:spPr>
            <a:ln w="9525" cap="flat" cmpd="sng" algn="ctr">
              <a:solidFill>
                <a:schemeClr val="lt1">
                  <a:lumMod val="95000"/>
                  <a:alpha val="10000"/>
                </a:schemeClr>
              </a:solidFill>
              <a:round/>
            </a:ln>
            <a:effectLst/>
          </c:spPr>
        </c:majorGridlines>
        <c:numFmt formatCode="[$₹-4009]\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320367"/>
        <c:crosses val="autoZero"/>
        <c:crossBetween val="between"/>
      </c:valAx>
      <c:spPr>
        <a:noFill/>
        <a:ln>
          <a:noFill/>
        </a:ln>
        <a:effectLst/>
      </c:spPr>
    </c:plotArea>
    <c:legend>
      <c:legendPos val="r"/>
      <c:layout>
        <c:manualLayout>
          <c:xMode val="edge"/>
          <c:yMode val="edge"/>
          <c:x val="0.85526049868766396"/>
          <c:y val="0.13556539807524054"/>
          <c:w val="8.7202182539682538E-2"/>
          <c:h val="7.20357638888888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CREATION).xlsx]COUNTRY VS SALARY!PivotTable3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solidFill>
                  <a:schemeClr val="tx1"/>
                </a:solidFill>
              </a:rPr>
              <a:t>COUNTRY VS HIGHEST SALARY</a:t>
            </a:r>
          </a:p>
        </c:rich>
      </c:tx>
      <c:layout>
        <c:manualLayout>
          <c:xMode val="edge"/>
          <c:yMode val="edge"/>
          <c:x val="0.23016666666666666"/>
          <c:y val="3.608923884514437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5218722659667541E-3"/>
              <c:y val="2.989246135899679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5FCEE789-C7BA-495E-9F56-7E61399BFD52}"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4.7154418197725284E-3"/>
              <c:y val="-6.856554389034703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5A802C3-BFAF-4C0F-8A7E-89444F9F7151}"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6.7712160979876493E-3"/>
              <c:y val="-2.983085447652376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0C6A09B-670F-47A8-BB70-569DF9F3C45F}"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5523840769903761E-2"/>
              <c:y val="-3.06937153689123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F44F306B-E1F1-4969-86D9-F53297868239}"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701881014873139E-2"/>
              <c:y val="-9.136956838728500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D46E93A-509B-4ABF-9962-C004489DF0E6}"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095581802274717E-2"/>
              <c:y val="-7.8182414698163578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97262A6-F667-4A1A-A919-5DF6DF423255}"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3.9304461942257215E-4"/>
              <c:y val="1.5096602508019832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9DCA90D-8EFB-4373-982B-F255B2C21B14}"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9.8197725284339451E-3"/>
              <c:y val="5.6543452901720616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162D3E-C180-470F-96B7-77E5685E93E9}"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6.1406386701661781E-3"/>
              <c:y val="7.8127734033245841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92BD8EA-1AAD-4946-98BB-B5D06250C2EE}"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3249781277340332E-2"/>
              <c:y val="-7.1121318168562264E-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64DA9DC-9B8C-40D4-82A9-6950C11DC55F}"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6756342957129851E-3"/>
              <c:y val="4.1579177602799654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769FE53-A1CC-4B9E-B787-12EE97463E98}"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'COUNTRY VS SALARY'!$B$3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98DA-4647-927E-74EE579F322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8DA-4647-927E-74EE579F322D}"/>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8DA-4647-927E-74EE579F322D}"/>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98DA-4647-927E-74EE579F322D}"/>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98DA-4647-927E-74EE579F322D}"/>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98DA-4647-927E-74EE579F322D}"/>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98DA-4647-927E-74EE579F322D}"/>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98DA-4647-927E-74EE579F322D}"/>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98DA-4647-927E-74EE579F322D}"/>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98DA-4647-927E-74EE579F322D}"/>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98DA-4647-927E-74EE579F322D}"/>
              </c:ext>
            </c:extLst>
          </c:dPt>
          <c:dLbls>
            <c:dLbl>
              <c:idx val="0"/>
              <c:layout>
                <c:manualLayout>
                  <c:x val="4.7154418197725284E-3"/>
                  <c:y val="-6.8565543890347039E-2"/>
                </c:manualLayout>
              </c:layout>
              <c:tx>
                <c:rich>
                  <a:bodyPr/>
                  <a:lstStyle/>
                  <a:p>
                    <a:fld id="{85A802C3-BFAF-4C0F-8A7E-89444F9F7151}"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8DA-4647-927E-74EE579F322D}"/>
                </c:ext>
              </c:extLst>
            </c:dLbl>
            <c:dLbl>
              <c:idx val="1"/>
              <c:layout>
                <c:manualLayout>
                  <c:x val="6.7712160979876493E-3"/>
                  <c:y val="-2.9830854476523769E-2"/>
                </c:manualLayout>
              </c:layout>
              <c:tx>
                <c:rich>
                  <a:bodyPr/>
                  <a:lstStyle/>
                  <a:p>
                    <a:fld id="{C0C6A09B-670F-47A8-BB70-569DF9F3C45F}"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8DA-4647-927E-74EE579F322D}"/>
                </c:ext>
              </c:extLst>
            </c:dLbl>
            <c:dLbl>
              <c:idx val="2"/>
              <c:layout>
                <c:manualLayout>
                  <c:x val="1.6095581802274717E-2"/>
                  <c:y val="-7.8182414698163578E-3"/>
                </c:manualLayout>
              </c:layout>
              <c:tx>
                <c:rich>
                  <a:bodyPr/>
                  <a:lstStyle/>
                  <a:p>
                    <a:fld id="{197262A6-F667-4A1A-A919-5DF6DF423255}"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8DA-4647-927E-74EE579F322D}"/>
                </c:ext>
              </c:extLst>
            </c:dLbl>
            <c:dLbl>
              <c:idx val="3"/>
              <c:layout>
                <c:manualLayout>
                  <c:x val="-1.6701881014873139E-2"/>
                  <c:y val="-9.1369568387285008E-2"/>
                </c:manualLayout>
              </c:layout>
              <c:tx>
                <c:rich>
                  <a:bodyPr/>
                  <a:lstStyle/>
                  <a:p>
                    <a:fld id="{AD46E93A-509B-4ABF-9962-C004489DF0E6}"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8DA-4647-927E-74EE579F322D}"/>
                </c:ext>
              </c:extLst>
            </c:dLbl>
            <c:dLbl>
              <c:idx val="4"/>
              <c:layout>
                <c:manualLayout>
                  <c:x val="-1.5218722659667541E-3"/>
                  <c:y val="2.9892461358996793E-2"/>
                </c:manualLayout>
              </c:layout>
              <c:tx>
                <c:rich>
                  <a:bodyPr/>
                  <a:lstStyle/>
                  <a:p>
                    <a:fld id="{5FCEE789-C7BA-495E-9F56-7E61399BFD52}"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8DA-4647-927E-74EE579F322D}"/>
                </c:ext>
              </c:extLst>
            </c:dLbl>
            <c:dLbl>
              <c:idx val="5"/>
              <c:layout>
                <c:manualLayout>
                  <c:x val="9.8197725284339451E-3"/>
                  <c:y val="5.6543452901720616E-3"/>
                </c:manualLayout>
              </c:layout>
              <c:tx>
                <c:rich>
                  <a:bodyPr/>
                  <a:lstStyle/>
                  <a:p>
                    <a:fld id="{CB162D3E-C180-470F-96B7-77E5685E93E9}"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8DA-4647-927E-74EE579F322D}"/>
                </c:ext>
              </c:extLst>
            </c:dLbl>
            <c:dLbl>
              <c:idx val="6"/>
              <c:layout>
                <c:manualLayout>
                  <c:x val="3.9304461942257215E-4"/>
                  <c:y val="1.5096602508019832E-2"/>
                </c:manualLayout>
              </c:layout>
              <c:tx>
                <c:rich>
                  <a:bodyPr/>
                  <a:lstStyle/>
                  <a:p>
                    <a:fld id="{79DCA90D-8EFB-4373-982B-F255B2C21B14}"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98DA-4647-927E-74EE579F322D}"/>
                </c:ext>
              </c:extLst>
            </c:dLbl>
            <c:dLbl>
              <c:idx val="7"/>
              <c:layout>
                <c:manualLayout>
                  <c:x val="-2.5523840769903761E-2"/>
                  <c:y val="-3.069371536891239E-2"/>
                </c:manualLayout>
              </c:layout>
              <c:tx>
                <c:rich>
                  <a:bodyPr/>
                  <a:lstStyle/>
                  <a:p>
                    <a:fld id="{F44F306B-E1F1-4969-86D9-F53297868239}"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98DA-4647-927E-74EE579F322D}"/>
                </c:ext>
              </c:extLst>
            </c:dLbl>
            <c:dLbl>
              <c:idx val="8"/>
              <c:layout>
                <c:manualLayout>
                  <c:x val="8.6756342957129851E-3"/>
                  <c:y val="4.1579177602799654E-3"/>
                </c:manualLayout>
              </c:layout>
              <c:tx>
                <c:rich>
                  <a:bodyPr/>
                  <a:lstStyle/>
                  <a:p>
                    <a:fld id="{B769FE53-A1CC-4B9E-B787-12EE97463E98}"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98DA-4647-927E-74EE579F322D}"/>
                </c:ext>
              </c:extLst>
            </c:dLbl>
            <c:dLbl>
              <c:idx val="9"/>
              <c:layout>
                <c:manualLayout>
                  <c:x val="1.3249781277340332E-2"/>
                  <c:y val="-7.1121318168562264E-4"/>
                </c:manualLayout>
              </c:layout>
              <c:tx>
                <c:rich>
                  <a:bodyPr/>
                  <a:lstStyle/>
                  <a:p>
                    <a:fld id="{664DA9DC-9B8C-40D4-82A9-6950C11DC55F}"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98DA-4647-927E-74EE579F322D}"/>
                </c:ext>
              </c:extLst>
            </c:dLbl>
            <c:dLbl>
              <c:idx val="10"/>
              <c:layout>
                <c:manualLayout>
                  <c:x val="6.1406386701661781E-3"/>
                  <c:y val="7.8127734033245841E-3"/>
                </c:manualLayout>
              </c:layout>
              <c:tx>
                <c:rich>
                  <a:bodyPr/>
                  <a:lstStyle/>
                  <a:p>
                    <a:fld id="{492BD8EA-1AAD-4946-98BB-B5D06250C2EE}"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98DA-4647-927E-74EE579F32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'COUNTRY VS SALARY'!$A$4:$A$14</c:f>
              <c:strCache>
                <c:ptCount val="11"/>
                <c:pt idx="0">
                  <c:v>USA</c:v>
                </c:pt>
                <c:pt idx="1">
                  <c:v>AUSTRALIA</c:v>
                </c:pt>
                <c:pt idx="2">
                  <c:v>ARGENTINA</c:v>
                </c:pt>
                <c:pt idx="3">
                  <c:v>GERMANY</c:v>
                </c:pt>
                <c:pt idx="4">
                  <c:v>FRANCE</c:v>
                </c:pt>
                <c:pt idx="5">
                  <c:v>NETHERLANDS</c:v>
                </c:pt>
                <c:pt idx="6">
                  <c:v>SPAIN</c:v>
                </c:pt>
                <c:pt idx="7">
                  <c:v>UK</c:v>
                </c:pt>
                <c:pt idx="8">
                  <c:v>SWEDEN</c:v>
                </c:pt>
                <c:pt idx="9">
                  <c:v>BRAZIL</c:v>
                </c:pt>
                <c:pt idx="10">
                  <c:v>AUSTRIA</c:v>
                </c:pt>
              </c:strCache>
            </c:strRef>
          </c:cat>
          <c:val>
            <c:numRef>
              <c:f>'COUNTRY VS SALARY'!$B$4:$B$14</c:f>
              <c:numCache>
                <c:formatCode>General</c:formatCode>
                <c:ptCount val="11"/>
                <c:pt idx="0">
                  <c:v>505504</c:v>
                </c:pt>
                <c:pt idx="1">
                  <c:v>333011</c:v>
                </c:pt>
                <c:pt idx="2">
                  <c:v>310392</c:v>
                </c:pt>
                <c:pt idx="3">
                  <c:v>252659</c:v>
                </c:pt>
                <c:pt idx="4">
                  <c:v>185709</c:v>
                </c:pt>
                <c:pt idx="5">
                  <c:v>135343</c:v>
                </c:pt>
                <c:pt idx="6">
                  <c:v>108874</c:v>
                </c:pt>
                <c:pt idx="7">
                  <c:v>89353</c:v>
                </c:pt>
                <c:pt idx="8">
                  <c:v>74352</c:v>
                </c:pt>
                <c:pt idx="9">
                  <c:v>64724</c:v>
                </c:pt>
                <c:pt idx="10">
                  <c:v>55007</c:v>
                </c:pt>
              </c:numCache>
            </c:numRef>
          </c:val>
          <c:extLst>
            <c:ext xmlns:c16="http://schemas.microsoft.com/office/drawing/2014/chart" uri="{C3380CC4-5D6E-409C-BE32-E72D297353CC}">
              <c16:uniqueId val="{0000001A-8286-4C1D-9B5A-D52336E45F3D}"/>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CREATION).xlsx]AREA OF INTEREST!PivotTable3</c:name>
    <c:fmtId val="1"/>
  </c:pivotSource>
  <c:chart>
    <c:title>
      <c:tx>
        <c:rich>
          <a:bodyPr rot="0" spcFirstLastPara="1" vertOverflow="ellipsis" vert="horz" wrap="square" anchor="ctr" anchorCtr="1"/>
          <a:lstStyle/>
          <a:p>
            <a:pPr>
              <a:defRPr sz="1500" b="1" i="0" u="none" strike="noStrike" kern="1200" cap="all" spc="100" normalizeH="0" baseline="0">
                <a:solidFill>
                  <a:schemeClr val="dk1"/>
                </a:solidFill>
                <a:latin typeface="+mn-lt"/>
                <a:ea typeface="+mn-ea"/>
                <a:cs typeface="+mn-cs"/>
              </a:defRPr>
            </a:pPr>
            <a:r>
              <a:rPr lang="en-US" sz="1000"/>
              <a:t>area of</a:t>
            </a:r>
            <a:r>
              <a:rPr lang="en-US" sz="1000" baseline="0"/>
              <a:t> interest</a:t>
            </a:r>
          </a:p>
          <a:p>
            <a:pPr>
              <a:defRPr/>
            </a:pPr>
            <a:endParaRPr lang="en-US" sz="100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dk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marker>
          <c:symbol val="none"/>
        </c:marker>
      </c:pivotFmt>
    </c:pivotFmts>
    <c:plotArea>
      <c:layout/>
      <c:pieChart>
        <c:varyColors val="1"/>
        <c:ser>
          <c:idx val="0"/>
          <c:order val="0"/>
          <c:tx>
            <c:strRef>
              <c:f>'AREA OF INTEREST'!$B$3:$B$4</c:f>
              <c:strCache>
                <c:ptCount val="1"/>
                <c:pt idx="0">
                  <c:v>Female</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88C0-473F-8098-BDFAE5B6CE53}"/>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88C0-473F-8098-BDFAE5B6CE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'AREA OF INTEREST'!$A$5:$A$6</c:f>
              <c:strCache>
                <c:ptCount val="2"/>
                <c:pt idx="0">
                  <c:v>INDOOR</c:v>
                </c:pt>
                <c:pt idx="1">
                  <c:v>OUTDOOR</c:v>
                </c:pt>
              </c:strCache>
            </c:strRef>
          </c:cat>
          <c:val>
            <c:numRef>
              <c:f>'AREA OF INTEREST'!$B$5:$B$6</c:f>
              <c:numCache>
                <c:formatCode>General</c:formatCode>
                <c:ptCount val="2"/>
                <c:pt idx="0">
                  <c:v>4</c:v>
                </c:pt>
                <c:pt idx="1">
                  <c:v>14</c:v>
                </c:pt>
              </c:numCache>
            </c:numRef>
          </c:val>
          <c:extLst>
            <c:ext xmlns:c16="http://schemas.microsoft.com/office/drawing/2014/chart" uri="{C3380CC4-5D6E-409C-BE32-E72D297353CC}">
              <c16:uniqueId val="{0000000C-358C-46B1-B646-56692AAB51E4}"/>
            </c:ext>
          </c:extLst>
        </c:ser>
        <c:ser>
          <c:idx val="1"/>
          <c:order val="1"/>
          <c:tx>
            <c:strRef>
              <c:f>'AREA OF INTEREST'!$C$3:$C$4</c:f>
              <c:strCache>
                <c:ptCount val="1"/>
                <c:pt idx="0">
                  <c:v>Male</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5-88C0-473F-8098-BDFAE5B6CE53}"/>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7-88C0-473F-8098-BDFAE5B6CE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'AREA OF INTEREST'!$A$5:$A$6</c:f>
              <c:strCache>
                <c:ptCount val="2"/>
                <c:pt idx="0">
                  <c:v>INDOOR</c:v>
                </c:pt>
                <c:pt idx="1">
                  <c:v>OUTDOOR</c:v>
                </c:pt>
              </c:strCache>
            </c:strRef>
          </c:cat>
          <c:val>
            <c:numRef>
              <c:f>'AREA OF INTEREST'!$C$5:$C$6</c:f>
              <c:numCache>
                <c:formatCode>General</c:formatCode>
                <c:ptCount val="2"/>
                <c:pt idx="0">
                  <c:v>5</c:v>
                </c:pt>
                <c:pt idx="1">
                  <c:v>9</c:v>
                </c:pt>
              </c:numCache>
            </c:numRef>
          </c:val>
          <c:extLst>
            <c:ext xmlns:c16="http://schemas.microsoft.com/office/drawing/2014/chart" uri="{C3380CC4-5D6E-409C-BE32-E72D297353CC}">
              <c16:uniqueId val="{0000000E-358C-46B1-B646-56692AAB51E4}"/>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4">
            <a:tint val="54000"/>
            <a:alpha val="100000"/>
            <a:satMod val="105000"/>
            <a:lumMod val="110000"/>
          </a:schemeClr>
        </a:gs>
        <a:gs pos="100000">
          <a:schemeClr val="accent4">
            <a:tint val="78000"/>
            <a:alpha val="92000"/>
            <a:satMod val="109000"/>
            <a:lumMod val="100000"/>
          </a:schemeClr>
        </a:gs>
      </a:gsLst>
      <a:lin ang="5400000" scaled="0"/>
    </a:gradFill>
    <a:ln w="9525" cap="flat" cmpd="sng" algn="ctr">
      <a:solidFill>
        <a:schemeClr val="accent4"/>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CREATION).xlsx]COUNTRTY VS SPORTS LOCATION!PivotTable2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000" b="1">
                <a:latin typeface="Calibri" panose="020F0502020204030204" pitchFamily="34" charset="0"/>
                <a:ea typeface="Calibri" panose="020F0502020204030204" pitchFamily="34" charset="0"/>
                <a:cs typeface="Calibri" panose="020F0502020204030204" pitchFamily="34" charset="0"/>
              </a:rPr>
              <a:t>COUNTRY</a:t>
            </a:r>
            <a:r>
              <a:rPr lang="en-IN" sz="1000" b="1" baseline="0">
                <a:latin typeface="Calibri" panose="020F0502020204030204" pitchFamily="34" charset="0"/>
                <a:ea typeface="Calibri" panose="020F0502020204030204" pitchFamily="34" charset="0"/>
                <a:cs typeface="Calibri" panose="020F0502020204030204" pitchFamily="34" charset="0"/>
              </a:rPr>
              <a:t> VS SPORTS LOCATI</a:t>
            </a:r>
            <a:r>
              <a:rPr lang="en-IN" sz="1000" baseline="0">
                <a:latin typeface="Calibri" panose="020F0502020204030204" pitchFamily="34" charset="0"/>
                <a:ea typeface="Calibri" panose="020F0502020204030204" pitchFamily="34" charset="0"/>
                <a:cs typeface="Calibri" panose="020F0502020204030204" pitchFamily="34" charset="0"/>
              </a:rPr>
              <a:t>ON</a:t>
            </a:r>
            <a:endParaRPr lang="en-IN" sz="1000">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6526709401709403"/>
          <c:y val="5.732638888888889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'COUNTRTY VS SPORTS LOCATION'!$B$3:$B$4</c:f>
              <c:strCache>
                <c:ptCount val="1"/>
                <c:pt idx="0">
                  <c:v>INDOOR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'COUNTRTY VS SPORTS LOCATION'!$A$5:$A$15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'COUNTRTY VS SPORTS LOCATION'!$B$5:$B$15</c:f>
              <c:numCache>
                <c:formatCode>General</c:formatCode>
                <c:ptCount val="11"/>
                <c:pt idx="1">
                  <c:v>2</c:v>
                </c:pt>
                <c:pt idx="4">
                  <c:v>2</c:v>
                </c:pt>
                <c:pt idx="5">
                  <c:v>1</c:v>
                </c:pt>
                <c:pt idx="10">
                  <c:v>4</c:v>
                </c:pt>
              </c:numCache>
            </c:numRef>
          </c:val>
          <c:extLst>
            <c:ext xmlns:c16="http://schemas.microsoft.com/office/drawing/2014/chart" uri="{C3380CC4-5D6E-409C-BE32-E72D297353CC}">
              <c16:uniqueId val="{00000005-669A-400F-9A90-D87998AB35FB}"/>
            </c:ext>
          </c:extLst>
        </c:ser>
        <c:ser>
          <c:idx val="1"/>
          <c:order val="1"/>
          <c:tx>
            <c:strRef>
              <c:f>'COUNTRTY VS SPORTS LOCATION'!$C$3:$C$4</c:f>
              <c:strCache>
                <c:ptCount val="1"/>
                <c:pt idx="0">
                  <c:v>OUTDOOR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'COUNTRTY VS SPORTS LOCATION'!$A$5:$A$15</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'COUNTRTY VS SPORTS LOCATION'!$C$5:$C$15</c:f>
              <c:numCache>
                <c:formatCode>General</c:formatCode>
                <c:ptCount val="11"/>
                <c:pt idx="0">
                  <c:v>3</c:v>
                </c:pt>
                <c:pt idx="1">
                  <c:v>4</c:v>
                </c:pt>
                <c:pt idx="2">
                  <c:v>1</c:v>
                </c:pt>
                <c:pt idx="3">
                  <c:v>1</c:v>
                </c:pt>
                <c:pt idx="4">
                  <c:v>1</c:v>
                </c:pt>
                <c:pt idx="5">
                  <c:v>3</c:v>
                </c:pt>
                <c:pt idx="6">
                  <c:v>2</c:v>
                </c:pt>
                <c:pt idx="7">
                  <c:v>2</c:v>
                </c:pt>
                <c:pt idx="8">
                  <c:v>2</c:v>
                </c:pt>
                <c:pt idx="9">
                  <c:v>2</c:v>
                </c:pt>
                <c:pt idx="10">
                  <c:v>2</c:v>
                </c:pt>
              </c:numCache>
            </c:numRef>
          </c:val>
          <c:extLst>
            <c:ext xmlns:c16="http://schemas.microsoft.com/office/drawing/2014/chart" uri="{C3380CC4-5D6E-409C-BE32-E72D297353CC}">
              <c16:uniqueId val="{0000000C-669A-400F-9A90-D87998AB35FB}"/>
            </c:ext>
          </c:extLst>
        </c:ser>
        <c:dLbls>
          <c:dLblPos val="ctr"/>
          <c:showLegendKey val="0"/>
          <c:showVal val="1"/>
          <c:showCatName val="0"/>
          <c:showSerName val="0"/>
          <c:showPercent val="0"/>
          <c:showBubbleSize val="0"/>
        </c:dLbls>
        <c:gapWidth val="79"/>
        <c:overlap val="100"/>
        <c:axId val="365037247"/>
        <c:axId val="365040127"/>
      </c:barChart>
      <c:catAx>
        <c:axId val="365037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5040127"/>
        <c:crosses val="autoZero"/>
        <c:auto val="1"/>
        <c:lblAlgn val="ctr"/>
        <c:lblOffset val="100"/>
        <c:noMultiLvlLbl val="0"/>
      </c:catAx>
      <c:valAx>
        <c:axId val="365040127"/>
        <c:scaling>
          <c:orientation val="minMax"/>
        </c:scaling>
        <c:delete val="1"/>
        <c:axPos val="l"/>
        <c:numFmt formatCode="General" sourceLinked="1"/>
        <c:majorTickMark val="out"/>
        <c:minorTickMark val="none"/>
        <c:tickLblPos val="nextTo"/>
        <c:crossAx val="365037247"/>
        <c:crosses val="autoZero"/>
        <c:crossBetween val="between"/>
      </c:valAx>
      <c:spPr>
        <a:noFill/>
        <a:ln>
          <a:noFill/>
        </a:ln>
        <a:effectLst/>
      </c:spPr>
    </c:plotArea>
    <c:legend>
      <c:legendPos val="r"/>
      <c:layout>
        <c:manualLayout>
          <c:xMode val="edge"/>
          <c:yMode val="edge"/>
          <c:x val="0.74890143126640429"/>
          <c:y val="0.15678322467756048"/>
          <c:w val="0.21734052042322835"/>
          <c:h val="0.19314292702659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glow rad="38100">
        <a:schemeClr val="accent1">
          <a:satMod val="175000"/>
          <a:alpha val="67000"/>
        </a:schemeClr>
      </a:glow>
      <a:softEdge rad="127000"/>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CREATION).xlsx]SPORTS VS SALARY!PivotTable3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SPORTS VS SALARY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'SPORTS VS SALARY'!$B$3</c:f>
              <c:strCache>
                <c:ptCount val="1"/>
                <c:pt idx="0">
                  <c:v>Total</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invertIfNegative val="0"/>
          <c:cat>
            <c:strRef>
              <c:f>'SPORTS VS SALARY'!$A$4:$A$21</c:f>
              <c:strCache>
                <c:ptCount val="18"/>
                <c:pt idx="0">
                  <c:v>Beach Volleyball</c:v>
                </c:pt>
                <c:pt idx="1">
                  <c:v>Cycling Track</c:v>
                </c:pt>
                <c:pt idx="2">
                  <c:v>Cycling Road</c:v>
                </c:pt>
                <c:pt idx="3">
                  <c:v>Alpine Skiing</c:v>
                </c:pt>
                <c:pt idx="4">
                  <c:v>Canoe Slalom</c:v>
                </c:pt>
                <c:pt idx="5">
                  <c:v>Athletics</c:v>
                </c:pt>
                <c:pt idx="6">
                  <c:v>Curling</c:v>
                </c:pt>
                <c:pt idx="7">
                  <c:v>Football</c:v>
                </c:pt>
                <c:pt idx="8">
                  <c:v>Equestrian / Dressage</c:v>
                </c:pt>
                <c:pt idx="9">
                  <c:v>Diving</c:v>
                </c:pt>
                <c:pt idx="10">
                  <c:v>Cycling Mountain Bike</c:v>
                </c:pt>
                <c:pt idx="11">
                  <c:v>Boxing</c:v>
                </c:pt>
                <c:pt idx="12">
                  <c:v>Canoe Sprint</c:v>
                </c:pt>
                <c:pt idx="13">
                  <c:v>Archery</c:v>
                </c:pt>
                <c:pt idx="14">
                  <c:v>Fencing</c:v>
                </c:pt>
                <c:pt idx="15">
                  <c:v>Basketball</c:v>
                </c:pt>
                <c:pt idx="16">
                  <c:v>Biathlon</c:v>
                </c:pt>
                <c:pt idx="17">
                  <c:v>Cycling BMX</c:v>
                </c:pt>
              </c:strCache>
            </c:strRef>
          </c:cat>
          <c:val>
            <c:numRef>
              <c:f>'SPORTS VS SALARY'!$B$4:$B$21</c:f>
              <c:numCache>
                <c:formatCode>General</c:formatCode>
                <c:ptCount val="18"/>
                <c:pt idx="0">
                  <c:v>285247</c:v>
                </c:pt>
                <c:pt idx="1">
                  <c:v>241816</c:v>
                </c:pt>
                <c:pt idx="2">
                  <c:v>215267</c:v>
                </c:pt>
                <c:pt idx="3">
                  <c:v>199585</c:v>
                </c:pt>
                <c:pt idx="4">
                  <c:v>188926</c:v>
                </c:pt>
                <c:pt idx="5">
                  <c:v>138087</c:v>
                </c:pt>
                <c:pt idx="6">
                  <c:v>109885</c:v>
                </c:pt>
                <c:pt idx="7">
                  <c:v>103689</c:v>
                </c:pt>
                <c:pt idx="8">
                  <c:v>96468</c:v>
                </c:pt>
                <c:pt idx="9">
                  <c:v>95123</c:v>
                </c:pt>
                <c:pt idx="10">
                  <c:v>88794</c:v>
                </c:pt>
                <c:pt idx="11">
                  <c:v>87471</c:v>
                </c:pt>
                <c:pt idx="12">
                  <c:v>64862</c:v>
                </c:pt>
                <c:pt idx="13">
                  <c:v>56595</c:v>
                </c:pt>
                <c:pt idx="14">
                  <c:v>51133</c:v>
                </c:pt>
                <c:pt idx="15">
                  <c:v>46352</c:v>
                </c:pt>
                <c:pt idx="16">
                  <c:v>35387</c:v>
                </c:pt>
                <c:pt idx="17">
                  <c:v>10241</c:v>
                </c:pt>
              </c:numCache>
            </c:numRef>
          </c:val>
          <c:extLst>
            <c:ext xmlns:c16="http://schemas.microsoft.com/office/drawing/2014/chart" uri="{C3380CC4-5D6E-409C-BE32-E72D297353CC}">
              <c16:uniqueId val="{00000000-7C99-442E-A849-3ED7F69F5987}"/>
            </c:ext>
          </c:extLst>
        </c:ser>
        <c:dLbls>
          <c:showLegendKey val="0"/>
          <c:showVal val="0"/>
          <c:showCatName val="0"/>
          <c:showSerName val="0"/>
          <c:showPercent val="0"/>
          <c:showBubbleSize val="0"/>
        </c:dLbls>
        <c:gapWidth val="150"/>
        <c:overlap val="100"/>
        <c:axId val="535320367"/>
        <c:axId val="535317007"/>
      </c:barChart>
      <c:catAx>
        <c:axId val="53532036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317007"/>
        <c:crosses val="autoZero"/>
        <c:auto val="1"/>
        <c:lblAlgn val="ctr"/>
        <c:lblOffset val="100"/>
        <c:noMultiLvlLbl val="0"/>
      </c:catAx>
      <c:valAx>
        <c:axId val="535317007"/>
        <c:scaling>
          <c:orientation val="minMax"/>
        </c:scaling>
        <c:delete val="0"/>
        <c:axPos val="l"/>
        <c:majorGridlines>
          <c:spPr>
            <a:ln w="9525" cap="flat" cmpd="sng" algn="ctr">
              <a:solidFill>
                <a:schemeClr val="tx2">
                  <a:lumMod val="15000"/>
                  <a:lumOff val="85000"/>
                </a:schemeClr>
              </a:solidFill>
              <a:round/>
            </a:ln>
            <a:effectLst/>
          </c:spPr>
        </c:majorGridlines>
        <c:numFmt formatCode="[$₹-4009]\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320367"/>
        <c:crosses val="autoZero"/>
        <c:crossBetween val="between"/>
      </c:valAx>
      <c:spPr>
        <a:noFill/>
        <a:ln>
          <a:noFill/>
        </a:ln>
        <a:effectLst/>
      </c:spPr>
    </c:plotArea>
    <c:legend>
      <c:legendPos val="r"/>
      <c:layout>
        <c:manualLayout>
          <c:xMode val="edge"/>
          <c:yMode val="edge"/>
          <c:x val="0.85526049868766396"/>
          <c:y val="0.13556539807524054"/>
          <c:w val="0.12807283464566929"/>
          <c:h val="9.76188393117526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CREATION).xlsx]COUNTRY VS SALARY!PivotTable3</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solidFill>
                  <a:schemeClr val="tx1"/>
                </a:solidFill>
              </a:rPr>
              <a:t>COUNTRY VS HIGHEST SALARY</a:t>
            </a:r>
          </a:p>
        </c:rich>
      </c:tx>
      <c:layout>
        <c:manualLayout>
          <c:xMode val="edge"/>
          <c:yMode val="edge"/>
          <c:x val="0.23016666666666666"/>
          <c:y val="3.608923884514437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5218722659667541E-3"/>
              <c:y val="2.989246135899679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5FCEE789-C7BA-495E-9F56-7E61399BFD52}"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4.7154418197725284E-3"/>
              <c:y val="-6.856554389034703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5A802C3-BFAF-4C0F-8A7E-89444F9F7151}"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6.7712160979876493E-3"/>
              <c:y val="-2.983085447652376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0C6A09B-670F-47A8-BB70-569DF9F3C45F}"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5523840769903761E-2"/>
              <c:y val="-3.06937153689123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F44F306B-E1F1-4969-86D9-F53297868239}"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701881014873139E-2"/>
              <c:y val="-9.136956838728500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D46E93A-509B-4ABF-9962-C004489DF0E6}"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095581802274717E-2"/>
              <c:y val="-7.8182414698163578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97262A6-F667-4A1A-A919-5DF6DF423255}"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3.9304461942257215E-4"/>
              <c:y val="1.5096602508019832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9DCA90D-8EFB-4373-982B-F255B2C21B14}"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9.8197725284339451E-3"/>
              <c:y val="5.6543452901720616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162D3E-C180-470F-96B7-77E5685E93E9}"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6.1406386701661781E-3"/>
              <c:y val="7.8127734033245841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92BD8EA-1AAD-4946-98BB-B5D06250C2EE}"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3249781277340332E-2"/>
              <c:y val="-7.1121318168562264E-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64DA9DC-9B8C-40D4-82A9-6950C11DC55F}"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6756342957129851E-3"/>
              <c:y val="4.1579177602799654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769FE53-A1CC-4B9E-B787-12EE97463E98}"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5218722659667541E-3"/>
              <c:y val="2.989246135899679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5FCEE789-C7BA-495E-9F56-7E61399BFD52}"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4.7154418197725284E-3"/>
              <c:y val="-6.856554389034703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5A802C3-BFAF-4C0F-8A7E-89444F9F7151}"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6.7712160979876493E-3"/>
              <c:y val="-2.983085447652376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0C6A09B-670F-47A8-BB70-569DF9F3C45F}"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5523840769903761E-2"/>
              <c:y val="-3.06937153689123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F44F306B-E1F1-4969-86D9-F53297868239}"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701881014873139E-2"/>
              <c:y val="-9.136956838728500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D46E93A-509B-4ABF-9962-C004489DF0E6}"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095581802274717E-2"/>
              <c:y val="-7.8182414698163578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97262A6-F667-4A1A-A919-5DF6DF423255}"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3.9304461942257215E-4"/>
              <c:y val="1.5096602508019832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9DCA90D-8EFB-4373-982B-F255B2C21B14}"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9.8197725284339451E-3"/>
              <c:y val="5.6543452901720616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162D3E-C180-470F-96B7-77E5685E93E9}"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6.1406386701661781E-3"/>
              <c:y val="7.8127734033245841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92BD8EA-1AAD-4946-98BB-B5D06250C2EE}"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3249781277340332E-2"/>
              <c:y val="-7.1121318168562264E-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64DA9DC-9B8C-40D4-82A9-6950C11DC55F}"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6756342957129851E-3"/>
              <c:y val="4.1579177602799654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769FE53-A1CC-4B9E-B787-12EE97463E98}" type="PERCENTAGE">
                  <a:rPr lang="en-US">
                    <a:solidFill>
                      <a:schemeClr val="tx1"/>
                    </a:solidFill>
                  </a:rPr>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5218722659667541E-3"/>
              <c:y val="2.989246135899679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5FCEE789-C7BA-495E-9F56-7E61399BFD52}"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4.7154418197725284E-3"/>
              <c:y val="-6.856554389034703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5A802C3-BFAF-4C0F-8A7E-89444F9F7151}"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6.7712160979876493E-3"/>
              <c:y val="-2.983085447652376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0C6A09B-670F-47A8-BB70-569DF9F3C45F}"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5523840769903761E-2"/>
              <c:y val="-3.06937153689123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F44F306B-E1F1-4969-86D9-F53297868239}"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6164196925170466E-2"/>
              <c:y val="-2.704979886802557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D46E93A-509B-4ABF-9962-C004489DF0E6}"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095581802274717E-2"/>
              <c:y val="-7.8182414698163578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97262A6-F667-4A1A-A919-5DF6DF423255}"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3.9304461942257215E-4"/>
              <c:y val="1.5096602508019832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9DCA90D-8EFB-4373-982B-F255B2C21B14}"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9.8197725284339451E-3"/>
              <c:y val="5.6543452901720616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B162D3E-C180-470F-96B7-77E5685E93E9}"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6.1406386701661781E-3"/>
              <c:y val="7.8127734033245841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92BD8EA-1AAD-4946-98BB-B5D06250C2EE}"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3249781277340332E-2"/>
              <c:y val="-7.1121318168562264E-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64DA9DC-9B8C-40D4-82A9-6950C11DC55F}"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6756342957129851E-3"/>
              <c:y val="4.1579177602799654E-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769FE53-A1CC-4B9E-B787-12EE97463E98}" type="PERCENTAGE">
                  <a:rPr lang="en-US">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'COUNTRY VS SALARY'!$B$3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0DA-4F7D-A23A-26DAC54DA52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0DA-4F7D-A23A-26DAC54DA52A}"/>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0DA-4F7D-A23A-26DAC54DA52A}"/>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60DA-4F7D-A23A-26DAC54DA52A}"/>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60DA-4F7D-A23A-26DAC54DA52A}"/>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60DA-4F7D-A23A-26DAC54DA52A}"/>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60DA-4F7D-A23A-26DAC54DA52A}"/>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60DA-4F7D-A23A-26DAC54DA52A}"/>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60DA-4F7D-A23A-26DAC54DA52A}"/>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60DA-4F7D-A23A-26DAC54DA52A}"/>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60DA-4F7D-A23A-26DAC54DA52A}"/>
              </c:ext>
            </c:extLst>
          </c:dPt>
          <c:dLbls>
            <c:dLbl>
              <c:idx val="0"/>
              <c:layout>
                <c:manualLayout>
                  <c:x val="4.7154418197725284E-3"/>
                  <c:y val="-6.8565543890347039E-2"/>
                </c:manualLayout>
              </c:layout>
              <c:tx>
                <c:rich>
                  <a:bodyPr/>
                  <a:lstStyle/>
                  <a:p>
                    <a:fld id="{85A802C3-BFAF-4C0F-8A7E-89444F9F7151}"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0DA-4F7D-A23A-26DAC54DA52A}"/>
                </c:ext>
              </c:extLst>
            </c:dLbl>
            <c:dLbl>
              <c:idx val="1"/>
              <c:layout>
                <c:manualLayout>
                  <c:x val="6.7712160979876493E-3"/>
                  <c:y val="-2.9830854476523769E-2"/>
                </c:manualLayout>
              </c:layout>
              <c:tx>
                <c:rich>
                  <a:bodyPr/>
                  <a:lstStyle/>
                  <a:p>
                    <a:fld id="{C0C6A09B-670F-47A8-BB70-569DF9F3C45F}"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0DA-4F7D-A23A-26DAC54DA52A}"/>
                </c:ext>
              </c:extLst>
            </c:dLbl>
            <c:dLbl>
              <c:idx val="2"/>
              <c:layout>
                <c:manualLayout>
                  <c:x val="1.6095581802274717E-2"/>
                  <c:y val="-7.8182414698163578E-3"/>
                </c:manualLayout>
              </c:layout>
              <c:tx>
                <c:rich>
                  <a:bodyPr/>
                  <a:lstStyle/>
                  <a:p>
                    <a:fld id="{197262A6-F667-4A1A-A919-5DF6DF423255}"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0DA-4F7D-A23A-26DAC54DA52A}"/>
                </c:ext>
              </c:extLst>
            </c:dLbl>
            <c:dLbl>
              <c:idx val="3"/>
              <c:layout>
                <c:manualLayout>
                  <c:x val="-8.6164196925170466E-2"/>
                  <c:y val="-2.7049798868025578E-2"/>
                </c:manualLayout>
              </c:layout>
              <c:tx>
                <c:rich>
                  <a:bodyPr/>
                  <a:lstStyle/>
                  <a:p>
                    <a:fld id="{AD46E93A-509B-4ABF-9962-C004489DF0E6}"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0DA-4F7D-A23A-26DAC54DA52A}"/>
                </c:ext>
              </c:extLst>
            </c:dLbl>
            <c:dLbl>
              <c:idx val="4"/>
              <c:layout>
                <c:manualLayout>
                  <c:x val="-1.5218722659667541E-3"/>
                  <c:y val="2.9892461358996793E-2"/>
                </c:manualLayout>
              </c:layout>
              <c:tx>
                <c:rich>
                  <a:bodyPr/>
                  <a:lstStyle/>
                  <a:p>
                    <a:fld id="{5FCEE789-C7BA-495E-9F56-7E61399BFD52}"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0DA-4F7D-A23A-26DAC54DA52A}"/>
                </c:ext>
              </c:extLst>
            </c:dLbl>
            <c:dLbl>
              <c:idx val="5"/>
              <c:layout>
                <c:manualLayout>
                  <c:x val="9.8197725284339451E-3"/>
                  <c:y val="5.6543452901720616E-3"/>
                </c:manualLayout>
              </c:layout>
              <c:tx>
                <c:rich>
                  <a:bodyPr/>
                  <a:lstStyle/>
                  <a:p>
                    <a:fld id="{CB162D3E-C180-470F-96B7-77E5685E93E9}"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60DA-4F7D-A23A-26DAC54DA52A}"/>
                </c:ext>
              </c:extLst>
            </c:dLbl>
            <c:dLbl>
              <c:idx val="6"/>
              <c:layout>
                <c:manualLayout>
                  <c:x val="3.9304461942257215E-4"/>
                  <c:y val="1.5096602508019832E-2"/>
                </c:manualLayout>
              </c:layout>
              <c:tx>
                <c:rich>
                  <a:bodyPr/>
                  <a:lstStyle/>
                  <a:p>
                    <a:fld id="{79DCA90D-8EFB-4373-982B-F255B2C21B14}"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60DA-4F7D-A23A-26DAC54DA52A}"/>
                </c:ext>
              </c:extLst>
            </c:dLbl>
            <c:dLbl>
              <c:idx val="7"/>
              <c:layout>
                <c:manualLayout>
                  <c:x val="-2.5523840769903761E-2"/>
                  <c:y val="-3.069371536891239E-2"/>
                </c:manualLayout>
              </c:layout>
              <c:tx>
                <c:rich>
                  <a:bodyPr/>
                  <a:lstStyle/>
                  <a:p>
                    <a:fld id="{F44F306B-E1F1-4969-86D9-F53297868239}"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60DA-4F7D-A23A-26DAC54DA52A}"/>
                </c:ext>
              </c:extLst>
            </c:dLbl>
            <c:dLbl>
              <c:idx val="8"/>
              <c:layout>
                <c:manualLayout>
                  <c:x val="8.6756342957129851E-3"/>
                  <c:y val="4.1579177602799654E-3"/>
                </c:manualLayout>
              </c:layout>
              <c:tx>
                <c:rich>
                  <a:bodyPr/>
                  <a:lstStyle/>
                  <a:p>
                    <a:fld id="{B769FE53-A1CC-4B9E-B787-12EE97463E98}"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60DA-4F7D-A23A-26DAC54DA52A}"/>
                </c:ext>
              </c:extLst>
            </c:dLbl>
            <c:dLbl>
              <c:idx val="9"/>
              <c:layout>
                <c:manualLayout>
                  <c:x val="1.3249781277340332E-2"/>
                  <c:y val="-7.1121318168562264E-4"/>
                </c:manualLayout>
              </c:layout>
              <c:tx>
                <c:rich>
                  <a:bodyPr/>
                  <a:lstStyle/>
                  <a:p>
                    <a:fld id="{664DA9DC-9B8C-40D4-82A9-6950C11DC55F}"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60DA-4F7D-A23A-26DAC54DA52A}"/>
                </c:ext>
              </c:extLst>
            </c:dLbl>
            <c:dLbl>
              <c:idx val="10"/>
              <c:layout>
                <c:manualLayout>
                  <c:x val="6.1406386701661781E-3"/>
                  <c:y val="7.8127734033245841E-3"/>
                </c:manualLayout>
              </c:layout>
              <c:tx>
                <c:rich>
                  <a:bodyPr/>
                  <a:lstStyle/>
                  <a:p>
                    <a:fld id="{492BD8EA-1AAD-4946-98BB-B5D06250C2EE}" type="PERCENTAGE">
                      <a:rPr lang="en-US">
                        <a:solidFill>
                          <a:schemeClr val="tx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60DA-4F7D-A23A-26DAC54DA52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'COUNTRY VS SALARY'!$A$4:$A$14</c:f>
              <c:strCache>
                <c:ptCount val="11"/>
                <c:pt idx="0">
                  <c:v>USA</c:v>
                </c:pt>
                <c:pt idx="1">
                  <c:v>AUSTRALIA</c:v>
                </c:pt>
                <c:pt idx="2">
                  <c:v>ARGENTINA</c:v>
                </c:pt>
                <c:pt idx="3">
                  <c:v>GERMANY</c:v>
                </c:pt>
                <c:pt idx="4">
                  <c:v>FRANCE</c:v>
                </c:pt>
                <c:pt idx="5">
                  <c:v>NETHERLANDS</c:v>
                </c:pt>
                <c:pt idx="6">
                  <c:v>SPAIN</c:v>
                </c:pt>
                <c:pt idx="7">
                  <c:v>UK</c:v>
                </c:pt>
                <c:pt idx="8">
                  <c:v>SWEDEN</c:v>
                </c:pt>
                <c:pt idx="9">
                  <c:v>BRAZIL</c:v>
                </c:pt>
                <c:pt idx="10">
                  <c:v>AUSTRIA</c:v>
                </c:pt>
              </c:strCache>
            </c:strRef>
          </c:cat>
          <c:val>
            <c:numRef>
              <c:f>'COUNTRY VS SALARY'!$B$4:$B$14</c:f>
              <c:numCache>
                <c:formatCode>General</c:formatCode>
                <c:ptCount val="11"/>
                <c:pt idx="0">
                  <c:v>505504</c:v>
                </c:pt>
                <c:pt idx="1">
                  <c:v>333011</c:v>
                </c:pt>
                <c:pt idx="2">
                  <c:v>310392</c:v>
                </c:pt>
                <c:pt idx="3">
                  <c:v>252659</c:v>
                </c:pt>
                <c:pt idx="4">
                  <c:v>185709</c:v>
                </c:pt>
                <c:pt idx="5">
                  <c:v>135343</c:v>
                </c:pt>
                <c:pt idx="6">
                  <c:v>108874</c:v>
                </c:pt>
                <c:pt idx="7">
                  <c:v>89353</c:v>
                </c:pt>
                <c:pt idx="8">
                  <c:v>74352</c:v>
                </c:pt>
                <c:pt idx="9">
                  <c:v>64724</c:v>
                </c:pt>
                <c:pt idx="10">
                  <c:v>55007</c:v>
                </c:pt>
              </c:numCache>
            </c:numRef>
          </c:val>
          <c:extLst>
            <c:ext xmlns:c16="http://schemas.microsoft.com/office/drawing/2014/chart" uri="{C3380CC4-5D6E-409C-BE32-E72D297353CC}">
              <c16:uniqueId val="{00000016-60DA-4F7D-A23A-26DAC54DA52A}"/>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601088065654999"/>
          <c:y val="0.32612517070052588"/>
          <c:w val="0.26389902925335995"/>
          <c:h val="0.60279222477264138"/>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CREATION).xlsx]AREA OF INTEREST!PivotTable3</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area of interest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2"/>
          </a:solidFill>
          <a:ln>
            <a:noFill/>
          </a:ln>
          <a:effectLst>
            <a:outerShdw blurRad="63500" sx="102000" sy="102000" algn="ctr" rotWithShape="0">
              <a:prstClr val="black">
                <a:alpha val="20000"/>
              </a:prstClr>
            </a:outerShdw>
          </a:effectLst>
        </c:spPr>
        <c:dLbl>
          <c:idx val="0"/>
          <c:layout>
            <c:manualLayout>
              <c:x val="-7.4709736158335774E-2"/>
              <c:y val="-2.07873495065460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'AREA OF INTEREST'!$B$3:$B$4</c:f>
              <c:strCache>
                <c:ptCount val="1"/>
                <c:pt idx="0">
                  <c:v>Female</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E4D-4855-A6E3-E6202701EA1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E4D-4855-A6E3-E6202701EA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7E4D-4855-A6E3-E6202701EA1E}"/>
                </c:ext>
              </c:extLst>
            </c:dLbl>
            <c:dLbl>
              <c:idx val="1"/>
              <c:layout>
                <c:manualLayout>
                  <c:x val="-7.4709736158335774E-2"/>
                  <c:y val="-2.07873495065460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E4D-4855-A6E3-E6202701EA1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 OF INTEREST'!$A$5:$A$6</c:f>
              <c:strCache>
                <c:ptCount val="2"/>
                <c:pt idx="0">
                  <c:v>INDOOR</c:v>
                </c:pt>
                <c:pt idx="1">
                  <c:v>OUTDOOR</c:v>
                </c:pt>
              </c:strCache>
            </c:strRef>
          </c:cat>
          <c:val>
            <c:numRef>
              <c:f>'AREA OF INTEREST'!$B$5:$B$6</c:f>
              <c:numCache>
                <c:formatCode>General</c:formatCode>
                <c:ptCount val="2"/>
                <c:pt idx="0">
                  <c:v>4</c:v>
                </c:pt>
                <c:pt idx="1">
                  <c:v>14</c:v>
                </c:pt>
              </c:numCache>
            </c:numRef>
          </c:val>
          <c:extLst>
            <c:ext xmlns:c16="http://schemas.microsoft.com/office/drawing/2014/chart" uri="{C3380CC4-5D6E-409C-BE32-E72D297353CC}">
              <c16:uniqueId val="{00000004-7E4D-4855-A6E3-E6202701EA1E}"/>
            </c:ext>
          </c:extLst>
        </c:ser>
        <c:ser>
          <c:idx val="1"/>
          <c:order val="1"/>
          <c:tx>
            <c:strRef>
              <c:f>'AREA OF INTEREST'!$C$3:$C$4</c:f>
              <c:strCache>
                <c:ptCount val="1"/>
                <c:pt idx="0">
                  <c:v>Male</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048-469A-A16B-FF5503587B2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048-469A-A16B-FF5503587B2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2048-469A-A16B-FF5503587B2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2048-469A-A16B-FF5503587B2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 OF INTEREST'!$A$5:$A$6</c:f>
              <c:strCache>
                <c:ptCount val="2"/>
                <c:pt idx="0">
                  <c:v>INDOOR</c:v>
                </c:pt>
                <c:pt idx="1">
                  <c:v>OUTDOOR</c:v>
                </c:pt>
              </c:strCache>
            </c:strRef>
          </c:cat>
          <c:val>
            <c:numRef>
              <c:f>'AREA OF INTEREST'!$C$5:$C$6</c:f>
              <c:numCache>
                <c:formatCode>General</c:formatCode>
                <c:ptCount val="2"/>
                <c:pt idx="0">
                  <c:v>5</c:v>
                </c:pt>
                <c:pt idx="1">
                  <c:v>9</c:v>
                </c:pt>
              </c:numCache>
            </c:numRef>
          </c:val>
          <c:extLst>
            <c:ext xmlns:c16="http://schemas.microsoft.com/office/drawing/2014/chart" uri="{C3380CC4-5D6E-409C-BE32-E72D297353CC}">
              <c16:uniqueId val="{0000000F-7E4D-4855-A6E3-E6202701EA1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[SPORTSMAN ANALYSIS (DATASET MODIFICATION AND PIVOT TABLE CREATION).xlsx]GENDER VS MIN AND MAX WEIGHT!PivotTable4</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200">
                <a:solidFill>
                  <a:schemeClr val="tx1"/>
                </a:solidFill>
              </a:rPr>
              <a:t>GENDER VS MIN AND</a:t>
            </a:r>
            <a:r>
              <a:rPr lang="en-IN" sz="1200" baseline="0">
                <a:solidFill>
                  <a:schemeClr val="tx1"/>
                </a:solidFill>
              </a:rPr>
              <a:t> MAX WEIGHT</a:t>
            </a:r>
            <a:endParaRPr lang="en-IN" sz="1200">
              <a:solidFill>
                <a:schemeClr val="tx1"/>
              </a:solidFill>
            </a:endParaRPr>
          </a:p>
        </c:rich>
      </c:tx>
      <c:layout>
        <c:manualLayout>
          <c:xMode val="edge"/>
          <c:yMode val="edge"/>
          <c:x val="0.10289202546490199"/>
          <c:y val="3.401360544217687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dLbl>
          <c:idx val="0"/>
          <c:layout>
            <c:manualLayout>
              <c:x val="-7.7777777777777807E-2"/>
              <c:y val="-0.3287037037037037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4000"/>
            </a:schemeClr>
          </a:solidFill>
          <a:ln>
            <a:noFill/>
          </a:ln>
          <a:effectLst>
            <a:innerShdw blurRad="114300">
              <a:schemeClr val="accent1">
                <a:lumMod val="75000"/>
              </a:schemeClr>
            </a:innerShdw>
          </a:effectLst>
        </c:spPr>
        <c:dLbl>
          <c:idx val="0"/>
          <c:layout>
            <c:manualLayout>
              <c:x val="7.4999999999999997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a:noFill/>
          </a:ln>
          <a:effectLst>
            <a:innerShdw blurRad="114300">
              <a:schemeClr val="accent1">
                <a:lumMod val="75000"/>
              </a:schemeClr>
            </a:innerShdw>
          </a:effectLst>
        </c:spPr>
        <c:dLbl>
          <c:idx val="0"/>
          <c:layout>
            <c:manualLayout>
              <c:x val="-7.2222222222222243E-2"/>
              <c:y val="-0.1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4000"/>
            </a:schemeClr>
          </a:solidFill>
          <a:ln>
            <a:noFill/>
          </a:ln>
          <a:effectLst>
            <a:innerShdw blurRad="114300">
              <a:schemeClr val="accent1">
                <a:lumMod val="75000"/>
              </a:schemeClr>
            </a:innerShdw>
          </a:effectLst>
        </c:spPr>
        <c:dLbl>
          <c:idx val="0"/>
          <c:layout>
            <c:manualLayout>
              <c:x val="6.6666666666666666E-2"/>
              <c:y val="-8.79629629629628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4000"/>
            </a:schemeClr>
          </a:solidFill>
          <a:ln>
            <a:noFill/>
          </a:ln>
          <a:effectLst>
            <a:innerShdw blurRad="114300">
              <a:schemeClr val="accent1">
                <a:lumMod val="75000"/>
              </a:schemeClr>
            </a:innerShdw>
          </a:effectLst>
        </c:spPr>
        <c:dLbl>
          <c:idx val="0"/>
          <c:layout>
            <c:manualLayout>
              <c:x val="-7.7777777777777807E-2"/>
              <c:y val="-0.3287037037037037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4000"/>
            </a:schemeClr>
          </a:solidFill>
          <a:ln>
            <a:noFill/>
          </a:ln>
          <a:effectLst>
            <a:innerShdw blurRad="114300">
              <a:schemeClr val="accent1">
                <a:lumMod val="75000"/>
              </a:schemeClr>
            </a:innerShdw>
          </a:effectLst>
        </c:spPr>
        <c:dLbl>
          <c:idx val="0"/>
          <c:layout>
            <c:manualLayout>
              <c:x val="7.4999999999999997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74000"/>
            </a:schemeClr>
          </a:solidFill>
          <a:ln>
            <a:noFill/>
          </a:ln>
          <a:effectLst>
            <a:innerShdw blurRad="114300">
              <a:schemeClr val="accent2">
                <a:lumMod val="75000"/>
              </a:schemeClr>
            </a:innerShdw>
          </a:effectLst>
        </c:spPr>
        <c:dLbl>
          <c:idx val="0"/>
          <c:layout>
            <c:manualLayout>
              <c:x val="-7.2222222222222243E-2"/>
              <c:y val="-0.1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74000"/>
            </a:schemeClr>
          </a:solidFill>
          <a:ln>
            <a:noFill/>
          </a:ln>
          <a:effectLst>
            <a:innerShdw blurRad="114300">
              <a:schemeClr val="accent2">
                <a:lumMod val="75000"/>
              </a:schemeClr>
            </a:innerShdw>
          </a:effectLst>
        </c:spPr>
        <c:dLbl>
          <c:idx val="0"/>
          <c:layout>
            <c:manualLayout>
              <c:x val="6.6666666666666666E-2"/>
              <c:y val="-8.79629629629628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4000"/>
            </a:schemeClr>
          </a:solidFill>
          <a:ln>
            <a:noFill/>
          </a:ln>
          <a:effectLst>
            <a:innerShdw blurRad="114300">
              <a:schemeClr val="accent1">
                <a:lumMod val="75000"/>
              </a:schemeClr>
            </a:innerShdw>
          </a:effectLst>
        </c:spPr>
        <c:dLbl>
          <c:idx val="0"/>
          <c:layout>
            <c:manualLayout>
              <c:x val="-7.7777777777777807E-2"/>
              <c:y val="-0.3287037037037037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4000"/>
            </a:schemeClr>
          </a:solidFill>
          <a:ln>
            <a:noFill/>
          </a:ln>
          <a:effectLst>
            <a:innerShdw blurRad="114300">
              <a:schemeClr val="accent1">
                <a:lumMod val="75000"/>
              </a:schemeClr>
            </a:innerShdw>
          </a:effectLst>
        </c:spPr>
        <c:dLbl>
          <c:idx val="0"/>
          <c:layout>
            <c:manualLayout>
              <c:x val="7.4999999999999997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4000"/>
            </a:schemeClr>
          </a:solidFill>
          <a:ln>
            <a:noFill/>
          </a:ln>
          <a:effectLst>
            <a:innerShdw blurRad="114300">
              <a:schemeClr val="accent1">
                <a:lumMod val="75000"/>
              </a:schemeClr>
            </a:innerShdw>
          </a:effectLst>
        </c:spPr>
        <c:dLbl>
          <c:idx val="0"/>
          <c:layout>
            <c:manualLayout>
              <c:x val="-7.2222222222222243E-2"/>
              <c:y val="-0.1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4000"/>
            </a:schemeClr>
          </a:solidFill>
          <a:ln>
            <a:noFill/>
          </a:ln>
          <a:effectLst>
            <a:innerShdw blurRad="114300">
              <a:schemeClr val="accent1">
                <a:lumMod val="75000"/>
              </a:schemeClr>
            </a:innerShdw>
          </a:effectLst>
        </c:spPr>
        <c:dLbl>
          <c:idx val="0"/>
          <c:layout>
            <c:manualLayout>
              <c:x val="6.6666666666666666E-2"/>
              <c:y val="-8.79629629629628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800962379702535E-2"/>
          <c:y val="0.23634724230899704"/>
          <c:w val="0.68588703509963334"/>
          <c:h val="0.57355330583677044"/>
        </c:manualLayout>
      </c:layout>
      <c:areaChart>
        <c:grouping val="standard"/>
        <c:varyColors val="0"/>
        <c:ser>
          <c:idx val="0"/>
          <c:order val="0"/>
          <c:tx>
            <c:strRef>
              <c:f>'GENDER VS MIN AND MAX WEIGHT'!$B$3</c:f>
              <c:strCache>
                <c:ptCount val="1"/>
                <c:pt idx="0">
                  <c:v>Max of WEIGHT</c:v>
                </c:pt>
              </c:strCache>
            </c:strRef>
          </c:tx>
          <c:spPr>
            <a:solidFill>
              <a:schemeClr val="accent1">
                <a:alpha val="74000"/>
              </a:schemeClr>
            </a:solidFill>
            <a:ln>
              <a:noFill/>
            </a:ln>
            <a:effectLst>
              <a:innerShdw blurRad="114300">
                <a:schemeClr val="accent1">
                  <a:lumMod val="75000"/>
                </a:schemeClr>
              </a:innerShdw>
            </a:effectLst>
          </c:spPr>
          <c:dPt>
            <c:idx val="0"/>
            <c:bubble3D val="0"/>
            <c:extLst>
              <c:ext xmlns:c16="http://schemas.microsoft.com/office/drawing/2014/chart" uri="{C3380CC4-5D6E-409C-BE32-E72D297353CC}">
                <c16:uniqueId val="{00000000-9635-49BC-A4AA-3034DADABD7F}"/>
              </c:ext>
            </c:extLst>
          </c:dPt>
          <c:dPt>
            <c:idx val="1"/>
            <c:bubble3D val="0"/>
            <c:extLst>
              <c:ext xmlns:c16="http://schemas.microsoft.com/office/drawing/2014/chart" uri="{C3380CC4-5D6E-409C-BE32-E72D297353CC}">
                <c16:uniqueId val="{00000001-9635-49BC-A4AA-3034DADABD7F}"/>
              </c:ext>
            </c:extLst>
          </c:dPt>
          <c:dLbls>
            <c:dLbl>
              <c:idx val="0"/>
              <c:layout>
                <c:manualLayout>
                  <c:x val="-7.7777777777777807E-2"/>
                  <c:y val="-0.328703703703703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35-49BC-A4AA-3034DADABD7F}"/>
                </c:ext>
              </c:extLst>
            </c:dLbl>
            <c:dLbl>
              <c:idx val="1"/>
              <c:layout>
                <c:manualLayout>
                  <c:x val="7.4999999999999997E-2"/>
                  <c:y val="-0.32407407407407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35-49BC-A4AA-3034DADABD7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solidFill>
                      <a:prstDash val="solid"/>
                    </a:ln>
                    <a:effectLst/>
                  </c:spPr>
                </c15:leaderLines>
              </c:ext>
            </c:extLst>
          </c:dLbls>
          <c:cat>
            <c:multiLvlStrRef>
              <c:f>'GENDER VS MIN AND MAX WEIGHT'!$A$4:$A$8</c:f>
              <c:multiLvlStrCache>
                <c:ptCount val="2"/>
                <c:lvl>
                  <c:pt idx="0">
                    <c:v>26</c:v>
                  </c:pt>
                  <c:pt idx="1">
                    <c:v>26</c:v>
                  </c:pt>
                </c:lvl>
                <c:lvl>
                  <c:pt idx="0">
                    <c:v>Female</c:v>
                  </c:pt>
                  <c:pt idx="1">
                    <c:v>Male</c:v>
                  </c:pt>
                </c:lvl>
              </c:multiLvlStrCache>
            </c:multiLvlStrRef>
          </c:cat>
          <c:val>
            <c:numRef>
              <c:f>'GENDER VS MIN AND MAX WEIGHT'!$B$4:$B$8</c:f>
              <c:numCache>
                <c:formatCode>General</c:formatCode>
                <c:ptCount val="2"/>
                <c:pt idx="0">
                  <c:v>105.3</c:v>
                </c:pt>
                <c:pt idx="1">
                  <c:v>105.7</c:v>
                </c:pt>
              </c:numCache>
            </c:numRef>
          </c:val>
          <c:extLst>
            <c:ext xmlns:c16="http://schemas.microsoft.com/office/drawing/2014/chart" uri="{C3380CC4-5D6E-409C-BE32-E72D297353CC}">
              <c16:uniqueId val="{00000002-9635-49BC-A4AA-3034DADABD7F}"/>
            </c:ext>
          </c:extLst>
        </c:ser>
        <c:ser>
          <c:idx val="1"/>
          <c:order val="1"/>
          <c:tx>
            <c:strRef>
              <c:f>'GENDER VS MIN AND MAX WEIGHT'!$C$3</c:f>
              <c:strCache>
                <c:ptCount val="1"/>
                <c:pt idx="0">
                  <c:v>Min of WEIGHT</c:v>
                </c:pt>
              </c:strCache>
            </c:strRef>
          </c:tx>
          <c:spPr>
            <a:solidFill>
              <a:schemeClr val="accent2">
                <a:alpha val="74000"/>
              </a:schemeClr>
            </a:solidFill>
            <a:ln>
              <a:noFill/>
            </a:ln>
            <a:effectLst>
              <a:innerShdw blurRad="114300">
                <a:schemeClr val="accent2">
                  <a:lumMod val="75000"/>
                </a:schemeClr>
              </a:innerShdw>
            </a:effectLst>
          </c:spPr>
          <c:dPt>
            <c:idx val="0"/>
            <c:bubble3D val="0"/>
            <c:extLst>
              <c:ext xmlns:c16="http://schemas.microsoft.com/office/drawing/2014/chart" uri="{C3380CC4-5D6E-409C-BE32-E72D297353CC}">
                <c16:uniqueId val="{00000003-9635-49BC-A4AA-3034DADABD7F}"/>
              </c:ext>
            </c:extLst>
          </c:dPt>
          <c:dPt>
            <c:idx val="1"/>
            <c:bubble3D val="0"/>
            <c:extLst>
              <c:ext xmlns:c16="http://schemas.microsoft.com/office/drawing/2014/chart" uri="{C3380CC4-5D6E-409C-BE32-E72D297353CC}">
                <c16:uniqueId val="{00000004-9635-49BC-A4AA-3034DADABD7F}"/>
              </c:ext>
            </c:extLst>
          </c:dPt>
          <c:dLbls>
            <c:dLbl>
              <c:idx val="0"/>
              <c:layout>
                <c:manualLayout>
                  <c:x val="-7.2222222222222243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35-49BC-A4AA-3034DADABD7F}"/>
                </c:ext>
              </c:extLst>
            </c:dLbl>
            <c:dLbl>
              <c:idx val="1"/>
              <c:layout>
                <c:manualLayout>
                  <c:x val="6.6666666666666666E-2"/>
                  <c:y val="-8.79629629629628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635-49BC-A4AA-3034DADABD7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solidFill>
                      <a:prstDash val="solid"/>
                    </a:ln>
                    <a:effectLst/>
                  </c:spPr>
                </c15:leaderLines>
              </c:ext>
            </c:extLst>
          </c:dLbls>
          <c:cat>
            <c:multiLvlStrRef>
              <c:f>'GENDER VS MIN AND MAX WEIGHT'!$A$4:$A$8</c:f>
              <c:multiLvlStrCache>
                <c:ptCount val="2"/>
                <c:lvl>
                  <c:pt idx="0">
                    <c:v>26</c:v>
                  </c:pt>
                  <c:pt idx="1">
                    <c:v>26</c:v>
                  </c:pt>
                </c:lvl>
                <c:lvl>
                  <c:pt idx="0">
                    <c:v>Female</c:v>
                  </c:pt>
                  <c:pt idx="1">
                    <c:v>Male</c:v>
                  </c:pt>
                </c:lvl>
              </c:multiLvlStrCache>
            </c:multiLvlStrRef>
          </c:cat>
          <c:val>
            <c:numRef>
              <c:f>'GENDER VS MIN AND MAX WEIGHT'!$C$4:$C$8</c:f>
              <c:numCache>
                <c:formatCode>General</c:formatCode>
                <c:ptCount val="2"/>
                <c:pt idx="0">
                  <c:v>48.9</c:v>
                </c:pt>
                <c:pt idx="1">
                  <c:v>45.9</c:v>
                </c:pt>
              </c:numCache>
            </c:numRef>
          </c:val>
          <c:extLst>
            <c:ext xmlns:c16="http://schemas.microsoft.com/office/drawing/2014/chart" uri="{C3380CC4-5D6E-409C-BE32-E72D297353CC}">
              <c16:uniqueId val="{00000005-9635-49BC-A4AA-3034DADABD7F}"/>
            </c:ext>
          </c:extLst>
        </c:ser>
        <c:dLbls>
          <c:showLegendKey val="0"/>
          <c:showVal val="1"/>
          <c:showCatName val="0"/>
          <c:showSerName val="0"/>
          <c:showPercent val="0"/>
          <c:showBubbleSize val="0"/>
        </c:dLbls>
        <c:axId val="545533823"/>
        <c:axId val="545534303"/>
      </c:areaChart>
      <c:catAx>
        <c:axId val="54553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5534303"/>
        <c:crosses val="autoZero"/>
        <c:auto val="1"/>
        <c:lblAlgn val="ctr"/>
        <c:lblOffset val="100"/>
        <c:noMultiLvlLbl val="0"/>
      </c:catAx>
      <c:valAx>
        <c:axId val="54553430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45533823"/>
        <c:crosses val="autoZero"/>
        <c:crossBetween val="midCat"/>
      </c:valAx>
      <c:spPr>
        <a:noFill/>
        <a:ln>
          <a:noFill/>
        </a:ln>
        <a:effectLst/>
      </c:spPr>
    </c:plotArea>
    <c:legend>
      <c:legendPos val="r"/>
      <c:layout>
        <c:manualLayout>
          <c:xMode val="edge"/>
          <c:yMode val="edge"/>
          <c:x val="0.6939948442075452"/>
          <c:y val="0.68084053774992459"/>
          <c:w val="0.23157970907842129"/>
          <c:h val="0.262367308253135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220980</xdr:colOff>
      <xdr:row>1</xdr:row>
      <xdr:rowOff>198120</xdr:rowOff>
    </xdr:from>
    <xdr:to>
      <xdr:col>10</xdr:col>
      <xdr:colOff>187080</xdr:colOff>
      <xdr:row>14</xdr:row>
      <xdr:rowOff>106320</xdr:rowOff>
    </xdr:to>
    <xdr:graphicFrame macro="">
      <xdr:nvGraphicFramePr>
        <xdr:cNvPr id="2" name="Chart 1">
          <a:extLst>
            <a:ext uri="{FF2B5EF4-FFF2-40B4-BE49-F238E27FC236}">
              <a16:creationId xmlns:a16="http://schemas.microsoft.com/office/drawing/2014/main" id="{48BDE6D8-125C-6C2F-CC32-6C5BF6296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3</xdr:row>
      <xdr:rowOff>140970</xdr:rowOff>
    </xdr:from>
    <xdr:to>
      <xdr:col>10</xdr:col>
      <xdr:colOff>582300</xdr:colOff>
      <xdr:row>16</xdr:row>
      <xdr:rowOff>49170</xdr:rowOff>
    </xdr:to>
    <xdr:graphicFrame macro="">
      <xdr:nvGraphicFramePr>
        <xdr:cNvPr id="3" name="Chart 2">
          <a:extLst>
            <a:ext uri="{FF2B5EF4-FFF2-40B4-BE49-F238E27FC236}">
              <a16:creationId xmlns:a16="http://schemas.microsoft.com/office/drawing/2014/main" id="{B17A7B3B-2802-7A4B-61FB-ECC9CE7B2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358140</xdr:colOff>
      <xdr:row>3</xdr:row>
      <xdr:rowOff>140970</xdr:rowOff>
    </xdr:from>
    <xdr:to>
      <xdr:col>11</xdr:col>
      <xdr:colOff>53340</xdr:colOff>
      <xdr:row>15</xdr:row>
      <xdr:rowOff>140970</xdr:rowOff>
    </xdr:to>
    <xdr:graphicFrame macro="">
      <xdr:nvGraphicFramePr>
        <xdr:cNvPr id="2" name="Chart 1">
          <a:extLst>
            <a:ext uri="{FF2B5EF4-FFF2-40B4-BE49-F238E27FC236}">
              <a16:creationId xmlns:a16="http://schemas.microsoft.com/office/drawing/2014/main" id="{3DC7E309-8A54-E792-DE1E-CA8663672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251460</xdr:colOff>
      <xdr:row>3</xdr:row>
      <xdr:rowOff>140970</xdr:rowOff>
    </xdr:from>
    <xdr:to>
      <xdr:col>9</xdr:col>
      <xdr:colOff>0</xdr:colOff>
      <xdr:row>15</xdr:row>
      <xdr:rowOff>140970</xdr:rowOff>
    </xdr:to>
    <xdr:graphicFrame macro="">
      <xdr:nvGraphicFramePr>
        <xdr:cNvPr id="3" name="Chart 2">
          <a:extLst>
            <a:ext uri="{FF2B5EF4-FFF2-40B4-BE49-F238E27FC236}">
              <a16:creationId xmlns:a16="http://schemas.microsoft.com/office/drawing/2014/main" id="{03AF536E-3402-AB09-A833-404E9AF7B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573641</xdr:colOff>
      <xdr:row>2</xdr:row>
      <xdr:rowOff>15240</xdr:rowOff>
    </xdr:from>
    <xdr:to>
      <xdr:col>9</xdr:col>
      <xdr:colOff>196922</xdr:colOff>
      <xdr:row>11</xdr:row>
      <xdr:rowOff>83820</xdr:rowOff>
    </xdr:to>
    <xdr:graphicFrame macro="">
      <xdr:nvGraphicFramePr>
        <xdr:cNvPr id="2" name="Chart 1">
          <a:extLst>
            <a:ext uri="{FF2B5EF4-FFF2-40B4-BE49-F238E27FC236}">
              <a16:creationId xmlns:a16="http://schemas.microsoft.com/office/drawing/2014/main" id="{19FC1B99-5791-4C28-BB86-ED4530F94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333911</xdr:colOff>
      <xdr:row>2</xdr:row>
      <xdr:rowOff>0</xdr:rowOff>
    </xdr:from>
    <xdr:to>
      <xdr:col>17</xdr:col>
      <xdr:colOff>77057</xdr:colOff>
      <xdr:row>11</xdr:row>
      <xdr:rowOff>99060</xdr:rowOff>
    </xdr:to>
    <xdr:graphicFrame macro="">
      <xdr:nvGraphicFramePr>
        <xdr:cNvPr id="3" name="Chart 2">
          <a:extLst>
            <a:ext uri="{FF2B5EF4-FFF2-40B4-BE49-F238E27FC236}">
              <a16:creationId xmlns:a16="http://schemas.microsoft.com/office/drawing/2014/main" id="{2666B405-8504-4CA0-BF8A-08483A187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214044</xdr:colOff>
      <xdr:row>2</xdr:row>
      <xdr:rowOff>0</xdr:rowOff>
    </xdr:from>
    <xdr:to>
      <xdr:col>22</xdr:col>
      <xdr:colOff>754379</xdr:colOff>
      <xdr:row>11</xdr:row>
      <xdr:rowOff>91440</xdr:rowOff>
    </xdr:to>
    <xdr:graphicFrame macro="">
      <xdr:nvGraphicFramePr>
        <xdr:cNvPr id="4" name="Chart 3">
          <a:extLst>
            <a:ext uri="{FF2B5EF4-FFF2-40B4-BE49-F238E27FC236}">
              <a16:creationId xmlns:a16="http://schemas.microsoft.com/office/drawing/2014/main" id="{0033C28B-FEFD-4D0D-BE71-03D879BD6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368158</xdr:colOff>
      <xdr:row>11</xdr:row>
      <xdr:rowOff>99060</xdr:rowOff>
    </xdr:from>
    <xdr:to>
      <xdr:col>22</xdr:col>
      <xdr:colOff>754381</xdr:colOff>
      <xdr:row>22</xdr:row>
      <xdr:rowOff>0</xdr:rowOff>
    </xdr:to>
    <xdr:graphicFrame macro="">
      <xdr:nvGraphicFramePr>
        <xdr:cNvPr id="5" name="Chart 4">
          <a:extLst>
            <a:ext uri="{FF2B5EF4-FFF2-40B4-BE49-F238E27FC236}">
              <a16:creationId xmlns:a16="http://schemas.microsoft.com/office/drawing/2014/main" id="{ECC0DFD2-77B5-45BE-9EDD-4E69FD901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17124</xdr:colOff>
      <xdr:row>11</xdr:row>
      <xdr:rowOff>99060</xdr:rowOff>
    </xdr:from>
    <xdr:to>
      <xdr:col>19</xdr:col>
      <xdr:colOff>222607</xdr:colOff>
      <xdr:row>22</xdr:row>
      <xdr:rowOff>8562</xdr:rowOff>
    </xdr:to>
    <xdr:graphicFrame macro="">
      <xdr:nvGraphicFramePr>
        <xdr:cNvPr id="6" name="Chart 5">
          <a:extLst>
            <a:ext uri="{FF2B5EF4-FFF2-40B4-BE49-F238E27FC236}">
              <a16:creationId xmlns:a16="http://schemas.microsoft.com/office/drawing/2014/main" id="{DBB82C13-76F2-4735-B228-8E02398A0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547956</xdr:colOff>
      <xdr:row>11</xdr:row>
      <xdr:rowOff>119865</xdr:rowOff>
    </xdr:from>
    <xdr:to>
      <xdr:col>11</xdr:col>
      <xdr:colOff>162674</xdr:colOff>
      <xdr:row>22</xdr:row>
      <xdr:rowOff>25684</xdr:rowOff>
    </xdr:to>
    <xdr:graphicFrame macro="">
      <xdr:nvGraphicFramePr>
        <xdr:cNvPr id="7" name="Chart 6">
          <a:extLst>
            <a:ext uri="{FF2B5EF4-FFF2-40B4-BE49-F238E27FC236}">
              <a16:creationId xmlns:a16="http://schemas.microsoft.com/office/drawing/2014/main" id="{AA439A4A-D25A-499B-9EB0-18C32922B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265416</xdr:colOff>
      <xdr:row>11</xdr:row>
      <xdr:rowOff>94178</xdr:rowOff>
    </xdr:from>
    <xdr:to>
      <xdr:col>14</xdr:col>
      <xdr:colOff>522269</xdr:colOff>
      <xdr:row>22</xdr:row>
      <xdr:rowOff>8561</xdr:rowOff>
    </xdr:to>
    <xdr:graphicFrame macro="">
      <xdr:nvGraphicFramePr>
        <xdr:cNvPr id="8" name="Chart 7">
          <a:extLst>
            <a:ext uri="{FF2B5EF4-FFF2-40B4-BE49-F238E27FC236}">
              <a16:creationId xmlns:a16="http://schemas.microsoft.com/office/drawing/2014/main" id="{6FB32B33-92E5-4365-99C4-E746DE798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710629</xdr:colOff>
      <xdr:row>4</xdr:row>
      <xdr:rowOff>214387</xdr:rowOff>
    </xdr:from>
    <xdr:to>
      <xdr:col>3</xdr:col>
      <xdr:colOff>311607</xdr:colOff>
      <xdr:row>17</xdr:row>
      <xdr:rowOff>42809</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9BD83BFE-9906-9D29-7B60-4A81F8DB692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12359" y="1139061"/>
              <a:ext cx="1467450" cy="2833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710629</xdr:colOff>
      <xdr:row>2</xdr:row>
      <xdr:rowOff>942</xdr:rowOff>
    </xdr:from>
    <xdr:to>
      <xdr:col>3</xdr:col>
      <xdr:colOff>305157</xdr:colOff>
      <xdr:row>4</xdr:row>
      <xdr:rowOff>150605</xdr:rowOff>
    </xdr:to>
    <mc:AlternateContent xmlns:mc="http://schemas.openxmlformats.org/markup-compatibility/2006" xmlns:a14="http://schemas.microsoft.com/office/drawing/2010/main">
      <mc:Choice Requires="a14">
        <xdr:graphicFrame macro="">
          <xdr:nvGraphicFramePr>
            <xdr:cNvPr id="10" name="SPORT LOCATION">
              <a:extLst>
                <a:ext uri="{FF2B5EF4-FFF2-40B4-BE49-F238E27FC236}">
                  <a16:creationId xmlns:a16="http://schemas.microsoft.com/office/drawing/2014/main" id="{23320C55-AA70-C351-CAAF-05096BD701FD}"/>
                </a:ext>
              </a:extLst>
            </xdr:cNvPr>
            <xdr:cNvGraphicFramePr/>
          </xdr:nvGraphicFramePr>
          <xdr:xfrm>
            <a:off x="0" y="0"/>
            <a:ext cx="0" cy="0"/>
          </xdr:xfrm>
          <a:graphic>
            <a:graphicData uri="http://schemas.microsoft.com/office/drawing/2010/slicer">
              <sle:slicer xmlns:sle="http://schemas.microsoft.com/office/drawing/2010/slicer" name="SPORT LOCATION"/>
            </a:graphicData>
          </a:graphic>
        </xdr:graphicFrame>
      </mc:Choice>
      <mc:Fallback xmlns="">
        <xdr:sp macro="" textlink="">
          <xdr:nvSpPr>
            <xdr:cNvPr id="0" name=""/>
            <xdr:cNvSpPr>
              <a:spLocks noTextEdit="1"/>
            </xdr:cNvSpPr>
          </xdr:nvSpPr>
          <xdr:spPr>
            <a:xfrm>
              <a:off x="1712359" y="463279"/>
              <a:ext cx="14610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8561</xdr:rowOff>
    </xdr:from>
    <xdr:to>
      <xdr:col>1</xdr:col>
      <xdr:colOff>618270</xdr:colOff>
      <xdr:row>21</xdr:row>
      <xdr:rowOff>231168</xdr:rowOff>
    </xdr:to>
    <mc:AlternateContent xmlns:mc="http://schemas.openxmlformats.org/markup-compatibility/2006" xmlns:a14="http://schemas.microsoft.com/office/drawing/2010/main">
      <mc:Choice Requires="a14">
        <xdr:graphicFrame macro="">
          <xdr:nvGraphicFramePr>
            <xdr:cNvPr id="12" name="SPORTS">
              <a:extLst>
                <a:ext uri="{FF2B5EF4-FFF2-40B4-BE49-F238E27FC236}">
                  <a16:creationId xmlns:a16="http://schemas.microsoft.com/office/drawing/2014/main" id="{EA3C3D63-B8E0-6750-E2FA-91FB9EAD04A9}"/>
                </a:ext>
              </a:extLst>
            </xdr:cNvPr>
            <xdr:cNvGraphicFramePr/>
          </xdr:nvGraphicFramePr>
          <xdr:xfrm>
            <a:off x="0" y="0"/>
            <a:ext cx="0" cy="0"/>
          </xdr:xfrm>
          <a:graphic>
            <a:graphicData uri="http://schemas.microsoft.com/office/drawing/2010/slicer">
              <sle:slicer xmlns:sle="http://schemas.microsoft.com/office/drawing/2010/slicer" name="SPORTS"/>
            </a:graphicData>
          </a:graphic>
        </xdr:graphicFrame>
      </mc:Choice>
      <mc:Fallback xmlns="">
        <xdr:sp macro="" textlink="">
          <xdr:nvSpPr>
            <xdr:cNvPr id="0" name=""/>
            <xdr:cNvSpPr>
              <a:spLocks noTextEdit="1"/>
            </xdr:cNvSpPr>
          </xdr:nvSpPr>
          <xdr:spPr>
            <a:xfrm>
              <a:off x="0" y="470898"/>
              <a:ext cx="1620000" cy="4614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710628</xdr:colOff>
      <xdr:row>17</xdr:row>
      <xdr:rowOff>141441</xdr:rowOff>
    </xdr:from>
    <xdr:to>
      <xdr:col>3</xdr:col>
      <xdr:colOff>311606</xdr:colOff>
      <xdr:row>21</xdr:row>
      <xdr:rowOff>8562</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D2C1EFCA-6AF7-F105-6369-D314179924D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12358" y="4071306"/>
              <a:ext cx="1467450" cy="791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140970</xdr:rowOff>
    </xdr:from>
    <xdr:to>
      <xdr:col>11</xdr:col>
      <xdr:colOff>304800</xdr:colOff>
      <xdr:row>15</xdr:row>
      <xdr:rowOff>140970</xdr:rowOff>
    </xdr:to>
    <xdr:graphicFrame macro="">
      <xdr:nvGraphicFramePr>
        <xdr:cNvPr id="2" name="Chart 1">
          <a:extLst>
            <a:ext uri="{FF2B5EF4-FFF2-40B4-BE49-F238E27FC236}">
              <a16:creationId xmlns:a16="http://schemas.microsoft.com/office/drawing/2014/main" id="{4278A961-CF3F-A12A-0195-DC7672ED2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1212644</xdr:colOff>
      <xdr:row>7</xdr:row>
      <xdr:rowOff>0</xdr:rowOff>
    </xdr:from>
    <xdr:to>
      <xdr:col>9</xdr:col>
      <xdr:colOff>3640</xdr:colOff>
      <xdr:row>20</xdr:row>
      <xdr:rowOff>0</xdr:rowOff>
    </xdr:to>
    <xdr:graphicFrame macro="">
      <xdr:nvGraphicFramePr>
        <xdr:cNvPr id="2" name="Chart 1">
          <a:extLst>
            <a:ext uri="{FF2B5EF4-FFF2-40B4-BE49-F238E27FC236}">
              <a16:creationId xmlns:a16="http://schemas.microsoft.com/office/drawing/2014/main" id="{7FF31AD4-3419-FE04-0603-7C31A1E34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609600</xdr:colOff>
      <xdr:row>4</xdr:row>
      <xdr:rowOff>0</xdr:rowOff>
    </xdr:from>
    <xdr:to>
      <xdr:col>11</xdr:col>
      <xdr:colOff>0</xdr:colOff>
      <xdr:row>16</xdr:row>
      <xdr:rowOff>0</xdr:rowOff>
    </xdr:to>
    <xdr:graphicFrame macro="">
      <xdr:nvGraphicFramePr>
        <xdr:cNvPr id="2" name="Chart 1">
          <a:extLst>
            <a:ext uri="{FF2B5EF4-FFF2-40B4-BE49-F238E27FC236}">
              <a16:creationId xmlns:a16="http://schemas.microsoft.com/office/drawing/2014/main" id="{F4A31500-2981-BC73-5C81-D415A913B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ravi\Downloads\Excel%20dahboard%20-%20Copy\Sports_Analysis.xlsx" TargetMode="External"/><Relationship Id="rId1" Type="http://schemas.openxmlformats.org/officeDocument/2006/relationships/externalLinkPath" Target="/Users/aravi/Downloads/Excel%20dahboard%20-%20Copy/Sport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stion 1"/>
      <sheetName val="Question 2"/>
      <sheetName val="Question 3"/>
      <sheetName val="ANALYSIS"/>
      <sheetName val="REPORT"/>
      <sheetName val="SPORTSMEN"/>
      <sheetName val="SPORT"/>
      <sheetName val="LOCATION"/>
    </sheetNames>
    <sheetDataSet>
      <sheetData sheetId="0" refreshError="1"/>
      <sheetData sheetId="1" refreshError="1"/>
      <sheetData sheetId="2" refreshError="1"/>
      <sheetData sheetId="3" refreshError="1"/>
      <sheetData sheetId="4" refreshError="1"/>
      <sheetData sheetId="5" refreshError="1"/>
      <sheetData sheetId="6" refreshError="1">
        <row r="1">
          <cell r="A1" t="str">
            <v>SPORTS LOCATION</v>
          </cell>
          <cell r="B1" t="str">
            <v>SPORTS</v>
          </cell>
        </row>
        <row r="2">
          <cell r="A2" t="str">
            <v>INDOOR</v>
          </cell>
          <cell r="B2" t="str">
            <v>Cycling Track</v>
          </cell>
        </row>
        <row r="3">
          <cell r="A3" t="str">
            <v>INDOOR</v>
          </cell>
          <cell r="B3" t="str">
            <v>Boxing</v>
          </cell>
        </row>
        <row r="4">
          <cell r="A4" t="str">
            <v>OUTDOOR</v>
          </cell>
          <cell r="B4" t="str">
            <v>Football</v>
          </cell>
        </row>
        <row r="5">
          <cell r="A5" t="str">
            <v>OUTDOOR</v>
          </cell>
          <cell r="B5" t="str">
            <v>Alpine Skiing</v>
          </cell>
        </row>
        <row r="6">
          <cell r="A6" t="str">
            <v>INDOOR</v>
          </cell>
          <cell r="B6" t="str">
            <v>Water Polo</v>
          </cell>
        </row>
        <row r="7">
          <cell r="A7" t="str">
            <v>INDOOR</v>
          </cell>
          <cell r="B7" t="str">
            <v>Fencing</v>
          </cell>
        </row>
        <row r="8">
          <cell r="A8" t="str">
            <v>OUTDOOR</v>
          </cell>
          <cell r="B8" t="str">
            <v>Cycling Road</v>
          </cell>
        </row>
        <row r="9">
          <cell r="A9" t="str">
            <v>INDOOR</v>
          </cell>
          <cell r="B9" t="str">
            <v>Curling</v>
          </cell>
        </row>
        <row r="10">
          <cell r="A10" t="str">
            <v>INDOOR</v>
          </cell>
          <cell r="B10" t="str">
            <v>Shooting</v>
          </cell>
        </row>
        <row r="11">
          <cell r="A11" t="str">
            <v>OUTDOOR</v>
          </cell>
          <cell r="B11" t="str">
            <v>Freestyle Skiing</v>
          </cell>
        </row>
        <row r="12">
          <cell r="A12" t="str">
            <v>OUTDOOR</v>
          </cell>
          <cell r="B12" t="str">
            <v>Archery</v>
          </cell>
        </row>
        <row r="13">
          <cell r="A13" t="str">
            <v>OUTDOOR</v>
          </cell>
          <cell r="B13" t="str">
            <v>Rugby</v>
          </cell>
        </row>
        <row r="14">
          <cell r="A14" t="str">
            <v>OUTDOOR</v>
          </cell>
          <cell r="B14" t="str">
            <v>Canoe Sprint</v>
          </cell>
        </row>
        <row r="15">
          <cell r="A15" t="str">
            <v>INDOOR</v>
          </cell>
          <cell r="B15" t="str">
            <v>Cycling BMX</v>
          </cell>
        </row>
        <row r="16">
          <cell r="A16" t="str">
            <v>INDOOR</v>
          </cell>
          <cell r="B16" t="str">
            <v>Handball</v>
          </cell>
        </row>
        <row r="17">
          <cell r="A17" t="str">
            <v>OUTDOOR</v>
          </cell>
          <cell r="B17" t="str">
            <v>Cycling Mountain Bike</v>
          </cell>
        </row>
        <row r="18">
          <cell r="A18" t="str">
            <v>INDOOR</v>
          </cell>
          <cell r="B18" t="str">
            <v>Short Track Speed Skating</v>
          </cell>
        </row>
        <row r="19">
          <cell r="A19" t="str">
            <v>INDOOR</v>
          </cell>
          <cell r="B19" t="str">
            <v>Basketball</v>
          </cell>
        </row>
        <row r="20">
          <cell r="A20" t="str">
            <v>OUTDOOR</v>
          </cell>
          <cell r="B20" t="str">
            <v>Triathlon</v>
          </cell>
        </row>
        <row r="21">
          <cell r="A21" t="str">
            <v>OUTDOOR</v>
          </cell>
          <cell r="B21" t="str">
            <v>Equestrian / Dressage</v>
          </cell>
        </row>
        <row r="22">
          <cell r="A22" t="str">
            <v>OUTDOOR</v>
          </cell>
          <cell r="B22" t="str">
            <v>Beach Volleyball</v>
          </cell>
        </row>
        <row r="23">
          <cell r="A23" t="str">
            <v>OUTDOOR</v>
          </cell>
          <cell r="B23" t="str">
            <v>Canoe Slalom</v>
          </cell>
        </row>
        <row r="24">
          <cell r="A24" t="str">
            <v>INDOOR</v>
          </cell>
          <cell r="B24" t="str">
            <v>Volleyball</v>
          </cell>
        </row>
        <row r="25">
          <cell r="A25" t="str">
            <v>OUTDOOR</v>
          </cell>
          <cell r="B25" t="str">
            <v>Golf</v>
          </cell>
        </row>
        <row r="26">
          <cell r="A26" t="str">
            <v>INDOOR</v>
          </cell>
          <cell r="B26" t="str">
            <v>Diving</v>
          </cell>
        </row>
        <row r="27">
          <cell r="A27" t="str">
            <v>OUTDOOR</v>
          </cell>
          <cell r="B27" t="str">
            <v>Hockey</v>
          </cell>
        </row>
        <row r="28">
          <cell r="A28" t="str">
            <v>OUTDOOR</v>
          </cell>
          <cell r="B28" t="str">
            <v>Sailing</v>
          </cell>
        </row>
        <row r="29">
          <cell r="A29" t="str">
            <v>OUTDOOR</v>
          </cell>
          <cell r="B29" t="str">
            <v>Athletics</v>
          </cell>
        </row>
        <row r="30">
          <cell r="A30" t="str">
            <v>INDOOR</v>
          </cell>
          <cell r="B30" t="str">
            <v>Gymnastics Artistic</v>
          </cell>
        </row>
        <row r="31">
          <cell r="A31" t="str">
            <v>INDOOR</v>
          </cell>
          <cell r="B31" t="str">
            <v>Judo</v>
          </cell>
        </row>
        <row r="32">
          <cell r="A32" t="str">
            <v>OUTDOOR</v>
          </cell>
          <cell r="B32" t="str">
            <v>Biathlon</v>
          </cell>
        </row>
        <row r="33">
          <cell r="A33" t="str">
            <v>INDOOR</v>
          </cell>
          <cell r="B33" t="str">
            <v>Swimming</v>
          </cell>
        </row>
      </sheetData>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itha Jakkula" refreshedDate="45376.48234224537" createdVersion="8" refreshedVersion="8" minRefreshableVersion="3" recordCount="50" xr:uid="{DA42DA85-B75B-4A69-995F-95B8CF5ACDBC}">
  <cacheSource type="worksheet">
    <worksheetSource ref="A1:L51" sheet="SPORTS MAN"/>
  </cacheSource>
  <cacheFields count="12">
    <cacheField name="MEMBER ID" numFmtId="165">
      <sharedItems containsSemiMixedTypes="0" containsString="0" containsNumber="1" containsInteger="1" minValue="1" maxValue="50"/>
    </cacheField>
    <cacheField name="FULL NAME" numFmtId="0">
      <sharedItems/>
    </cacheField>
    <cacheField name="BIRTHDATE" numFmtId="14">
      <sharedItems containsSemiMixedTypes="0" containsNonDate="0" containsDate="1" containsString="0" minDate="1997-09-26T00:00:00" maxDate="1997-11-15T00:00:00"/>
    </cacheField>
    <cacheField name="MONTH" numFmtId="14">
      <sharedItems/>
    </cacheField>
    <cacheField name="AGE" numFmtId="49">
      <sharedItems containsSemiMixedTypes="0" containsString="0" containsNumber="1" containsInteger="1" minValue="26" maxValue="26" count="1">
        <n v="26"/>
      </sharedItems>
    </cacheField>
    <cacheField name="AGE GROUP" numFmtId="0">
      <sharedItems count="1">
        <s v="Young"/>
      </sharedItems>
    </cacheField>
    <cacheField name="GENDER" numFmtId="0">
      <sharedItems count="2">
        <s v="Female"/>
        <s v="Male"/>
      </sharedItems>
    </cacheField>
    <cacheField name="COUNTRY" numFmtId="0">
      <sharedItems count="11">
        <s v="USA"/>
        <s v="BRAZIL"/>
        <s v="UK"/>
        <s v="GERMANY"/>
        <s v="AUSTRALIA"/>
        <s v="AUSTRIA"/>
        <s v="FRANCE"/>
        <s v="ARGENTINA"/>
        <s v="SPAIN"/>
        <s v="NETHERLANDS"/>
        <s v="SWEDEN"/>
      </sharedItems>
    </cacheField>
    <cacheField name="WEIGHT" numFmtId="166">
      <sharedItems containsSemiMixedTypes="0" containsString="0" containsNumber="1" minValue="45.9" maxValue="105.9"/>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ount="50">
        <n v="80727"/>
        <n v="87471"/>
        <n v="64724"/>
        <n v="110823"/>
        <n v="56916"/>
        <n v="51133"/>
        <n v="65465"/>
        <n v="109885"/>
        <n v="60061"/>
        <n v="32758"/>
        <n v="99613"/>
        <n v="56595"/>
        <n v="117408"/>
        <n v="64862"/>
        <n v="10241"/>
        <n v="88762"/>
        <n v="80757"/>
        <n v="88794"/>
        <n v="63526"/>
        <n v="46352"/>
        <n v="106808"/>
        <n v="96468"/>
        <n v="16526"/>
        <n v="21891"/>
        <n v="62037"/>
        <n v="89737"/>
        <n v="41039"/>
        <n v="28458"/>
        <n v="55007"/>
        <n v="69041"/>
        <n v="86262"/>
        <n v="19234"/>
        <n v="95123"/>
        <n v="62761"/>
        <n v="108431"/>
        <n v="66268"/>
        <n v="33970"/>
        <n v="71352"/>
        <n v="116376"/>
        <n v="114144"/>
        <n v="79872"/>
        <n v="101969"/>
        <n v="50659"/>
        <n v="58215"/>
        <n v="39935"/>
        <n v="44865"/>
        <n v="90478"/>
        <n v="38965"/>
        <n v="35387"/>
        <n v="20532"/>
      </sharedItems>
    </cacheField>
  </cacheFields>
  <extLst>
    <ext xmlns:x14="http://schemas.microsoft.com/office/spreadsheetml/2009/9/main" uri="{725AE2AE-9491-48be-B2B4-4EB974FC3084}">
      <x14:pivotCacheDefinition pivotCacheId="1063652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MS. ANNIE ABBOTT"/>
    <d v="1997-09-26T00:00:00"/>
    <s v="Sep"/>
    <x v="0"/>
    <x v="0"/>
    <x v="0"/>
    <x v="0"/>
    <n v="94"/>
    <x v="0"/>
    <x v="0"/>
    <x v="0"/>
  </r>
  <r>
    <n v="2"/>
    <s v="MS. AURELIE LIESUCHKE"/>
    <d v="1997-09-27T00:00:00"/>
    <s v="Sep"/>
    <x v="0"/>
    <x v="0"/>
    <x v="0"/>
    <x v="0"/>
    <n v="84.2"/>
    <x v="0"/>
    <x v="1"/>
    <x v="1"/>
  </r>
  <r>
    <n v="3"/>
    <s v="SR. TOMAS FILHO"/>
    <d v="1997-09-28T00:00:00"/>
    <s v="Sep"/>
    <x v="0"/>
    <x v="0"/>
    <x v="1"/>
    <x v="1"/>
    <n v="52.9"/>
    <x v="1"/>
    <x v="2"/>
    <x v="2"/>
  </r>
  <r>
    <n v="4"/>
    <s v="MS. DARBY CRUICKSHANK"/>
    <d v="1997-09-29T00:00:00"/>
    <s v="Sep"/>
    <x v="0"/>
    <x v="0"/>
    <x v="0"/>
    <x v="0"/>
    <n v="48.9"/>
    <x v="1"/>
    <x v="3"/>
    <x v="3"/>
  </r>
  <r>
    <n v="5"/>
    <s v="DR. JAYDON BORER"/>
    <d v="1997-09-30T00:00:00"/>
    <s v="Sep"/>
    <x v="0"/>
    <x v="0"/>
    <x v="1"/>
    <x v="0"/>
    <n v="84.8"/>
    <x v="0"/>
    <x v="4"/>
    <x v="4"/>
  </r>
  <r>
    <n v="6"/>
    <s v="MR. MORIAH  LYNCH"/>
    <d v="1997-10-01T00:00:00"/>
    <s v="Oct"/>
    <x v="0"/>
    <x v="0"/>
    <x v="1"/>
    <x v="0"/>
    <n v="83.2"/>
    <x v="0"/>
    <x v="5"/>
    <x v="5"/>
  </r>
  <r>
    <n v="7"/>
    <s v="MS. AMIYA EICHMANN"/>
    <d v="1997-10-02T00:00:00"/>
    <s v="Oct"/>
    <x v="0"/>
    <x v="0"/>
    <x v="0"/>
    <x v="0"/>
    <n v="61.1"/>
    <x v="1"/>
    <x v="6"/>
    <x v="6"/>
  </r>
  <r>
    <n v="8"/>
    <s v="MR. PIERCE RAU"/>
    <d v="1997-10-03T00:00:00"/>
    <s v="Oct"/>
    <x v="0"/>
    <x v="0"/>
    <x v="1"/>
    <x v="0"/>
    <n v="105.7"/>
    <x v="0"/>
    <x v="7"/>
    <x v="7"/>
  </r>
  <r>
    <n v="9"/>
    <s v="MS. AMELIA STEVENS"/>
    <d v="1997-10-04T00:00:00"/>
    <s v="Oct"/>
    <x v="0"/>
    <x v="0"/>
    <x v="0"/>
    <x v="2"/>
    <n v="65.3"/>
    <x v="0"/>
    <x v="8"/>
    <x v="8"/>
  </r>
  <r>
    <n v="10"/>
    <s v="MR. TOBY SIMPSON"/>
    <d v="1997-10-05T00:00:00"/>
    <s v="Oct"/>
    <x v="0"/>
    <x v="0"/>
    <x v="1"/>
    <x v="2"/>
    <n v="62.9"/>
    <x v="1"/>
    <x v="6"/>
    <x v="9"/>
  </r>
  <r>
    <n v="11"/>
    <s v="SIR ETHAN MURPHY"/>
    <d v="1997-10-06T00:00:00"/>
    <s v="Oct"/>
    <x v="0"/>
    <x v="0"/>
    <x v="1"/>
    <x v="2"/>
    <n v="104.3"/>
    <x v="1"/>
    <x v="9"/>
    <x v="10"/>
  </r>
  <r>
    <n v="12"/>
    <s v="MRS. ASHLEY WOOD"/>
    <d v="1997-10-07T00:00:00"/>
    <s v="Oct"/>
    <x v="0"/>
    <x v="0"/>
    <x v="0"/>
    <x v="2"/>
    <n v="100.7"/>
    <x v="1"/>
    <x v="10"/>
    <x v="11"/>
  </r>
  <r>
    <n v="13"/>
    <s v="MS. MEGAN SCOTT"/>
    <d v="1997-10-08T00:00:00"/>
    <s v="Oct"/>
    <x v="0"/>
    <x v="0"/>
    <x v="0"/>
    <x v="2"/>
    <n v="70.900000000000006"/>
    <x v="1"/>
    <x v="11"/>
    <x v="12"/>
  </r>
  <r>
    <n v="14"/>
    <s v="HR. HELMUT WEINHAE"/>
    <d v="1997-10-09T00:00:00"/>
    <s v="Oct"/>
    <x v="0"/>
    <x v="0"/>
    <x v="1"/>
    <x v="3"/>
    <n v="68.3"/>
    <x v="1"/>
    <x v="12"/>
    <x v="13"/>
  </r>
  <r>
    <n v="15"/>
    <s v="PROF. MILENA SCHOTIN"/>
    <d v="1997-10-10T00:00:00"/>
    <s v="Oct"/>
    <x v="0"/>
    <x v="0"/>
    <x v="0"/>
    <x v="3"/>
    <n v="105.3"/>
    <x v="0"/>
    <x v="13"/>
    <x v="14"/>
  </r>
  <r>
    <n v="16"/>
    <s v="HR. LOTHAR BIRNBAUM"/>
    <d v="1997-10-11T00:00:00"/>
    <s v="Oct"/>
    <x v="0"/>
    <x v="0"/>
    <x v="1"/>
    <x v="3"/>
    <n v="48.6"/>
    <x v="1"/>
    <x v="3"/>
    <x v="15"/>
  </r>
  <r>
    <n v="17"/>
    <s v="HR. PIETRO STOLZE"/>
    <d v="1997-10-12T00:00:00"/>
    <s v="Oct"/>
    <x v="0"/>
    <x v="0"/>
    <x v="1"/>
    <x v="3"/>
    <n v="105.9"/>
    <x v="0"/>
    <x v="14"/>
    <x v="16"/>
  </r>
  <r>
    <n v="18"/>
    <s v="HR. RICHARD  TLUSTEK"/>
    <d v="1997-10-13T00:00:00"/>
    <s v="Oct"/>
    <x v="0"/>
    <x v="0"/>
    <x v="1"/>
    <x v="3"/>
    <n v="71.099999999999994"/>
    <x v="1"/>
    <x v="15"/>
    <x v="17"/>
  </r>
  <r>
    <n v="19"/>
    <s v="DR. EARNESTINE RAYNOR"/>
    <d v="1997-10-14T00:00:00"/>
    <s v="Oct"/>
    <x v="0"/>
    <x v="0"/>
    <x v="0"/>
    <x v="4"/>
    <n v="70.3"/>
    <x v="0"/>
    <x v="16"/>
    <x v="18"/>
  </r>
  <r>
    <n v="20"/>
    <s v="MR. JASON GAYLORD"/>
    <d v="1997-10-15T00:00:00"/>
    <s v="Oct"/>
    <x v="0"/>
    <x v="0"/>
    <x v="1"/>
    <x v="4"/>
    <n v="54.7"/>
    <x v="0"/>
    <x v="17"/>
    <x v="19"/>
  </r>
  <r>
    <n v="21"/>
    <s v="MR. KENDRICK SAUER"/>
    <d v="1997-10-16T00:00:00"/>
    <s v="Oct"/>
    <x v="0"/>
    <x v="0"/>
    <x v="1"/>
    <x v="4"/>
    <n v="100.9"/>
    <x v="1"/>
    <x v="18"/>
    <x v="20"/>
  </r>
  <r>
    <n v="22"/>
    <s v="DR. ANNABELL OLSON"/>
    <d v="1997-10-17T00:00:00"/>
    <s v="Oct"/>
    <x v="0"/>
    <x v="0"/>
    <x v="0"/>
    <x v="4"/>
    <n v="84.3"/>
    <x v="1"/>
    <x v="19"/>
    <x v="21"/>
  </r>
  <r>
    <n v="23"/>
    <s v="DR. JENA UPTON"/>
    <d v="1997-10-18T00:00:00"/>
    <s v="Oct"/>
    <x v="0"/>
    <x v="0"/>
    <x v="0"/>
    <x v="4"/>
    <n v="66.8"/>
    <x v="1"/>
    <x v="20"/>
    <x v="22"/>
  </r>
  <r>
    <n v="24"/>
    <s v="DR. SHANNY BINS"/>
    <d v="1997-10-19T00:00:00"/>
    <s v="Oct"/>
    <x v="0"/>
    <x v="0"/>
    <x v="0"/>
    <x v="4"/>
    <n v="59.4"/>
    <x v="1"/>
    <x v="21"/>
    <x v="23"/>
  </r>
  <r>
    <n v="25"/>
    <s v="DR. TIA ABSHIRE"/>
    <d v="1997-10-20T00:00:00"/>
    <s v="Oct"/>
    <x v="0"/>
    <x v="0"/>
    <x v="0"/>
    <x v="4"/>
    <n v="77.8"/>
    <x v="1"/>
    <x v="6"/>
    <x v="24"/>
  </r>
  <r>
    <n v="26"/>
    <s v="MS. ISABEL RUNOLFSDOTTIR"/>
    <d v="1997-10-21T00:00:00"/>
    <s v="Oct"/>
    <x v="0"/>
    <x v="0"/>
    <x v="0"/>
    <x v="4"/>
    <n v="85.9"/>
    <x v="0"/>
    <x v="0"/>
    <x v="25"/>
  </r>
  <r>
    <n v="27"/>
    <s v="HR. BARNEY WESACK"/>
    <d v="1997-10-22T00:00:00"/>
    <s v="Oct"/>
    <x v="0"/>
    <x v="0"/>
    <x v="1"/>
    <x v="5"/>
    <n v="93.4"/>
    <x v="0"/>
    <x v="22"/>
    <x v="26"/>
  </r>
  <r>
    <n v="28"/>
    <s v="HR. BARUCH KADE"/>
    <d v="1997-10-23T00:00:00"/>
    <s v="Oct"/>
    <x v="0"/>
    <x v="0"/>
    <x v="1"/>
    <x v="5"/>
    <n v="95.5"/>
    <x v="1"/>
    <x v="11"/>
    <x v="27"/>
  </r>
  <r>
    <n v="29"/>
    <s v="PROF. LIESBETH ROSEMANN"/>
    <d v="1997-10-24T00:00:00"/>
    <s v="Oct"/>
    <x v="0"/>
    <x v="0"/>
    <x v="0"/>
    <x v="5"/>
    <n v="52.2"/>
    <x v="1"/>
    <x v="6"/>
    <x v="28"/>
  </r>
  <r>
    <n v="30"/>
    <s v="MME. VALENTINE MOREAU"/>
    <d v="1997-10-25T00:00:00"/>
    <s v="Oct"/>
    <x v="0"/>
    <x v="0"/>
    <x v="0"/>
    <x v="6"/>
    <n v="74.599999999999994"/>
    <x v="1"/>
    <x v="23"/>
    <x v="29"/>
  </r>
  <r>
    <n v="31"/>
    <s v="MME. PAULETTE DURAND"/>
    <d v="1997-10-26T00:00:00"/>
    <s v="Oct"/>
    <x v="0"/>
    <x v="0"/>
    <x v="0"/>
    <x v="6"/>
    <n v="81.7"/>
    <x v="0"/>
    <x v="22"/>
    <x v="30"/>
  </r>
  <r>
    <n v="32"/>
    <s v="MME. LAURE-ALIX CHEVALIER"/>
    <d v="1997-10-27T00:00:00"/>
    <s v="Oct"/>
    <x v="0"/>
    <x v="0"/>
    <x v="0"/>
    <x v="6"/>
    <n v="78.099999999999994"/>
    <x v="1"/>
    <x v="20"/>
    <x v="31"/>
  </r>
  <r>
    <n v="33"/>
    <s v="M. CLAUDE TOUSSAINT"/>
    <d v="1997-10-28T00:00:00"/>
    <s v="Oct"/>
    <x v="0"/>
    <x v="0"/>
    <x v="1"/>
    <x v="6"/>
    <n v="57.1"/>
    <x v="0"/>
    <x v="24"/>
    <x v="32"/>
  </r>
  <r>
    <n v="34"/>
    <s v="M. VICTOR LENOIR"/>
    <d v="1997-10-29T00:00:00"/>
    <s v="Oct"/>
    <x v="0"/>
    <x v="0"/>
    <x v="1"/>
    <x v="6"/>
    <n v="56"/>
    <x v="1"/>
    <x v="18"/>
    <x v="33"/>
  </r>
  <r>
    <n v="35"/>
    <s v="M. ARTHUR LENOIR"/>
    <d v="1997-10-30T00:00:00"/>
    <s v="Oct"/>
    <x v="0"/>
    <x v="0"/>
    <x v="1"/>
    <x v="6"/>
    <n v="88.6"/>
    <x v="1"/>
    <x v="25"/>
    <x v="34"/>
  </r>
  <r>
    <n v="36"/>
    <s v="M. BENJAMIN LEBRUN-BRUN"/>
    <d v="1997-10-31T00:00:00"/>
    <s v="Oct"/>
    <x v="0"/>
    <x v="0"/>
    <x v="1"/>
    <x v="6"/>
    <n v="78.2"/>
    <x v="1"/>
    <x v="18"/>
    <x v="35"/>
  </r>
  <r>
    <n v="37"/>
    <s v="M. ANTOINE MAILLARD"/>
    <d v="1997-11-01T00:00:00"/>
    <s v="Nov"/>
    <x v="0"/>
    <x v="0"/>
    <x v="1"/>
    <x v="6"/>
    <n v="95.8"/>
    <x v="1"/>
    <x v="26"/>
    <x v="36"/>
  </r>
  <r>
    <n v="38"/>
    <s v="M. BERNARD HOARAU-GUYON"/>
    <d v="1997-11-02T00:00:00"/>
    <s v="Nov"/>
    <x v="0"/>
    <x v="0"/>
    <x v="1"/>
    <x v="6"/>
    <n v="59.7"/>
    <x v="0"/>
    <x v="0"/>
    <x v="37"/>
  </r>
  <r>
    <n v="39"/>
    <s v="SR. HIDALGO TERCERO"/>
    <d v="1997-11-03T00:00:00"/>
    <s v="Nov"/>
    <x v="0"/>
    <x v="0"/>
    <x v="1"/>
    <x v="7"/>
    <n v="77.7"/>
    <x v="1"/>
    <x v="21"/>
    <x v="38"/>
  </r>
  <r>
    <n v="40"/>
    <s v="SR. HADALGO POLANCO"/>
    <d v="1997-11-04T00:00:00"/>
    <s v="Nov"/>
    <x v="0"/>
    <x v="0"/>
    <x v="1"/>
    <x v="7"/>
    <n v="98"/>
    <x v="1"/>
    <x v="20"/>
    <x v="39"/>
  </r>
  <r>
    <n v="41"/>
    <s v="SRA. LAURA OLIVIERA"/>
    <d v="1997-11-05T00:00:00"/>
    <s v="Nov"/>
    <x v="0"/>
    <x v="0"/>
    <x v="0"/>
    <x v="7"/>
    <n v="51.9"/>
    <x v="1"/>
    <x v="27"/>
    <x v="40"/>
  </r>
  <r>
    <n v="42"/>
    <s v="SRA. AINHOA GARZA"/>
    <d v="1997-11-06T00:00:00"/>
    <s v="Nov"/>
    <x v="0"/>
    <x v="0"/>
    <x v="0"/>
    <x v="8"/>
    <n v="55.6"/>
    <x v="0"/>
    <x v="28"/>
    <x v="41"/>
  </r>
  <r>
    <n v="43"/>
    <s v="SRA. ISABEL BANDA"/>
    <d v="1997-11-07T00:00:00"/>
    <s v="Nov"/>
    <x v="0"/>
    <x v="0"/>
    <x v="0"/>
    <x v="8"/>
    <n v="102.3"/>
    <x v="1"/>
    <x v="21"/>
    <x v="42"/>
  </r>
  <r>
    <n v="44"/>
    <s v="SRA. CAROLOTA MATEOS"/>
    <d v="1997-11-08T00:00:00"/>
    <s v="Nov"/>
    <x v="0"/>
    <x v="0"/>
    <x v="0"/>
    <x v="8"/>
    <n v="58.8"/>
    <x v="1"/>
    <x v="27"/>
    <x v="43"/>
  </r>
  <r>
    <n v="45"/>
    <s v="MW. ELIZE PRINS"/>
    <d v="1997-11-09T00:00:00"/>
    <s v="Nov"/>
    <x v="0"/>
    <x v="0"/>
    <x v="0"/>
    <x v="9"/>
    <n v="63.8"/>
    <x v="0"/>
    <x v="29"/>
    <x v="44"/>
  </r>
  <r>
    <n v="46"/>
    <s v="DHR. RYAN PHAM"/>
    <d v="1997-11-10T00:00:00"/>
    <s v="Nov"/>
    <x v="0"/>
    <x v="0"/>
    <x v="1"/>
    <x v="9"/>
    <n v="98.6"/>
    <x v="1"/>
    <x v="20"/>
    <x v="45"/>
  </r>
  <r>
    <n v="47"/>
    <s v="MW ELISE ROTTEVEEL"/>
    <d v="1997-11-11T00:00:00"/>
    <s v="Nov"/>
    <x v="0"/>
    <x v="0"/>
    <x v="0"/>
    <x v="9"/>
    <n v="61.8"/>
    <x v="1"/>
    <x v="20"/>
    <x v="46"/>
  </r>
  <r>
    <n v="48"/>
    <s v="FRU. MIRJAM SODERBERG"/>
    <d v="1997-11-12T00:00:00"/>
    <s v="Nov"/>
    <x v="0"/>
    <x v="0"/>
    <x v="0"/>
    <x v="10"/>
    <n v="50"/>
    <x v="1"/>
    <x v="2"/>
    <x v="47"/>
  </r>
  <r>
    <n v="49"/>
    <s v="H. BERNDT PALSSON"/>
    <d v="1997-11-13T00:00:00"/>
    <s v="Nov"/>
    <x v="0"/>
    <x v="0"/>
    <x v="1"/>
    <x v="10"/>
    <n v="45.9"/>
    <x v="1"/>
    <x v="30"/>
    <x v="48"/>
  </r>
  <r>
    <n v="50"/>
    <s v="SR. ADRIANO SOBRINHO"/>
    <d v="1997-11-14T00:00:00"/>
    <s v="Nov"/>
    <x v="0"/>
    <x v="0"/>
    <x v="1"/>
    <x v="1"/>
    <n v="92.5"/>
    <x v="0"/>
    <x v="3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35A1E9-44AD-4706-9BBD-A98780A1DED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15" firstHeaderRow="1" firstDataRow="2" firstDataCol="1"/>
  <pivotFields count="12">
    <pivotField numFmtId="165" showAll="0"/>
    <pivotField showAll="0"/>
    <pivotField numFmtId="14" showAll="0"/>
    <pivotField showAll="0"/>
    <pivotField numFmtId="49" showAll="0"/>
    <pivotField showAll="0"/>
    <pivotField dataField="1" showAll="0">
      <items count="3">
        <item x="0"/>
        <item x="1"/>
        <item t="default"/>
      </items>
    </pivotField>
    <pivotField axis="axisRow" showAll="0">
      <items count="12">
        <item x="7"/>
        <item x="4"/>
        <item x="5"/>
        <item x="1"/>
        <item x="6"/>
        <item x="3"/>
        <item x="9"/>
        <item x="8"/>
        <item x="10"/>
        <item x="2"/>
        <item x="0"/>
        <item t="default"/>
      </items>
    </pivotField>
    <pivotField numFmtId="166" showAll="0"/>
    <pivotField axis="axisCol" showAll="0">
      <items count="3">
        <item x="0"/>
        <item x="1"/>
        <item t="default"/>
      </items>
    </pivotField>
    <pivotField showAll="0">
      <items count="33">
        <item x="3"/>
        <item x="10"/>
        <item x="27"/>
        <item x="17"/>
        <item x="20"/>
        <item x="30"/>
        <item x="1"/>
        <item x="21"/>
        <item x="12"/>
        <item x="7"/>
        <item x="13"/>
        <item x="15"/>
        <item x="6"/>
        <item x="0"/>
        <item x="24"/>
        <item x="19"/>
        <item x="5"/>
        <item x="2"/>
        <item h="1" x="9"/>
        <item h="1" x="23"/>
        <item h="1" x="28"/>
        <item h="1" x="14"/>
        <item h="1" x="25"/>
        <item h="1" x="29"/>
        <item h="1" x="11"/>
        <item h="1" x="26"/>
        <item h="1" x="8"/>
        <item h="1" x="16"/>
        <item h="1" x="31"/>
        <item h="1" x="18"/>
        <item h="1" x="22"/>
        <item h="1" x="4"/>
        <item t="default"/>
      </items>
    </pivotField>
    <pivotField numFmtId="167" showAll="0"/>
  </pivotFields>
  <rowFields count="1">
    <field x="7"/>
  </rowFields>
  <rowItems count="11">
    <i>
      <x/>
    </i>
    <i>
      <x v="1"/>
    </i>
    <i>
      <x v="2"/>
    </i>
    <i>
      <x v="3"/>
    </i>
    <i>
      <x v="4"/>
    </i>
    <i>
      <x v="5"/>
    </i>
    <i>
      <x v="6"/>
    </i>
    <i>
      <x v="7"/>
    </i>
    <i>
      <x v="8"/>
    </i>
    <i>
      <x v="9"/>
    </i>
    <i>
      <x v="10"/>
    </i>
  </rowItems>
  <colFields count="1">
    <field x="9"/>
  </colFields>
  <colItems count="2">
    <i>
      <x/>
    </i>
    <i>
      <x v="1"/>
    </i>
  </colItems>
  <dataFields count="1">
    <dataField name="Count of GENDER" fld="6" subtotal="count" baseField="0" baseItem="0"/>
  </dataFields>
  <formats count="9">
    <format dxfId="17">
      <pivotArea outline="0" collapsedLevelsAreSubtotals="1" fieldPosition="0">
        <references count="1">
          <reference field="9" count="1" selected="0">
            <x v="0"/>
          </reference>
        </references>
      </pivotArea>
    </format>
    <format dxfId="16">
      <pivotArea field="9" type="button" dataOnly="0" labelOnly="1" outline="0" axis="axisCol" fieldPosition="0"/>
    </format>
    <format dxfId="15">
      <pivotArea dataOnly="0" labelOnly="1" fieldPosition="0">
        <references count="1">
          <reference field="9" count="1">
            <x v="0"/>
          </reference>
        </references>
      </pivotArea>
    </format>
    <format dxfId="14">
      <pivotArea type="origin" dataOnly="0" labelOnly="1" outline="0" fieldPosition="0"/>
    </format>
    <format dxfId="13">
      <pivotArea field="7" type="button" dataOnly="0" labelOnly="1" outline="0" axis="axisRow" fieldPosition="0"/>
    </format>
    <format dxfId="12">
      <pivotArea dataOnly="0" labelOnly="1" fieldPosition="0">
        <references count="1">
          <reference field="7" count="0"/>
        </references>
      </pivotArea>
    </format>
    <format dxfId="11">
      <pivotArea outline="0" collapsedLevelsAreSubtotals="1" fieldPosition="0">
        <references count="1">
          <reference field="9" count="1" selected="0">
            <x v="1"/>
          </reference>
        </references>
      </pivotArea>
    </format>
    <format dxfId="10">
      <pivotArea type="topRight" dataOnly="0" labelOnly="1" outline="0" fieldPosition="0"/>
    </format>
    <format dxfId="9">
      <pivotArea dataOnly="0" labelOnly="1" fieldPosition="0">
        <references count="1">
          <reference field="9" count="1">
            <x v="1"/>
          </reference>
        </references>
      </pivotArea>
    </format>
  </format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27A5CE-77F4-4812-AB26-0F857B1BF7F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21" firstHeaderRow="1" firstDataRow="1" firstDataCol="1"/>
  <pivotFields count="12">
    <pivotField numFmtId="165" showAll="0"/>
    <pivotField showAll="0"/>
    <pivotField numFmtId="14" showAll="0"/>
    <pivotField showAll="0"/>
    <pivotField numFmtId="49" showAll="0"/>
    <pivotField showAll="0"/>
    <pivotField showAll="0">
      <items count="3">
        <item x="0"/>
        <item x="1"/>
        <item t="default"/>
      </items>
    </pivotField>
    <pivotField showAll="0">
      <items count="12">
        <item x="7"/>
        <item x="4"/>
        <item x="5"/>
        <item x="1"/>
        <item x="6"/>
        <item x="3"/>
        <item x="9"/>
        <item x="8"/>
        <item x="10"/>
        <item x="2"/>
        <item x="0"/>
        <item t="default"/>
      </items>
    </pivotField>
    <pivotField numFmtId="166" showAll="0"/>
    <pivotField showAll="0">
      <items count="3">
        <item x="0"/>
        <item x="1"/>
        <item t="default"/>
      </items>
    </pivotField>
    <pivotField axis="axisRow" showAll="0" sortType="descending">
      <items count="33">
        <item x="3"/>
        <item x="10"/>
        <item x="27"/>
        <item x="17"/>
        <item x="20"/>
        <item x="30"/>
        <item x="1"/>
        <item x="21"/>
        <item x="12"/>
        <item x="7"/>
        <item x="13"/>
        <item x="15"/>
        <item x="6"/>
        <item x="0"/>
        <item x="24"/>
        <item x="19"/>
        <item x="5"/>
        <item x="2"/>
        <item h="1" x="9"/>
        <item h="1" x="23"/>
        <item h="1" x="28"/>
        <item h="1" x="14"/>
        <item h="1" x="25"/>
        <item h="1" x="29"/>
        <item h="1" x="11"/>
        <item h="1" x="26"/>
        <item h="1" x="8"/>
        <item h="1" x="16"/>
        <item h="1" x="31"/>
        <item h="1" x="18"/>
        <item h="1" x="22"/>
        <item h="1" x="4"/>
        <item t="default"/>
      </items>
      <autoSortScope>
        <pivotArea dataOnly="0" outline="0" fieldPosition="0">
          <references count="1">
            <reference field="4294967294" count="1" selected="0">
              <x v="0"/>
            </reference>
          </references>
        </pivotArea>
      </autoSortScope>
    </pivotField>
    <pivotField dataField="1" numFmtId="167" showAll="0">
      <items count="51">
        <item x="14"/>
        <item x="22"/>
        <item x="31"/>
        <item x="49"/>
        <item x="23"/>
        <item x="27"/>
        <item x="9"/>
        <item x="36"/>
        <item x="48"/>
        <item x="47"/>
        <item x="44"/>
        <item x="26"/>
        <item x="45"/>
        <item x="19"/>
        <item x="42"/>
        <item x="5"/>
        <item x="28"/>
        <item x="11"/>
        <item x="4"/>
        <item x="43"/>
        <item x="8"/>
        <item x="24"/>
        <item x="33"/>
        <item x="18"/>
        <item x="2"/>
        <item x="13"/>
        <item x="6"/>
        <item x="35"/>
        <item x="29"/>
        <item x="37"/>
        <item x="40"/>
        <item x="0"/>
        <item x="16"/>
        <item x="30"/>
        <item x="1"/>
        <item x="15"/>
        <item x="17"/>
        <item x="25"/>
        <item x="46"/>
        <item x="32"/>
        <item x="21"/>
        <item x="10"/>
        <item x="41"/>
        <item x="20"/>
        <item x="34"/>
        <item x="7"/>
        <item x="3"/>
        <item x="39"/>
        <item x="38"/>
        <item x="12"/>
        <item t="default"/>
      </items>
    </pivotField>
  </pivotFields>
  <rowFields count="1">
    <field x="10"/>
  </rowFields>
  <rowItems count="18">
    <i>
      <x v="4"/>
    </i>
    <i>
      <x v="13"/>
    </i>
    <i>
      <x v="12"/>
    </i>
    <i>
      <x/>
    </i>
    <i>
      <x v="7"/>
    </i>
    <i>
      <x v="2"/>
    </i>
    <i>
      <x v="9"/>
    </i>
    <i>
      <x v="17"/>
    </i>
    <i>
      <x v="15"/>
    </i>
    <i>
      <x v="14"/>
    </i>
    <i>
      <x v="11"/>
    </i>
    <i>
      <x v="6"/>
    </i>
    <i>
      <x v="8"/>
    </i>
    <i>
      <x v="1"/>
    </i>
    <i>
      <x v="16"/>
    </i>
    <i>
      <x v="3"/>
    </i>
    <i>
      <x v="5"/>
    </i>
    <i>
      <x v="10"/>
    </i>
  </rowItems>
  <colItems count="1">
    <i/>
  </colItems>
  <dataFields count="1">
    <dataField name="Sum of SALARY" fld="11" baseField="0" baseItem="0"/>
  </dataFields>
  <formats count="5">
    <format dxfId="8">
      <pivotArea field="10" type="button" dataOnly="0" labelOnly="1" outline="0" axis="axisRow" fieldPosition="0"/>
    </format>
    <format dxfId="7">
      <pivotArea dataOnly="0" labelOnly="1" fieldPosition="0">
        <references count="1">
          <reference field="10" count="0"/>
        </references>
      </pivotArea>
    </format>
    <format dxfId="6">
      <pivotArea dataOnly="0" labelOnly="1" grandRow="1" outline="0" fieldPosition="0"/>
    </format>
    <format dxfId="5">
      <pivotArea outline="0" collapsedLevelsAreSubtotals="1" fieldPosition="0"/>
    </format>
    <format dxfId="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720B46-B628-4982-9ABF-892E3CBD364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4" firstHeaderRow="1" firstDataRow="1" firstDataCol="1"/>
  <pivotFields count="12">
    <pivotField numFmtId="165" showAll="0"/>
    <pivotField showAll="0"/>
    <pivotField numFmtId="14" showAll="0"/>
    <pivotField showAll="0"/>
    <pivotField numFmtId="49" showAll="0"/>
    <pivotField showAll="0"/>
    <pivotField showAll="0">
      <items count="3">
        <item x="0"/>
        <item x="1"/>
        <item t="default"/>
      </items>
    </pivotField>
    <pivotField axis="axisRow" showAll="0" sortType="descending">
      <items count="12">
        <item x="7"/>
        <item x="4"/>
        <item x="5"/>
        <item x="1"/>
        <item x="6"/>
        <item x="3"/>
        <item x="9"/>
        <item x="8"/>
        <item x="10"/>
        <item x="2"/>
        <item x="0"/>
        <item t="default"/>
      </items>
      <autoSortScope>
        <pivotArea dataOnly="0" outline="0" fieldPosition="0">
          <references count="1">
            <reference field="4294967294" count="1" selected="0">
              <x v="0"/>
            </reference>
          </references>
        </pivotArea>
      </autoSortScope>
    </pivotField>
    <pivotField numFmtId="166" showAll="0"/>
    <pivotField showAll="0">
      <items count="3">
        <item x="0"/>
        <item x="1"/>
        <item t="default"/>
      </items>
    </pivotField>
    <pivotField showAll="0">
      <items count="33">
        <item x="3"/>
        <item x="10"/>
        <item x="27"/>
        <item x="17"/>
        <item x="20"/>
        <item x="30"/>
        <item x="1"/>
        <item x="21"/>
        <item x="12"/>
        <item x="7"/>
        <item x="13"/>
        <item x="15"/>
        <item x="6"/>
        <item x="0"/>
        <item x="24"/>
        <item x="19"/>
        <item x="5"/>
        <item x="2"/>
        <item h="1" x="9"/>
        <item h="1" x="23"/>
        <item h="1" x="28"/>
        <item h="1" x="14"/>
        <item h="1" x="25"/>
        <item h="1" x="29"/>
        <item h="1" x="11"/>
        <item h="1" x="26"/>
        <item h="1" x="8"/>
        <item h="1" x="16"/>
        <item h="1" x="31"/>
        <item h="1" x="18"/>
        <item h="1" x="22"/>
        <item h="1" x="4"/>
        <item t="default"/>
      </items>
    </pivotField>
    <pivotField dataField="1" numFmtId="167" showAll="0"/>
  </pivotFields>
  <rowFields count="1">
    <field x="7"/>
  </rowFields>
  <rowItems count="11">
    <i>
      <x v="10"/>
    </i>
    <i>
      <x v="1"/>
    </i>
    <i>
      <x/>
    </i>
    <i>
      <x v="5"/>
    </i>
    <i>
      <x v="4"/>
    </i>
    <i>
      <x v="6"/>
    </i>
    <i>
      <x v="7"/>
    </i>
    <i>
      <x v="9"/>
    </i>
    <i>
      <x v="8"/>
    </i>
    <i>
      <x v="3"/>
    </i>
    <i>
      <x v="2"/>
    </i>
  </rowItems>
  <colItems count="1">
    <i/>
  </colItems>
  <dataFields count="1">
    <dataField name="Sum of SALARY" fld="11" baseField="0" baseItem="0"/>
  </dataFields>
  <formats count="4">
    <format dxfId="3">
      <pivotArea outline="0" collapsedLevelsAreSubtotals="1" fieldPosition="0"/>
    </format>
    <format dxfId="2">
      <pivotArea dataOnly="0" labelOnly="1" outline="0" axis="axisValues" fieldPosition="0"/>
    </format>
    <format dxfId="1">
      <pivotArea field="7" type="button" dataOnly="0" labelOnly="1" outline="0" axis="axisRow" fieldPosition="0"/>
    </format>
    <format dxfId="0">
      <pivotArea dataOnly="0" labelOnly="1" fieldPosition="0">
        <references count="1">
          <reference field="7" count="0"/>
        </references>
      </pivotArea>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4"/>
          </reference>
        </references>
      </pivotArea>
    </chartFormat>
    <chartFormat chart="0" format="2">
      <pivotArea type="data" outline="0" fieldPosition="0">
        <references count="2">
          <reference field="4294967294" count="1" selected="0">
            <x v="0"/>
          </reference>
          <reference field="7" count="1" selected="0">
            <x v="1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9"/>
          </reference>
        </references>
      </pivotArea>
    </chartFormat>
    <chartFormat chart="0" format="5">
      <pivotArea type="data" outline="0" fieldPosition="0">
        <references count="2">
          <reference field="4294967294" count="1" selected="0">
            <x v="0"/>
          </reference>
          <reference field="7" count="1" selected="0">
            <x v="5"/>
          </reference>
        </references>
      </pivotArea>
    </chartFormat>
    <chartFormat chart="0" format="6">
      <pivotArea type="data" outline="0" fieldPosition="0">
        <references count="2">
          <reference field="4294967294" count="1" selected="0">
            <x v="0"/>
          </reference>
          <reference field="7" count="1" selected="0">
            <x v="0"/>
          </reference>
        </references>
      </pivotArea>
    </chartFormat>
    <chartFormat chart="0" format="7">
      <pivotArea type="data" outline="0" fieldPosition="0">
        <references count="2">
          <reference field="4294967294" count="1" selected="0">
            <x v="0"/>
          </reference>
          <reference field="7" count="1" selected="0">
            <x v="7"/>
          </reference>
        </references>
      </pivotArea>
    </chartFormat>
    <chartFormat chart="0" format="8">
      <pivotArea type="data" outline="0" fieldPosition="0">
        <references count="2">
          <reference field="4294967294" count="1" selected="0">
            <x v="0"/>
          </reference>
          <reference field="7" count="1" selected="0">
            <x v="6"/>
          </reference>
        </references>
      </pivotArea>
    </chartFormat>
    <chartFormat chart="0" format="9">
      <pivotArea type="data" outline="0" fieldPosition="0">
        <references count="2">
          <reference field="4294967294" count="1" selected="0">
            <x v="0"/>
          </reference>
          <reference field="7" count="1" selected="0">
            <x v="2"/>
          </reference>
        </references>
      </pivotArea>
    </chartFormat>
    <chartFormat chart="0" format="10">
      <pivotArea type="data" outline="0" fieldPosition="0">
        <references count="2">
          <reference field="4294967294" count="1" selected="0">
            <x v="0"/>
          </reference>
          <reference field="7" count="1" selected="0">
            <x v="3"/>
          </reference>
        </references>
      </pivotArea>
    </chartFormat>
    <chartFormat chart="0" format="11">
      <pivotArea type="data" outline="0" fieldPosition="0">
        <references count="2">
          <reference field="4294967294" count="1" selected="0">
            <x v="0"/>
          </reference>
          <reference field="7" count="1" selected="0">
            <x v="8"/>
          </reference>
        </references>
      </pivotArea>
    </chartFormat>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7" count="1" selected="0">
            <x v="4"/>
          </reference>
        </references>
      </pivotArea>
    </chartFormat>
    <chartFormat chart="2" format="26">
      <pivotArea type="data" outline="0" fieldPosition="0">
        <references count="2">
          <reference field="4294967294" count="1" selected="0">
            <x v="0"/>
          </reference>
          <reference field="7" count="1" selected="0">
            <x v="10"/>
          </reference>
        </references>
      </pivotArea>
    </chartFormat>
    <chartFormat chart="2" format="27">
      <pivotArea type="data" outline="0" fieldPosition="0">
        <references count="2">
          <reference field="4294967294" count="1" selected="0">
            <x v="0"/>
          </reference>
          <reference field="7" count="1" selected="0">
            <x v="1"/>
          </reference>
        </references>
      </pivotArea>
    </chartFormat>
    <chartFormat chart="2" format="28">
      <pivotArea type="data" outline="0" fieldPosition="0">
        <references count="2">
          <reference field="4294967294" count="1" selected="0">
            <x v="0"/>
          </reference>
          <reference field="7" count="1" selected="0">
            <x v="9"/>
          </reference>
        </references>
      </pivotArea>
    </chartFormat>
    <chartFormat chart="2" format="29">
      <pivotArea type="data" outline="0" fieldPosition="0">
        <references count="2">
          <reference field="4294967294" count="1" selected="0">
            <x v="0"/>
          </reference>
          <reference field="7" count="1" selected="0">
            <x v="5"/>
          </reference>
        </references>
      </pivotArea>
    </chartFormat>
    <chartFormat chart="2" format="30">
      <pivotArea type="data" outline="0" fieldPosition="0">
        <references count="2">
          <reference field="4294967294" count="1" selected="0">
            <x v="0"/>
          </reference>
          <reference field="7" count="1" selected="0">
            <x v="0"/>
          </reference>
        </references>
      </pivotArea>
    </chartFormat>
    <chartFormat chart="2" format="31">
      <pivotArea type="data" outline="0" fieldPosition="0">
        <references count="2">
          <reference field="4294967294" count="1" selected="0">
            <x v="0"/>
          </reference>
          <reference field="7" count="1" selected="0">
            <x v="7"/>
          </reference>
        </references>
      </pivotArea>
    </chartFormat>
    <chartFormat chart="2" format="32">
      <pivotArea type="data" outline="0" fieldPosition="0">
        <references count="2">
          <reference field="4294967294" count="1" selected="0">
            <x v="0"/>
          </reference>
          <reference field="7" count="1" selected="0">
            <x v="6"/>
          </reference>
        </references>
      </pivotArea>
    </chartFormat>
    <chartFormat chart="2" format="33">
      <pivotArea type="data" outline="0" fieldPosition="0">
        <references count="2">
          <reference field="4294967294" count="1" selected="0">
            <x v="0"/>
          </reference>
          <reference field="7" count="1" selected="0">
            <x v="2"/>
          </reference>
        </references>
      </pivotArea>
    </chartFormat>
    <chartFormat chart="2" format="34">
      <pivotArea type="data" outline="0" fieldPosition="0">
        <references count="2">
          <reference field="4294967294" count="1" selected="0">
            <x v="0"/>
          </reference>
          <reference field="7" count="1" selected="0">
            <x v="3"/>
          </reference>
        </references>
      </pivotArea>
    </chartFormat>
    <chartFormat chart="2" format="35">
      <pivotArea type="data" outline="0" fieldPosition="0">
        <references count="2">
          <reference field="4294967294" count="1" selected="0">
            <x v="0"/>
          </reference>
          <reference field="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D0BAB1-7771-4E22-8623-555EDC6B9BD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6" firstHeaderRow="1" firstDataRow="2" firstDataCol="1"/>
  <pivotFields count="12">
    <pivotField numFmtId="165" showAll="0"/>
    <pivotField showAll="0"/>
    <pivotField numFmtId="14" showAll="0"/>
    <pivotField showAll="0"/>
    <pivotField numFmtId="49" showAll="0"/>
    <pivotField showAll="0"/>
    <pivotField axis="axisCol" dataField="1" showAll="0">
      <items count="3">
        <item x="0"/>
        <item x="1"/>
        <item t="default"/>
      </items>
    </pivotField>
    <pivotField showAll="0">
      <items count="12">
        <item x="7"/>
        <item x="4"/>
        <item x="5"/>
        <item x="1"/>
        <item x="6"/>
        <item x="3"/>
        <item x="9"/>
        <item x="8"/>
        <item x="10"/>
        <item x="2"/>
        <item x="0"/>
        <item t="default"/>
      </items>
    </pivotField>
    <pivotField numFmtId="166" showAll="0"/>
    <pivotField axis="axisRow" showAll="0">
      <items count="3">
        <item x="0"/>
        <item x="1"/>
        <item t="default"/>
      </items>
    </pivotField>
    <pivotField showAll="0">
      <items count="33">
        <item x="3"/>
        <item x="10"/>
        <item x="27"/>
        <item x="17"/>
        <item x="20"/>
        <item x="30"/>
        <item x="1"/>
        <item x="21"/>
        <item x="12"/>
        <item x="7"/>
        <item x="13"/>
        <item x="15"/>
        <item x="6"/>
        <item x="0"/>
        <item x="24"/>
        <item x="19"/>
        <item x="5"/>
        <item x="2"/>
        <item h="1" x="9"/>
        <item h="1" x="23"/>
        <item h="1" x="28"/>
        <item h="1" x="14"/>
        <item h="1" x="25"/>
        <item h="1" x="29"/>
        <item h="1" x="11"/>
        <item h="1" x="26"/>
        <item h="1" x="8"/>
        <item h="1" x="16"/>
        <item h="1" x="31"/>
        <item h="1" x="18"/>
        <item h="1" x="22"/>
        <item h="1" x="4"/>
        <item t="default"/>
      </items>
    </pivotField>
    <pivotField numFmtId="167" showAll="0"/>
  </pivotFields>
  <rowFields count="1">
    <field x="9"/>
  </rowFields>
  <rowItems count="2">
    <i>
      <x/>
    </i>
    <i>
      <x v="1"/>
    </i>
  </rowItems>
  <colFields count="1">
    <field x="6"/>
  </colFields>
  <colItems count="2">
    <i>
      <x/>
    </i>
    <i>
      <x v="1"/>
    </i>
  </colItems>
  <dataFields count="1">
    <dataField name="Count of GENDER" fld="6" subtotal="count" baseField="0" baseItem="0"/>
  </dataFields>
  <chartFormats count="1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pivotArea type="data" outline="0" fieldPosition="0">
        <references count="3">
          <reference field="4294967294" count="1" selected="0">
            <x v="0"/>
          </reference>
          <reference field="6" count="1" selected="0">
            <x v="0"/>
          </reference>
          <reference field="9" count="1" selected="0">
            <x v="0"/>
          </reference>
        </references>
      </pivotArea>
    </chartFormat>
    <chartFormat chart="1" format="3">
      <pivotArea type="data" outline="0" fieldPosition="0">
        <references count="3">
          <reference field="4294967294" count="1" selected="0">
            <x v="0"/>
          </reference>
          <reference field="6" count="1" selected="0">
            <x v="0"/>
          </reference>
          <reference field="9" count="1" selected="0">
            <x v="1"/>
          </reference>
        </references>
      </pivotArea>
    </chartFormat>
    <chartFormat chart="1" format="4">
      <pivotArea type="data" outline="0" fieldPosition="0">
        <references count="3">
          <reference field="4294967294" count="1" selected="0">
            <x v="0"/>
          </reference>
          <reference field="6" count="1" selected="0">
            <x v="1"/>
          </reference>
          <reference field="9" count="1" selected="0">
            <x v="0"/>
          </reference>
        </references>
      </pivotArea>
    </chartFormat>
    <chartFormat chart="1" format="5">
      <pivotArea type="data" outline="0" fieldPosition="0">
        <references count="3">
          <reference field="4294967294" count="1" selected="0">
            <x v="0"/>
          </reference>
          <reference field="6" count="1" selected="0">
            <x v="1"/>
          </reference>
          <reference field="9" count="1" selected="0">
            <x v="1"/>
          </reference>
        </references>
      </pivotArea>
    </chartFormat>
    <chartFormat chart="3" format="12" series="1">
      <pivotArea type="data" outline="0" fieldPosition="0">
        <references count="2">
          <reference field="4294967294" count="1" selected="0">
            <x v="0"/>
          </reference>
          <reference field="6" count="1" selected="0">
            <x v="0"/>
          </reference>
        </references>
      </pivotArea>
    </chartFormat>
    <chartFormat chart="3" format="13">
      <pivotArea type="data" outline="0" fieldPosition="0">
        <references count="3">
          <reference field="4294967294" count="1" selected="0">
            <x v="0"/>
          </reference>
          <reference field="6" count="1" selected="0">
            <x v="0"/>
          </reference>
          <reference field="9" count="1" selected="0">
            <x v="0"/>
          </reference>
        </references>
      </pivotArea>
    </chartFormat>
    <chartFormat chart="3" format="14">
      <pivotArea type="data" outline="0" fieldPosition="0">
        <references count="3">
          <reference field="4294967294" count="1" selected="0">
            <x v="0"/>
          </reference>
          <reference field="6" count="1" selected="0">
            <x v="0"/>
          </reference>
          <reference field="9" count="1" selected="0">
            <x v="1"/>
          </reference>
        </references>
      </pivotArea>
    </chartFormat>
    <chartFormat chart="3" format="15" series="1">
      <pivotArea type="data" outline="0" fieldPosition="0">
        <references count="2">
          <reference field="4294967294" count="1" selected="0">
            <x v="0"/>
          </reference>
          <reference field="6" count="1" selected="0">
            <x v="1"/>
          </reference>
        </references>
      </pivotArea>
    </chartFormat>
    <chartFormat chart="3" format="16">
      <pivotArea type="data" outline="0" fieldPosition="0">
        <references count="3">
          <reference field="4294967294" count="1" selected="0">
            <x v="0"/>
          </reference>
          <reference field="6" count="1" selected="0">
            <x v="1"/>
          </reference>
          <reference field="9" count="1" selected="0">
            <x v="0"/>
          </reference>
        </references>
      </pivotArea>
    </chartFormat>
    <chartFormat chart="3" format="17">
      <pivotArea type="data" outline="0" fieldPosition="0">
        <references count="3">
          <reference field="4294967294" count="1" selected="0">
            <x v="0"/>
          </reference>
          <reference field="6" count="1" selected="0">
            <x v="1"/>
          </reference>
          <reference field="9" count="1" selected="0">
            <x v="1"/>
          </reference>
        </references>
      </pivotArea>
    </chartFormat>
    <chartFormat chart="3" format="18"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1AC1A0-70CD-4D51-82E2-741880F0356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8" firstHeaderRow="0" firstDataRow="1" firstDataCol="1"/>
  <pivotFields count="12">
    <pivotField numFmtId="165" showAll="0"/>
    <pivotField showAll="0"/>
    <pivotField numFmtId="14" showAll="0"/>
    <pivotField showAll="0"/>
    <pivotField axis="axisRow" numFmtId="49" showAll="0">
      <items count="2">
        <item x="0"/>
        <item t="default"/>
      </items>
    </pivotField>
    <pivotField showAll="0"/>
    <pivotField axis="axisRow" showAll="0">
      <items count="3">
        <item x="0"/>
        <item x="1"/>
        <item t="default"/>
      </items>
    </pivotField>
    <pivotField showAll="0">
      <items count="12">
        <item x="7"/>
        <item x="4"/>
        <item x="5"/>
        <item x="1"/>
        <item x="6"/>
        <item x="3"/>
        <item x="9"/>
        <item x="8"/>
        <item x="10"/>
        <item x="2"/>
        <item x="0"/>
        <item t="default"/>
      </items>
    </pivotField>
    <pivotField dataField="1" numFmtId="166" showAll="0"/>
    <pivotField showAll="0">
      <items count="3">
        <item x="0"/>
        <item x="1"/>
        <item t="default"/>
      </items>
    </pivotField>
    <pivotField showAll="0">
      <items count="33">
        <item x="3"/>
        <item x="10"/>
        <item x="27"/>
        <item x="17"/>
        <item x="20"/>
        <item x="30"/>
        <item x="1"/>
        <item x="21"/>
        <item x="12"/>
        <item x="7"/>
        <item x="13"/>
        <item x="15"/>
        <item x="6"/>
        <item x="0"/>
        <item x="24"/>
        <item x="19"/>
        <item x="5"/>
        <item x="2"/>
        <item h="1" x="9"/>
        <item h="1" x="23"/>
        <item h="1" x="28"/>
        <item h="1" x="14"/>
        <item h="1" x="25"/>
        <item h="1" x="29"/>
        <item h="1" x="11"/>
        <item h="1" x="26"/>
        <item h="1" x="8"/>
        <item h="1" x="16"/>
        <item h="1" x="31"/>
        <item h="1" x="18"/>
        <item h="1" x="22"/>
        <item h="1" x="4"/>
        <item t="default"/>
      </items>
    </pivotField>
    <pivotField numFmtId="167" showAll="0"/>
  </pivotFields>
  <rowFields count="2">
    <field x="6"/>
    <field x="4"/>
  </rowFields>
  <rowItems count="5">
    <i>
      <x/>
    </i>
    <i r="1">
      <x/>
    </i>
    <i>
      <x v="1"/>
    </i>
    <i r="1">
      <x/>
    </i>
    <i t="grand">
      <x/>
    </i>
  </rowItems>
  <colFields count="1">
    <field x="-2"/>
  </colFields>
  <colItems count="2">
    <i>
      <x/>
    </i>
    <i i="1">
      <x v="1"/>
    </i>
  </colItems>
  <dataFields count="2">
    <dataField name="Max of WEIGHT" fld="8" subtotal="max" baseField="6" baseItem="0"/>
    <dataField name="Min of WEIGHT" fld="8" subtotal="min" baseField="6"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4" count="1" selected="0">
            <x v="0"/>
          </reference>
          <reference field="6" count="1" selected="0">
            <x v="0"/>
          </reference>
        </references>
      </pivotArea>
    </chartFormat>
    <chartFormat chart="0" format="3">
      <pivotArea type="data" outline="0" fieldPosition="0">
        <references count="3">
          <reference field="4294967294" count="1" selected="0">
            <x v="0"/>
          </reference>
          <reference field="4" count="1" selected="0">
            <x v="0"/>
          </reference>
          <reference field="6" count="1" selected="0">
            <x v="1"/>
          </reference>
        </references>
      </pivotArea>
    </chartFormat>
    <chartFormat chart="0" format="4">
      <pivotArea type="data" outline="0" fieldPosition="0">
        <references count="3">
          <reference field="4294967294" count="1" selected="0">
            <x v="1"/>
          </reference>
          <reference field="4" count="1" selected="0">
            <x v="0"/>
          </reference>
          <reference field="6" count="1" selected="0">
            <x v="0"/>
          </reference>
        </references>
      </pivotArea>
    </chartFormat>
    <chartFormat chart="0" format="5">
      <pivotArea type="data" outline="0" fieldPosition="0">
        <references count="3">
          <reference field="4294967294" count="1" selected="0">
            <x v="1"/>
          </reference>
          <reference field="4" count="1" selected="0">
            <x v="0"/>
          </reference>
          <reference field="6"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3">
          <reference field="4294967294" count="1" selected="0">
            <x v="0"/>
          </reference>
          <reference field="4" count="1" selected="0">
            <x v="0"/>
          </reference>
          <reference field="6" count="1" selected="0">
            <x v="0"/>
          </reference>
        </references>
      </pivotArea>
    </chartFormat>
    <chartFormat chart="2" format="14">
      <pivotArea type="data" outline="0" fieldPosition="0">
        <references count="3">
          <reference field="4294967294" count="1" selected="0">
            <x v="0"/>
          </reference>
          <reference field="4" count="1" selected="0">
            <x v="0"/>
          </reference>
          <reference field="6" count="1" selected="0">
            <x v="1"/>
          </reference>
        </references>
      </pivotArea>
    </chartFormat>
    <chartFormat chart="2" format="15" series="1">
      <pivotArea type="data" outline="0" fieldPosition="0">
        <references count="1">
          <reference field="4294967294" count="1" selected="0">
            <x v="1"/>
          </reference>
        </references>
      </pivotArea>
    </chartFormat>
    <chartFormat chart="2" format="16">
      <pivotArea type="data" outline="0" fieldPosition="0">
        <references count="3">
          <reference field="4294967294" count="1" selected="0">
            <x v="1"/>
          </reference>
          <reference field="4" count="1" selected="0">
            <x v="0"/>
          </reference>
          <reference field="6" count="1" selected="0">
            <x v="0"/>
          </reference>
        </references>
      </pivotArea>
    </chartFormat>
    <chartFormat chart="2" format="17">
      <pivotArea type="data" outline="0" fieldPosition="0">
        <references count="3">
          <reference field="4294967294" count="1" selected="0">
            <x v="1"/>
          </reference>
          <reference field="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6B3050-A151-4840-B557-112DA50C1DB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S6" firstHeaderRow="1" firstDataRow="2" firstDataCol="1"/>
  <pivotFields count="12">
    <pivotField numFmtId="165" showAll="0"/>
    <pivotField showAll="0"/>
    <pivotField numFmtId="14" showAll="0"/>
    <pivotField showAll="0"/>
    <pivotField numFmtId="49" showAll="0"/>
    <pivotField showAll="0"/>
    <pivotField axis="axisRow" dataField="1" showAll="0">
      <items count="3">
        <item x="0"/>
        <item x="1"/>
        <item t="default"/>
      </items>
    </pivotField>
    <pivotField showAll="0">
      <items count="12">
        <item x="7"/>
        <item x="4"/>
        <item x="5"/>
        <item x="1"/>
        <item x="6"/>
        <item x="3"/>
        <item x="9"/>
        <item x="8"/>
        <item x="10"/>
        <item x="2"/>
        <item x="0"/>
        <item t="default"/>
      </items>
    </pivotField>
    <pivotField numFmtId="166" showAll="0"/>
    <pivotField showAll="0">
      <items count="3">
        <item x="0"/>
        <item x="1"/>
        <item t="default"/>
      </items>
    </pivotField>
    <pivotField axis="axisCol" showAll="0">
      <items count="33">
        <item x="3"/>
        <item x="10"/>
        <item x="27"/>
        <item x="17"/>
        <item x="20"/>
        <item x="30"/>
        <item x="1"/>
        <item x="21"/>
        <item x="12"/>
        <item x="7"/>
        <item x="13"/>
        <item x="15"/>
        <item x="6"/>
        <item x="0"/>
        <item x="24"/>
        <item x="19"/>
        <item x="5"/>
        <item x="2"/>
        <item h="1" x="9"/>
        <item h="1" x="23"/>
        <item h="1" x="28"/>
        <item h="1" x="14"/>
        <item h="1" x="25"/>
        <item h="1" x="29"/>
        <item h="1" x="11"/>
        <item h="1" x="26"/>
        <item h="1" x="8"/>
        <item h="1" x="16"/>
        <item h="1" x="31"/>
        <item h="1" x="18"/>
        <item h="1" x="22"/>
        <item h="1" x="4"/>
        <item t="default"/>
      </items>
    </pivotField>
    <pivotField numFmtId="167" showAll="0"/>
  </pivotFields>
  <rowFields count="1">
    <field x="6"/>
  </rowFields>
  <rowItems count="2">
    <i>
      <x/>
    </i>
    <i>
      <x v="1"/>
    </i>
  </rowItems>
  <colFields count="1">
    <field x="10"/>
  </colFields>
  <colItems count="18">
    <i>
      <x/>
    </i>
    <i>
      <x v="1"/>
    </i>
    <i>
      <x v="2"/>
    </i>
    <i>
      <x v="3"/>
    </i>
    <i>
      <x v="4"/>
    </i>
    <i>
      <x v="5"/>
    </i>
    <i>
      <x v="6"/>
    </i>
    <i>
      <x v="7"/>
    </i>
    <i>
      <x v="8"/>
    </i>
    <i>
      <x v="9"/>
    </i>
    <i>
      <x v="10"/>
    </i>
    <i>
      <x v="11"/>
    </i>
    <i>
      <x v="12"/>
    </i>
    <i>
      <x v="13"/>
    </i>
    <i>
      <x v="14"/>
    </i>
    <i>
      <x v="15"/>
    </i>
    <i>
      <x v="16"/>
    </i>
    <i>
      <x v="17"/>
    </i>
  </colItems>
  <dataFields count="1">
    <dataField name="Count of GENDER" fld="6" subtotal="count" baseField="0" baseItem="0"/>
  </dataFields>
  <chartFormats count="14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 chart="0" format="10" series="1">
      <pivotArea type="data" outline="0" fieldPosition="0">
        <references count="2">
          <reference field="4294967294" count="1" selected="0">
            <x v="0"/>
          </reference>
          <reference field="10" count="1" selected="0">
            <x v="10"/>
          </reference>
        </references>
      </pivotArea>
    </chartFormat>
    <chartFormat chart="0" format="11" series="1">
      <pivotArea type="data" outline="0" fieldPosition="0">
        <references count="2">
          <reference field="4294967294" count="1" selected="0">
            <x v="0"/>
          </reference>
          <reference field="10" count="1" selected="0">
            <x v="11"/>
          </reference>
        </references>
      </pivotArea>
    </chartFormat>
    <chartFormat chart="0" format="12" series="1">
      <pivotArea type="data" outline="0" fieldPosition="0">
        <references count="2">
          <reference field="4294967294" count="1" selected="0">
            <x v="0"/>
          </reference>
          <reference field="10" count="1" selected="0">
            <x v="12"/>
          </reference>
        </references>
      </pivotArea>
    </chartFormat>
    <chartFormat chart="0" format="13" series="1">
      <pivotArea type="data" outline="0" fieldPosition="0">
        <references count="2">
          <reference field="4294967294" count="1" selected="0">
            <x v="0"/>
          </reference>
          <reference field="10" count="1" selected="0">
            <x v="13"/>
          </reference>
        </references>
      </pivotArea>
    </chartFormat>
    <chartFormat chart="0" format="14" series="1">
      <pivotArea type="data" outline="0" fieldPosition="0">
        <references count="2">
          <reference field="4294967294" count="1" selected="0">
            <x v="0"/>
          </reference>
          <reference field="10" count="1" selected="0">
            <x v="14"/>
          </reference>
        </references>
      </pivotArea>
    </chartFormat>
    <chartFormat chart="0" format="15" series="1">
      <pivotArea type="data" outline="0" fieldPosition="0">
        <references count="2">
          <reference field="4294967294" count="1" selected="0">
            <x v="0"/>
          </reference>
          <reference field="10" count="1" selected="0">
            <x v="15"/>
          </reference>
        </references>
      </pivotArea>
    </chartFormat>
    <chartFormat chart="0" format="16" series="1">
      <pivotArea type="data" outline="0" fieldPosition="0">
        <references count="2">
          <reference field="4294967294" count="1" selected="0">
            <x v="0"/>
          </reference>
          <reference field="10" count="1" selected="0">
            <x v="16"/>
          </reference>
        </references>
      </pivotArea>
    </chartFormat>
    <chartFormat chart="0" format="17" series="1">
      <pivotArea type="data" outline="0" fieldPosition="0">
        <references count="2">
          <reference field="4294967294" count="1" selected="0">
            <x v="0"/>
          </reference>
          <reference field="10" count="1" selected="0">
            <x v="17"/>
          </reference>
        </references>
      </pivotArea>
    </chartFormat>
    <chartFormat chart="0" format="18" series="1">
      <pivotArea type="data" outline="0" fieldPosition="0">
        <references count="2">
          <reference field="4294967294" count="1" selected="0">
            <x v="0"/>
          </reference>
          <reference field="10" count="1" selected="0">
            <x v="18"/>
          </reference>
        </references>
      </pivotArea>
    </chartFormat>
    <chartFormat chart="0" format="19" series="1">
      <pivotArea type="data" outline="0" fieldPosition="0">
        <references count="2">
          <reference field="4294967294" count="1" selected="0">
            <x v="0"/>
          </reference>
          <reference field="10" count="1" selected="0">
            <x v="19"/>
          </reference>
        </references>
      </pivotArea>
    </chartFormat>
    <chartFormat chart="0" format="20" series="1">
      <pivotArea type="data" outline="0" fieldPosition="0">
        <references count="2">
          <reference field="4294967294" count="1" selected="0">
            <x v="0"/>
          </reference>
          <reference field="10" count="1" selected="0">
            <x v="20"/>
          </reference>
        </references>
      </pivotArea>
    </chartFormat>
    <chartFormat chart="0" format="21" series="1">
      <pivotArea type="data" outline="0" fieldPosition="0">
        <references count="2">
          <reference field="4294967294" count="1" selected="0">
            <x v="0"/>
          </reference>
          <reference field="10" count="1" selected="0">
            <x v="21"/>
          </reference>
        </references>
      </pivotArea>
    </chartFormat>
    <chartFormat chart="0" format="22" series="1">
      <pivotArea type="data" outline="0" fieldPosition="0">
        <references count="2">
          <reference field="4294967294" count="1" selected="0">
            <x v="0"/>
          </reference>
          <reference field="10" count="1" selected="0">
            <x v="22"/>
          </reference>
        </references>
      </pivotArea>
    </chartFormat>
    <chartFormat chart="0" format="23" series="1">
      <pivotArea type="data" outline="0" fieldPosition="0">
        <references count="2">
          <reference field="4294967294" count="1" selected="0">
            <x v="0"/>
          </reference>
          <reference field="10" count="1" selected="0">
            <x v="23"/>
          </reference>
        </references>
      </pivotArea>
    </chartFormat>
    <chartFormat chart="0" format="24" series="1">
      <pivotArea type="data" outline="0" fieldPosition="0">
        <references count="2">
          <reference field="4294967294" count="1" selected="0">
            <x v="0"/>
          </reference>
          <reference field="10" count="1" selected="0">
            <x v="24"/>
          </reference>
        </references>
      </pivotArea>
    </chartFormat>
    <chartFormat chart="0" format="25" series="1">
      <pivotArea type="data" outline="0" fieldPosition="0">
        <references count="2">
          <reference field="4294967294" count="1" selected="0">
            <x v="0"/>
          </reference>
          <reference field="10" count="1" selected="0">
            <x v="25"/>
          </reference>
        </references>
      </pivotArea>
    </chartFormat>
    <chartFormat chart="0" format="26" series="1">
      <pivotArea type="data" outline="0" fieldPosition="0">
        <references count="2">
          <reference field="4294967294" count="1" selected="0">
            <x v="0"/>
          </reference>
          <reference field="10" count="1" selected="0">
            <x v="26"/>
          </reference>
        </references>
      </pivotArea>
    </chartFormat>
    <chartFormat chart="0" format="27" series="1">
      <pivotArea type="data" outline="0" fieldPosition="0">
        <references count="2">
          <reference field="4294967294" count="1" selected="0">
            <x v="0"/>
          </reference>
          <reference field="10" count="1" selected="0">
            <x v="27"/>
          </reference>
        </references>
      </pivotArea>
    </chartFormat>
    <chartFormat chart="0" format="28" series="1">
      <pivotArea type="data" outline="0" fieldPosition="0">
        <references count="2">
          <reference field="4294967294" count="1" selected="0">
            <x v="0"/>
          </reference>
          <reference field="10" count="1" selected="0">
            <x v="28"/>
          </reference>
        </references>
      </pivotArea>
    </chartFormat>
    <chartFormat chart="0" format="29" series="1">
      <pivotArea type="data" outline="0" fieldPosition="0">
        <references count="2">
          <reference field="4294967294" count="1" selected="0">
            <x v="0"/>
          </reference>
          <reference field="10" count="1" selected="0">
            <x v="29"/>
          </reference>
        </references>
      </pivotArea>
    </chartFormat>
    <chartFormat chart="0" format="30" series="1">
      <pivotArea type="data" outline="0" fieldPosition="0">
        <references count="2">
          <reference field="4294967294" count="1" selected="0">
            <x v="0"/>
          </reference>
          <reference field="10" count="1" selected="0">
            <x v="30"/>
          </reference>
        </references>
      </pivotArea>
    </chartFormat>
    <chartFormat chart="0" format="31" series="1">
      <pivotArea type="data" outline="0" fieldPosition="0">
        <references count="2">
          <reference field="4294967294" count="1" selected="0">
            <x v="0"/>
          </reference>
          <reference field="10" count="1" selected="0">
            <x v="31"/>
          </reference>
        </references>
      </pivotArea>
    </chartFormat>
    <chartFormat chart="0" format="32">
      <pivotArea type="data" outline="0" fieldPosition="0">
        <references count="3">
          <reference field="4294967294" count="1" selected="0">
            <x v="0"/>
          </reference>
          <reference field="6" count="1" selected="0">
            <x v="1"/>
          </reference>
          <reference field="10" count="1" selected="0">
            <x v="0"/>
          </reference>
        </references>
      </pivotArea>
    </chartFormat>
    <chartFormat chart="0" format="33">
      <pivotArea type="data" outline="0" fieldPosition="0">
        <references count="3">
          <reference field="4294967294" count="1" selected="0">
            <x v="0"/>
          </reference>
          <reference field="6" count="1" selected="0">
            <x v="1"/>
          </reference>
          <reference field="10" count="1" selected="0">
            <x v="3"/>
          </reference>
        </references>
      </pivotArea>
    </chartFormat>
    <chartFormat chart="0" format="34">
      <pivotArea type="data" outline="0" fieldPosition="0">
        <references count="3">
          <reference field="4294967294" count="1" selected="0">
            <x v="0"/>
          </reference>
          <reference field="6" count="1" selected="0">
            <x v="1"/>
          </reference>
          <reference field="10" count="1" selected="0">
            <x v="4"/>
          </reference>
        </references>
      </pivotArea>
    </chartFormat>
    <chartFormat chart="0" format="35">
      <pivotArea type="data" outline="0" fieldPosition="0">
        <references count="3">
          <reference field="4294967294" count="1" selected="0">
            <x v="0"/>
          </reference>
          <reference field="6" count="1" selected="0">
            <x v="1"/>
          </reference>
          <reference field="10" count="1" selected="0">
            <x v="5"/>
          </reference>
        </references>
      </pivotArea>
    </chartFormat>
    <chartFormat chart="0" format="36">
      <pivotArea type="data" outline="0" fieldPosition="0">
        <references count="3">
          <reference field="4294967294" count="1" selected="0">
            <x v="0"/>
          </reference>
          <reference field="6" count="1" selected="0">
            <x v="1"/>
          </reference>
          <reference field="10" count="1" selected="0">
            <x v="7"/>
          </reference>
        </references>
      </pivotArea>
    </chartFormat>
    <chartFormat chart="0" format="37">
      <pivotArea type="data" outline="0" fieldPosition="0">
        <references count="3">
          <reference field="4294967294" count="1" selected="0">
            <x v="0"/>
          </reference>
          <reference field="6" count="1" selected="0">
            <x v="1"/>
          </reference>
          <reference field="10" count="1" selected="0">
            <x v="8"/>
          </reference>
        </references>
      </pivotArea>
    </chartFormat>
    <chartFormat chart="0" format="38">
      <pivotArea type="data" outline="0" fieldPosition="0">
        <references count="3">
          <reference field="4294967294" count="1" selected="0">
            <x v="0"/>
          </reference>
          <reference field="6" count="1" selected="0">
            <x v="1"/>
          </reference>
          <reference field="10" count="1" selected="0">
            <x v="9"/>
          </reference>
        </references>
      </pivotArea>
    </chartFormat>
    <chartFormat chart="0" format="39">
      <pivotArea type="data" outline="0" fieldPosition="0">
        <references count="3">
          <reference field="4294967294" count="1" selected="0">
            <x v="0"/>
          </reference>
          <reference field="6" count="1" selected="0">
            <x v="1"/>
          </reference>
          <reference field="10" count="1" selected="0">
            <x v="11"/>
          </reference>
        </references>
      </pivotArea>
    </chartFormat>
    <chartFormat chart="0" format="40">
      <pivotArea type="data" outline="0" fieldPosition="0">
        <references count="3">
          <reference field="4294967294" count="1" selected="0">
            <x v="0"/>
          </reference>
          <reference field="6" count="1" selected="0">
            <x v="1"/>
          </reference>
          <reference field="10" count="1" selected="0">
            <x v="12"/>
          </reference>
        </references>
      </pivotArea>
    </chartFormat>
    <chartFormat chart="0" format="41">
      <pivotArea type="data" outline="0" fieldPosition="0">
        <references count="3">
          <reference field="4294967294" count="1" selected="0">
            <x v="0"/>
          </reference>
          <reference field="6" count="1" selected="0">
            <x v="1"/>
          </reference>
          <reference field="10" count="1" selected="0">
            <x v="13"/>
          </reference>
        </references>
      </pivotArea>
    </chartFormat>
    <chartFormat chart="0" format="42">
      <pivotArea type="data" outline="0" fieldPosition="0">
        <references count="3">
          <reference field="4294967294" count="1" selected="0">
            <x v="0"/>
          </reference>
          <reference field="6" count="1" selected="0">
            <x v="1"/>
          </reference>
          <reference field="10" count="1" selected="0">
            <x v="14"/>
          </reference>
        </references>
      </pivotArea>
    </chartFormat>
    <chartFormat chart="0" format="43">
      <pivotArea type="data" outline="0" fieldPosition="0">
        <references count="3">
          <reference field="4294967294" count="1" selected="0">
            <x v="0"/>
          </reference>
          <reference field="6" count="1" selected="0">
            <x v="1"/>
          </reference>
          <reference field="10" count="1" selected="0">
            <x v="16"/>
          </reference>
        </references>
      </pivotArea>
    </chartFormat>
    <chartFormat chart="0" format="44">
      <pivotArea type="data" outline="0" fieldPosition="0">
        <references count="3">
          <reference field="4294967294" count="1" selected="0">
            <x v="0"/>
          </reference>
          <reference field="6" count="1" selected="0">
            <x v="1"/>
          </reference>
          <reference field="10" count="1" selected="0">
            <x v="17"/>
          </reference>
        </references>
      </pivotArea>
    </chartFormat>
    <chartFormat chart="0" format="45">
      <pivotArea type="data" outline="0" fieldPosition="0">
        <references count="3">
          <reference field="4294967294" count="1" selected="0">
            <x v="0"/>
          </reference>
          <reference field="6" count="1" selected="0">
            <x v="1"/>
          </reference>
          <reference field="10" count="1" selected="0">
            <x v="18"/>
          </reference>
        </references>
      </pivotArea>
    </chartFormat>
    <chartFormat chart="0" format="46">
      <pivotArea type="data" outline="0" fieldPosition="0">
        <references count="3">
          <reference field="4294967294" count="1" selected="0">
            <x v="0"/>
          </reference>
          <reference field="6" count="1" selected="0">
            <x v="1"/>
          </reference>
          <reference field="10" count="1" selected="0">
            <x v="21"/>
          </reference>
        </references>
      </pivotArea>
    </chartFormat>
    <chartFormat chart="0" format="47">
      <pivotArea type="data" outline="0" fieldPosition="0">
        <references count="3">
          <reference field="4294967294" count="1" selected="0">
            <x v="0"/>
          </reference>
          <reference field="6" count="1" selected="0">
            <x v="1"/>
          </reference>
          <reference field="10" count="1" selected="0">
            <x v="22"/>
          </reference>
        </references>
      </pivotArea>
    </chartFormat>
    <chartFormat chart="0" format="48">
      <pivotArea type="data" outline="0" fieldPosition="0">
        <references count="3">
          <reference field="4294967294" count="1" selected="0">
            <x v="0"/>
          </reference>
          <reference field="6" count="1" selected="0">
            <x v="1"/>
          </reference>
          <reference field="10" count="1" selected="0">
            <x v="24"/>
          </reference>
        </references>
      </pivotArea>
    </chartFormat>
    <chartFormat chart="0" format="49">
      <pivotArea type="data" outline="0" fieldPosition="0">
        <references count="3">
          <reference field="4294967294" count="1" selected="0">
            <x v="0"/>
          </reference>
          <reference field="6" count="1" selected="0">
            <x v="1"/>
          </reference>
          <reference field="10" count="1" selected="0">
            <x v="25"/>
          </reference>
        </references>
      </pivotArea>
    </chartFormat>
    <chartFormat chart="0" format="50">
      <pivotArea type="data" outline="0" fieldPosition="0">
        <references count="3">
          <reference field="4294967294" count="1" selected="0">
            <x v="0"/>
          </reference>
          <reference field="6" count="1" selected="0">
            <x v="1"/>
          </reference>
          <reference field="10" count="1" selected="0">
            <x v="28"/>
          </reference>
        </references>
      </pivotArea>
    </chartFormat>
    <chartFormat chart="0" format="51">
      <pivotArea type="data" outline="0" fieldPosition="0">
        <references count="3">
          <reference field="4294967294" count="1" selected="0">
            <x v="0"/>
          </reference>
          <reference field="6" count="1" selected="0">
            <x v="1"/>
          </reference>
          <reference field="10" count="1" selected="0">
            <x v="29"/>
          </reference>
        </references>
      </pivotArea>
    </chartFormat>
    <chartFormat chart="0" format="52">
      <pivotArea type="data" outline="0" fieldPosition="0">
        <references count="3">
          <reference field="4294967294" count="1" selected="0">
            <x v="0"/>
          </reference>
          <reference field="6" count="1" selected="0">
            <x v="1"/>
          </reference>
          <reference field="10" count="1" selected="0">
            <x v="30"/>
          </reference>
        </references>
      </pivotArea>
    </chartFormat>
    <chartFormat chart="0" format="53">
      <pivotArea type="data" outline="0" fieldPosition="0">
        <references count="3">
          <reference field="4294967294" count="1" selected="0">
            <x v="0"/>
          </reference>
          <reference field="6" count="1" selected="0">
            <x v="1"/>
          </reference>
          <reference field="10" count="1" selected="0">
            <x v="31"/>
          </reference>
        </references>
      </pivotArea>
    </chartFormat>
    <chartFormat chart="0" format="54">
      <pivotArea type="data" outline="0" fieldPosition="0">
        <references count="3">
          <reference field="4294967294" count="1" selected="0">
            <x v="0"/>
          </reference>
          <reference field="6" count="1" selected="0">
            <x v="0"/>
          </reference>
          <reference field="10" count="1" selected="0">
            <x v="0"/>
          </reference>
        </references>
      </pivotArea>
    </chartFormat>
    <chartFormat chart="0" format="55">
      <pivotArea type="data" outline="0" fieldPosition="0">
        <references count="3">
          <reference field="4294967294" count="1" selected="0">
            <x v="0"/>
          </reference>
          <reference field="6" count="1" selected="0">
            <x v="0"/>
          </reference>
          <reference field="10" count="1" selected="0">
            <x v="1"/>
          </reference>
        </references>
      </pivotArea>
    </chartFormat>
    <chartFormat chart="0" format="56">
      <pivotArea type="data" outline="0" fieldPosition="0">
        <references count="3">
          <reference field="4294967294" count="1" selected="0">
            <x v="0"/>
          </reference>
          <reference field="6" count="1" selected="0">
            <x v="0"/>
          </reference>
          <reference field="10" count="1" selected="0">
            <x v="2"/>
          </reference>
        </references>
      </pivotArea>
    </chartFormat>
    <chartFormat chart="0" format="57">
      <pivotArea type="data" outline="0" fieldPosition="0">
        <references count="3">
          <reference field="4294967294" count="1" selected="0">
            <x v="0"/>
          </reference>
          <reference field="6" count="1" selected="0">
            <x v="0"/>
          </reference>
          <reference field="10" count="1" selected="0">
            <x v="4"/>
          </reference>
        </references>
      </pivotArea>
    </chartFormat>
    <chartFormat chart="0" format="58">
      <pivotArea type="data" outline="0" fieldPosition="0">
        <references count="3">
          <reference field="4294967294" count="1" selected="0">
            <x v="0"/>
          </reference>
          <reference field="6" count="1" selected="0">
            <x v="0"/>
          </reference>
          <reference field="10" count="1" selected="0">
            <x v="6"/>
          </reference>
        </references>
      </pivotArea>
    </chartFormat>
    <chartFormat chart="0" format="59">
      <pivotArea type="data" outline="0" fieldPosition="0">
        <references count="3">
          <reference field="4294967294" count="1" selected="0">
            <x v="0"/>
          </reference>
          <reference field="6" count="1" selected="0">
            <x v="0"/>
          </reference>
          <reference field="10" count="1" selected="0">
            <x v="7"/>
          </reference>
        </references>
      </pivotArea>
    </chartFormat>
    <chartFormat chart="0" format="60">
      <pivotArea type="data" outline="0" fieldPosition="0">
        <references count="3">
          <reference field="4294967294" count="1" selected="0">
            <x v="0"/>
          </reference>
          <reference field="6" count="1" selected="0">
            <x v="0"/>
          </reference>
          <reference field="10" count="1" selected="0">
            <x v="10"/>
          </reference>
        </references>
      </pivotArea>
    </chartFormat>
    <chartFormat chart="0" format="61">
      <pivotArea type="data" outline="0" fieldPosition="0">
        <references count="3">
          <reference field="4294967294" count="1" selected="0">
            <x v="0"/>
          </reference>
          <reference field="6" count="1" selected="0">
            <x v="0"/>
          </reference>
          <reference field="10" count="1" selected="0">
            <x v="12"/>
          </reference>
        </references>
      </pivotArea>
    </chartFormat>
    <chartFormat chart="0" format="62">
      <pivotArea type="data" outline="0" fieldPosition="0">
        <references count="3">
          <reference field="4294967294" count="1" selected="0">
            <x v="0"/>
          </reference>
          <reference field="6" count="1" selected="0">
            <x v="0"/>
          </reference>
          <reference field="10" count="1" selected="0">
            <x v="13"/>
          </reference>
        </references>
      </pivotArea>
    </chartFormat>
    <chartFormat chart="0" format="63">
      <pivotArea type="data" outline="0" fieldPosition="0">
        <references count="3">
          <reference field="4294967294" count="1" selected="0">
            <x v="0"/>
          </reference>
          <reference field="6" count="1" selected="0">
            <x v="0"/>
          </reference>
          <reference field="10" count="1" selected="0">
            <x v="15"/>
          </reference>
        </references>
      </pivotArea>
    </chartFormat>
    <chartFormat chart="0" format="64">
      <pivotArea type="data" outline="0" fieldPosition="0">
        <references count="3">
          <reference field="4294967294" count="1" selected="0">
            <x v="0"/>
          </reference>
          <reference field="6" count="1" selected="0">
            <x v="0"/>
          </reference>
          <reference field="10" count="1" selected="0">
            <x v="17"/>
          </reference>
        </references>
      </pivotArea>
    </chartFormat>
    <chartFormat chart="0" format="65">
      <pivotArea type="data" outline="0" fieldPosition="0">
        <references count="3">
          <reference field="4294967294" count="1" selected="0">
            <x v="0"/>
          </reference>
          <reference field="6" count="1" selected="0">
            <x v="0"/>
          </reference>
          <reference field="10" count="1" selected="0">
            <x v="19"/>
          </reference>
        </references>
      </pivotArea>
    </chartFormat>
    <chartFormat chart="0" format="66">
      <pivotArea type="data" outline="0" fieldPosition="0">
        <references count="3">
          <reference field="4294967294" count="1" selected="0">
            <x v="0"/>
          </reference>
          <reference field="6" count="1" selected="0">
            <x v="0"/>
          </reference>
          <reference field="10" count="1" selected="0">
            <x v="20"/>
          </reference>
        </references>
      </pivotArea>
    </chartFormat>
    <chartFormat chart="0" format="67">
      <pivotArea type="data" outline="0" fieldPosition="0">
        <references count="3">
          <reference field="4294967294" count="1" selected="0">
            <x v="0"/>
          </reference>
          <reference field="6" count="1" selected="0">
            <x v="0"/>
          </reference>
          <reference field="10" count="1" selected="0">
            <x v="23"/>
          </reference>
        </references>
      </pivotArea>
    </chartFormat>
    <chartFormat chart="0" format="68">
      <pivotArea type="data" outline="0" fieldPosition="0">
        <references count="3">
          <reference field="4294967294" count="1" selected="0">
            <x v="0"/>
          </reference>
          <reference field="6" count="1" selected="0">
            <x v="0"/>
          </reference>
          <reference field="10" count="1" selected="0">
            <x v="24"/>
          </reference>
        </references>
      </pivotArea>
    </chartFormat>
    <chartFormat chart="0" format="69">
      <pivotArea type="data" outline="0" fieldPosition="0">
        <references count="3">
          <reference field="4294967294" count="1" selected="0">
            <x v="0"/>
          </reference>
          <reference field="6" count="1" selected="0">
            <x v="0"/>
          </reference>
          <reference field="10" count="1" selected="0">
            <x v="26"/>
          </reference>
        </references>
      </pivotArea>
    </chartFormat>
    <chartFormat chart="0" format="70">
      <pivotArea type="data" outline="0" fieldPosition="0">
        <references count="3">
          <reference field="4294967294" count="1" selected="0">
            <x v="0"/>
          </reference>
          <reference field="6" count="1" selected="0">
            <x v="0"/>
          </reference>
          <reference field="10" count="1" selected="0">
            <x v="27"/>
          </reference>
        </references>
      </pivotArea>
    </chartFormat>
    <chartFormat chart="0" format="71">
      <pivotArea type="data" outline="0" fieldPosition="0">
        <references count="3">
          <reference field="4294967294" count="1" selected="0">
            <x v="0"/>
          </reference>
          <reference field="6" count="1" selected="0">
            <x v="0"/>
          </reference>
          <reference field="10" count="1" selected="0">
            <x v="30"/>
          </reference>
        </references>
      </pivotArea>
    </chartFormat>
    <chartFormat chart="2" format="144" series="1">
      <pivotArea type="data" outline="0" fieldPosition="0">
        <references count="2">
          <reference field="4294967294" count="1" selected="0">
            <x v="0"/>
          </reference>
          <reference field="10" count="1" selected="0">
            <x v="0"/>
          </reference>
        </references>
      </pivotArea>
    </chartFormat>
    <chartFormat chart="2" format="145">
      <pivotArea type="data" outline="0" fieldPosition="0">
        <references count="3">
          <reference field="4294967294" count="1" selected="0">
            <x v="0"/>
          </reference>
          <reference field="6" count="1" selected="0">
            <x v="0"/>
          </reference>
          <reference field="10" count="1" selected="0">
            <x v="0"/>
          </reference>
        </references>
      </pivotArea>
    </chartFormat>
    <chartFormat chart="2" format="146">
      <pivotArea type="data" outline="0" fieldPosition="0">
        <references count="3">
          <reference field="4294967294" count="1" selected="0">
            <x v="0"/>
          </reference>
          <reference field="6" count="1" selected="0">
            <x v="1"/>
          </reference>
          <reference field="10" count="1" selected="0">
            <x v="0"/>
          </reference>
        </references>
      </pivotArea>
    </chartFormat>
    <chartFormat chart="2" format="147" series="1">
      <pivotArea type="data" outline="0" fieldPosition="0">
        <references count="2">
          <reference field="4294967294" count="1" selected="0">
            <x v="0"/>
          </reference>
          <reference field="10" count="1" selected="0">
            <x v="1"/>
          </reference>
        </references>
      </pivotArea>
    </chartFormat>
    <chartFormat chart="2" format="148">
      <pivotArea type="data" outline="0" fieldPosition="0">
        <references count="3">
          <reference field="4294967294" count="1" selected="0">
            <x v="0"/>
          </reference>
          <reference field="6" count="1" selected="0">
            <x v="0"/>
          </reference>
          <reference field="10" count="1" selected="0">
            <x v="1"/>
          </reference>
        </references>
      </pivotArea>
    </chartFormat>
    <chartFormat chart="2" format="149" series="1">
      <pivotArea type="data" outline="0" fieldPosition="0">
        <references count="2">
          <reference field="4294967294" count="1" selected="0">
            <x v="0"/>
          </reference>
          <reference field="10" count="1" selected="0">
            <x v="2"/>
          </reference>
        </references>
      </pivotArea>
    </chartFormat>
    <chartFormat chart="2" format="150">
      <pivotArea type="data" outline="0" fieldPosition="0">
        <references count="3">
          <reference field="4294967294" count="1" selected="0">
            <x v="0"/>
          </reference>
          <reference field="6" count="1" selected="0">
            <x v="0"/>
          </reference>
          <reference field="10" count="1" selected="0">
            <x v="2"/>
          </reference>
        </references>
      </pivotArea>
    </chartFormat>
    <chartFormat chart="2" format="151" series="1">
      <pivotArea type="data" outline="0" fieldPosition="0">
        <references count="2">
          <reference field="4294967294" count="1" selected="0">
            <x v="0"/>
          </reference>
          <reference field="10" count="1" selected="0">
            <x v="3"/>
          </reference>
        </references>
      </pivotArea>
    </chartFormat>
    <chartFormat chart="2" format="152">
      <pivotArea type="data" outline="0" fieldPosition="0">
        <references count="3">
          <reference field="4294967294" count="1" selected="0">
            <x v="0"/>
          </reference>
          <reference field="6" count="1" selected="0">
            <x v="1"/>
          </reference>
          <reference field="10" count="1" selected="0">
            <x v="3"/>
          </reference>
        </references>
      </pivotArea>
    </chartFormat>
    <chartFormat chart="2" format="153" series="1">
      <pivotArea type="data" outline="0" fieldPosition="0">
        <references count="2">
          <reference field="4294967294" count="1" selected="0">
            <x v="0"/>
          </reference>
          <reference field="10" count="1" selected="0">
            <x v="4"/>
          </reference>
        </references>
      </pivotArea>
    </chartFormat>
    <chartFormat chart="2" format="154">
      <pivotArea type="data" outline="0" fieldPosition="0">
        <references count="3">
          <reference field="4294967294" count="1" selected="0">
            <x v="0"/>
          </reference>
          <reference field="6" count="1" selected="0">
            <x v="0"/>
          </reference>
          <reference field="10" count="1" selected="0">
            <x v="4"/>
          </reference>
        </references>
      </pivotArea>
    </chartFormat>
    <chartFormat chart="2" format="155">
      <pivotArea type="data" outline="0" fieldPosition="0">
        <references count="3">
          <reference field="4294967294" count="1" selected="0">
            <x v="0"/>
          </reference>
          <reference field="6" count="1" selected="0">
            <x v="1"/>
          </reference>
          <reference field="10" count="1" selected="0">
            <x v="4"/>
          </reference>
        </references>
      </pivotArea>
    </chartFormat>
    <chartFormat chart="2" format="156" series="1">
      <pivotArea type="data" outline="0" fieldPosition="0">
        <references count="2">
          <reference field="4294967294" count="1" selected="0">
            <x v="0"/>
          </reference>
          <reference field="10" count="1" selected="0">
            <x v="5"/>
          </reference>
        </references>
      </pivotArea>
    </chartFormat>
    <chartFormat chart="2" format="157">
      <pivotArea type="data" outline="0" fieldPosition="0">
        <references count="3">
          <reference field="4294967294" count="1" selected="0">
            <x v="0"/>
          </reference>
          <reference field="6" count="1" selected="0">
            <x v="1"/>
          </reference>
          <reference field="10" count="1" selected="0">
            <x v="5"/>
          </reference>
        </references>
      </pivotArea>
    </chartFormat>
    <chartFormat chart="2" format="158" series="1">
      <pivotArea type="data" outline="0" fieldPosition="0">
        <references count="2">
          <reference field="4294967294" count="1" selected="0">
            <x v="0"/>
          </reference>
          <reference field="10" count="1" selected="0">
            <x v="6"/>
          </reference>
        </references>
      </pivotArea>
    </chartFormat>
    <chartFormat chart="2" format="159">
      <pivotArea type="data" outline="0" fieldPosition="0">
        <references count="3">
          <reference field="4294967294" count="1" selected="0">
            <x v="0"/>
          </reference>
          <reference field="6" count="1" selected="0">
            <x v="0"/>
          </reference>
          <reference field="10" count="1" selected="0">
            <x v="6"/>
          </reference>
        </references>
      </pivotArea>
    </chartFormat>
    <chartFormat chart="2" format="160" series="1">
      <pivotArea type="data" outline="0" fieldPosition="0">
        <references count="2">
          <reference field="4294967294" count="1" selected="0">
            <x v="0"/>
          </reference>
          <reference field="10" count="1" selected="0">
            <x v="7"/>
          </reference>
        </references>
      </pivotArea>
    </chartFormat>
    <chartFormat chart="2" format="161">
      <pivotArea type="data" outline="0" fieldPosition="0">
        <references count="3">
          <reference field="4294967294" count="1" selected="0">
            <x v="0"/>
          </reference>
          <reference field="6" count="1" selected="0">
            <x v="0"/>
          </reference>
          <reference field="10" count="1" selected="0">
            <x v="7"/>
          </reference>
        </references>
      </pivotArea>
    </chartFormat>
    <chartFormat chart="2" format="162">
      <pivotArea type="data" outline="0" fieldPosition="0">
        <references count="3">
          <reference field="4294967294" count="1" selected="0">
            <x v="0"/>
          </reference>
          <reference field="6" count="1" selected="0">
            <x v="1"/>
          </reference>
          <reference field="10" count="1" selected="0">
            <x v="7"/>
          </reference>
        </references>
      </pivotArea>
    </chartFormat>
    <chartFormat chart="2" format="163" series="1">
      <pivotArea type="data" outline="0" fieldPosition="0">
        <references count="2">
          <reference field="4294967294" count="1" selected="0">
            <x v="0"/>
          </reference>
          <reference field="10" count="1" selected="0">
            <x v="8"/>
          </reference>
        </references>
      </pivotArea>
    </chartFormat>
    <chartFormat chart="2" format="164">
      <pivotArea type="data" outline="0" fieldPosition="0">
        <references count="3">
          <reference field="4294967294" count="1" selected="0">
            <x v="0"/>
          </reference>
          <reference field="6" count="1" selected="0">
            <x v="1"/>
          </reference>
          <reference field="10" count="1" selected="0">
            <x v="8"/>
          </reference>
        </references>
      </pivotArea>
    </chartFormat>
    <chartFormat chart="2" format="165" series="1">
      <pivotArea type="data" outline="0" fieldPosition="0">
        <references count="2">
          <reference field="4294967294" count="1" selected="0">
            <x v="0"/>
          </reference>
          <reference field="10" count="1" selected="0">
            <x v="9"/>
          </reference>
        </references>
      </pivotArea>
    </chartFormat>
    <chartFormat chart="2" format="166">
      <pivotArea type="data" outline="0" fieldPosition="0">
        <references count="3">
          <reference field="4294967294" count="1" selected="0">
            <x v="0"/>
          </reference>
          <reference field="6" count="1" selected="0">
            <x v="1"/>
          </reference>
          <reference field="10" count="1" selected="0">
            <x v="9"/>
          </reference>
        </references>
      </pivotArea>
    </chartFormat>
    <chartFormat chart="2" format="167" series="1">
      <pivotArea type="data" outline="0" fieldPosition="0">
        <references count="2">
          <reference field="4294967294" count="1" selected="0">
            <x v="0"/>
          </reference>
          <reference field="10" count="1" selected="0">
            <x v="10"/>
          </reference>
        </references>
      </pivotArea>
    </chartFormat>
    <chartFormat chart="2" format="168">
      <pivotArea type="data" outline="0" fieldPosition="0">
        <references count="3">
          <reference field="4294967294" count="1" selected="0">
            <x v="0"/>
          </reference>
          <reference field="6" count="1" selected="0">
            <x v="0"/>
          </reference>
          <reference field="10" count="1" selected="0">
            <x v="10"/>
          </reference>
        </references>
      </pivotArea>
    </chartFormat>
    <chartFormat chart="2" format="169" series="1">
      <pivotArea type="data" outline="0" fieldPosition="0">
        <references count="2">
          <reference field="4294967294" count="1" selected="0">
            <x v="0"/>
          </reference>
          <reference field="10" count="1" selected="0">
            <x v="11"/>
          </reference>
        </references>
      </pivotArea>
    </chartFormat>
    <chartFormat chart="2" format="170">
      <pivotArea type="data" outline="0" fieldPosition="0">
        <references count="3">
          <reference field="4294967294" count="1" selected="0">
            <x v="0"/>
          </reference>
          <reference field="6" count="1" selected="0">
            <x v="1"/>
          </reference>
          <reference field="10" count="1" selected="0">
            <x v="11"/>
          </reference>
        </references>
      </pivotArea>
    </chartFormat>
    <chartFormat chart="2" format="171" series="1">
      <pivotArea type="data" outline="0" fieldPosition="0">
        <references count="2">
          <reference field="4294967294" count="1" selected="0">
            <x v="0"/>
          </reference>
          <reference field="10" count="1" selected="0">
            <x v="12"/>
          </reference>
        </references>
      </pivotArea>
    </chartFormat>
    <chartFormat chart="2" format="172">
      <pivotArea type="data" outline="0" fieldPosition="0">
        <references count="3">
          <reference field="4294967294" count="1" selected="0">
            <x v="0"/>
          </reference>
          <reference field="6" count="1" selected="0">
            <x v="0"/>
          </reference>
          <reference field="10" count="1" selected="0">
            <x v="12"/>
          </reference>
        </references>
      </pivotArea>
    </chartFormat>
    <chartFormat chart="2" format="173">
      <pivotArea type="data" outline="0" fieldPosition="0">
        <references count="3">
          <reference field="4294967294" count="1" selected="0">
            <x v="0"/>
          </reference>
          <reference field="6" count="1" selected="0">
            <x v="1"/>
          </reference>
          <reference field="10" count="1" selected="0">
            <x v="12"/>
          </reference>
        </references>
      </pivotArea>
    </chartFormat>
    <chartFormat chart="2" format="174" series="1">
      <pivotArea type="data" outline="0" fieldPosition="0">
        <references count="2">
          <reference field="4294967294" count="1" selected="0">
            <x v="0"/>
          </reference>
          <reference field="10" count="1" selected="0">
            <x v="13"/>
          </reference>
        </references>
      </pivotArea>
    </chartFormat>
    <chartFormat chart="2" format="175">
      <pivotArea type="data" outline="0" fieldPosition="0">
        <references count="3">
          <reference field="4294967294" count="1" selected="0">
            <x v="0"/>
          </reference>
          <reference field="6" count="1" selected="0">
            <x v="0"/>
          </reference>
          <reference field="10" count="1" selected="0">
            <x v="13"/>
          </reference>
        </references>
      </pivotArea>
    </chartFormat>
    <chartFormat chart="2" format="176">
      <pivotArea type="data" outline="0" fieldPosition="0">
        <references count="3">
          <reference field="4294967294" count="1" selected="0">
            <x v="0"/>
          </reference>
          <reference field="6" count="1" selected="0">
            <x v="1"/>
          </reference>
          <reference field="10" count="1" selected="0">
            <x v="13"/>
          </reference>
        </references>
      </pivotArea>
    </chartFormat>
    <chartFormat chart="2" format="177" series="1">
      <pivotArea type="data" outline="0" fieldPosition="0">
        <references count="2">
          <reference field="4294967294" count="1" selected="0">
            <x v="0"/>
          </reference>
          <reference field="10" count="1" selected="0">
            <x v="14"/>
          </reference>
        </references>
      </pivotArea>
    </chartFormat>
    <chartFormat chart="2" format="178">
      <pivotArea type="data" outline="0" fieldPosition="0">
        <references count="3">
          <reference field="4294967294" count="1" selected="0">
            <x v="0"/>
          </reference>
          <reference field="6" count="1" selected="0">
            <x v="1"/>
          </reference>
          <reference field="10" count="1" selected="0">
            <x v="14"/>
          </reference>
        </references>
      </pivotArea>
    </chartFormat>
    <chartFormat chart="2" format="179" series="1">
      <pivotArea type="data" outline="0" fieldPosition="0">
        <references count="2">
          <reference field="4294967294" count="1" selected="0">
            <x v="0"/>
          </reference>
          <reference field="10" count="1" selected="0">
            <x v="15"/>
          </reference>
        </references>
      </pivotArea>
    </chartFormat>
    <chartFormat chart="2" format="180">
      <pivotArea type="data" outline="0" fieldPosition="0">
        <references count="3">
          <reference field="4294967294" count="1" selected="0">
            <x v="0"/>
          </reference>
          <reference field="6" count="1" selected="0">
            <x v="0"/>
          </reference>
          <reference field="10" count="1" selected="0">
            <x v="15"/>
          </reference>
        </references>
      </pivotArea>
    </chartFormat>
    <chartFormat chart="2" format="181" series="1">
      <pivotArea type="data" outline="0" fieldPosition="0">
        <references count="2">
          <reference field="4294967294" count="1" selected="0">
            <x v="0"/>
          </reference>
          <reference field="10" count="1" selected="0">
            <x v="16"/>
          </reference>
        </references>
      </pivotArea>
    </chartFormat>
    <chartFormat chart="2" format="182">
      <pivotArea type="data" outline="0" fieldPosition="0">
        <references count="3">
          <reference field="4294967294" count="1" selected="0">
            <x v="0"/>
          </reference>
          <reference field="6" count="1" selected="0">
            <x v="1"/>
          </reference>
          <reference field="10" count="1" selected="0">
            <x v="16"/>
          </reference>
        </references>
      </pivotArea>
    </chartFormat>
    <chartFormat chart="2" format="183" series="1">
      <pivotArea type="data" outline="0" fieldPosition="0">
        <references count="2">
          <reference field="4294967294" count="1" selected="0">
            <x v="0"/>
          </reference>
          <reference field="10" count="1" selected="0">
            <x v="17"/>
          </reference>
        </references>
      </pivotArea>
    </chartFormat>
    <chartFormat chart="2" format="184">
      <pivotArea type="data" outline="0" fieldPosition="0">
        <references count="3">
          <reference field="4294967294" count="1" selected="0">
            <x v="0"/>
          </reference>
          <reference field="6" count="1" selected="0">
            <x v="0"/>
          </reference>
          <reference field="10" count="1" selected="0">
            <x v="17"/>
          </reference>
        </references>
      </pivotArea>
    </chartFormat>
    <chartFormat chart="2" format="185">
      <pivotArea type="data" outline="0" fieldPosition="0">
        <references count="3">
          <reference field="4294967294" count="1" selected="0">
            <x v="0"/>
          </reference>
          <reference field="6" count="1" selected="0">
            <x v="1"/>
          </reference>
          <reference field="10" count="1" selected="0">
            <x v="17"/>
          </reference>
        </references>
      </pivotArea>
    </chartFormat>
    <chartFormat chart="2" format="186" series="1">
      <pivotArea type="data" outline="0" fieldPosition="0">
        <references count="2">
          <reference field="4294967294" count="1" selected="0">
            <x v="0"/>
          </reference>
          <reference field="10" count="1" selected="0">
            <x v="18"/>
          </reference>
        </references>
      </pivotArea>
    </chartFormat>
    <chartFormat chart="2" format="187">
      <pivotArea type="data" outline="0" fieldPosition="0">
        <references count="3">
          <reference field="4294967294" count="1" selected="0">
            <x v="0"/>
          </reference>
          <reference field="6" count="1" selected="0">
            <x v="1"/>
          </reference>
          <reference field="10" count="1" selected="0">
            <x v="18"/>
          </reference>
        </references>
      </pivotArea>
    </chartFormat>
    <chartFormat chart="2" format="188" series="1">
      <pivotArea type="data" outline="0" fieldPosition="0">
        <references count="2">
          <reference field="4294967294" count="1" selected="0">
            <x v="0"/>
          </reference>
          <reference field="10" count="1" selected="0">
            <x v="19"/>
          </reference>
        </references>
      </pivotArea>
    </chartFormat>
    <chartFormat chart="2" format="189">
      <pivotArea type="data" outline="0" fieldPosition="0">
        <references count="3">
          <reference field="4294967294" count="1" selected="0">
            <x v="0"/>
          </reference>
          <reference field="6" count="1" selected="0">
            <x v="0"/>
          </reference>
          <reference field="10" count="1" selected="0">
            <x v="19"/>
          </reference>
        </references>
      </pivotArea>
    </chartFormat>
    <chartFormat chart="2" format="190" series="1">
      <pivotArea type="data" outline="0" fieldPosition="0">
        <references count="2">
          <reference field="4294967294" count="1" selected="0">
            <x v="0"/>
          </reference>
          <reference field="10" count="1" selected="0">
            <x v="20"/>
          </reference>
        </references>
      </pivotArea>
    </chartFormat>
    <chartFormat chart="2" format="191">
      <pivotArea type="data" outline="0" fieldPosition="0">
        <references count="3">
          <reference field="4294967294" count="1" selected="0">
            <x v="0"/>
          </reference>
          <reference field="6" count="1" selected="0">
            <x v="0"/>
          </reference>
          <reference field="10" count="1" selected="0">
            <x v="20"/>
          </reference>
        </references>
      </pivotArea>
    </chartFormat>
    <chartFormat chart="2" format="192" series="1">
      <pivotArea type="data" outline="0" fieldPosition="0">
        <references count="2">
          <reference field="4294967294" count="1" selected="0">
            <x v="0"/>
          </reference>
          <reference field="10" count="1" selected="0">
            <x v="21"/>
          </reference>
        </references>
      </pivotArea>
    </chartFormat>
    <chartFormat chart="2" format="193">
      <pivotArea type="data" outline="0" fieldPosition="0">
        <references count="3">
          <reference field="4294967294" count="1" selected="0">
            <x v="0"/>
          </reference>
          <reference field="6" count="1" selected="0">
            <x v="1"/>
          </reference>
          <reference field="10" count="1" selected="0">
            <x v="21"/>
          </reference>
        </references>
      </pivotArea>
    </chartFormat>
    <chartFormat chart="2" format="194" series="1">
      <pivotArea type="data" outline="0" fieldPosition="0">
        <references count="2">
          <reference field="4294967294" count="1" selected="0">
            <x v="0"/>
          </reference>
          <reference field="10" count="1" selected="0">
            <x v="22"/>
          </reference>
        </references>
      </pivotArea>
    </chartFormat>
    <chartFormat chart="2" format="195">
      <pivotArea type="data" outline="0" fieldPosition="0">
        <references count="3">
          <reference field="4294967294" count="1" selected="0">
            <x v="0"/>
          </reference>
          <reference field="6" count="1" selected="0">
            <x v="1"/>
          </reference>
          <reference field="10" count="1" selected="0">
            <x v="22"/>
          </reference>
        </references>
      </pivotArea>
    </chartFormat>
    <chartFormat chart="2" format="196" series="1">
      <pivotArea type="data" outline="0" fieldPosition="0">
        <references count="2">
          <reference field="4294967294" count="1" selected="0">
            <x v="0"/>
          </reference>
          <reference field="10" count="1" selected="0">
            <x v="23"/>
          </reference>
        </references>
      </pivotArea>
    </chartFormat>
    <chartFormat chart="2" format="197">
      <pivotArea type="data" outline="0" fieldPosition="0">
        <references count="3">
          <reference field="4294967294" count="1" selected="0">
            <x v="0"/>
          </reference>
          <reference field="6" count="1" selected="0">
            <x v="0"/>
          </reference>
          <reference field="10" count="1" selected="0">
            <x v="23"/>
          </reference>
        </references>
      </pivotArea>
    </chartFormat>
    <chartFormat chart="2" format="198" series="1">
      <pivotArea type="data" outline="0" fieldPosition="0">
        <references count="2">
          <reference field="4294967294" count="1" selected="0">
            <x v="0"/>
          </reference>
          <reference field="10" count="1" selected="0">
            <x v="24"/>
          </reference>
        </references>
      </pivotArea>
    </chartFormat>
    <chartFormat chart="2" format="199">
      <pivotArea type="data" outline="0" fieldPosition="0">
        <references count="3">
          <reference field="4294967294" count="1" selected="0">
            <x v="0"/>
          </reference>
          <reference field="6" count="1" selected="0">
            <x v="0"/>
          </reference>
          <reference field="10" count="1" selected="0">
            <x v="24"/>
          </reference>
        </references>
      </pivotArea>
    </chartFormat>
    <chartFormat chart="2" format="200">
      <pivotArea type="data" outline="0" fieldPosition="0">
        <references count="3">
          <reference field="4294967294" count="1" selected="0">
            <x v="0"/>
          </reference>
          <reference field="6" count="1" selected="0">
            <x v="1"/>
          </reference>
          <reference field="10" count="1" selected="0">
            <x v="24"/>
          </reference>
        </references>
      </pivotArea>
    </chartFormat>
    <chartFormat chart="2" format="201" series="1">
      <pivotArea type="data" outline="0" fieldPosition="0">
        <references count="2">
          <reference field="4294967294" count="1" selected="0">
            <x v="0"/>
          </reference>
          <reference field="10" count="1" selected="0">
            <x v="25"/>
          </reference>
        </references>
      </pivotArea>
    </chartFormat>
    <chartFormat chart="2" format="202">
      <pivotArea type="data" outline="0" fieldPosition="0">
        <references count="3">
          <reference field="4294967294" count="1" selected="0">
            <x v="0"/>
          </reference>
          <reference field="6" count="1" selected="0">
            <x v="1"/>
          </reference>
          <reference field="10" count="1" selected="0">
            <x v="25"/>
          </reference>
        </references>
      </pivotArea>
    </chartFormat>
    <chartFormat chart="2" format="203" series="1">
      <pivotArea type="data" outline="0" fieldPosition="0">
        <references count="2">
          <reference field="4294967294" count="1" selected="0">
            <x v="0"/>
          </reference>
          <reference field="10" count="1" selected="0">
            <x v="26"/>
          </reference>
        </references>
      </pivotArea>
    </chartFormat>
    <chartFormat chart="2" format="204">
      <pivotArea type="data" outline="0" fieldPosition="0">
        <references count="3">
          <reference field="4294967294" count="1" selected="0">
            <x v="0"/>
          </reference>
          <reference field="6" count="1" selected="0">
            <x v="0"/>
          </reference>
          <reference field="10" count="1" selected="0">
            <x v="26"/>
          </reference>
        </references>
      </pivotArea>
    </chartFormat>
    <chartFormat chart="2" format="205" series="1">
      <pivotArea type="data" outline="0" fieldPosition="0">
        <references count="2">
          <reference field="4294967294" count="1" selected="0">
            <x v="0"/>
          </reference>
          <reference field="10" count="1" selected="0">
            <x v="27"/>
          </reference>
        </references>
      </pivotArea>
    </chartFormat>
    <chartFormat chart="2" format="206">
      <pivotArea type="data" outline="0" fieldPosition="0">
        <references count="3">
          <reference field="4294967294" count="1" selected="0">
            <x v="0"/>
          </reference>
          <reference field="6" count="1" selected="0">
            <x v="0"/>
          </reference>
          <reference field="10" count="1" selected="0">
            <x v="27"/>
          </reference>
        </references>
      </pivotArea>
    </chartFormat>
    <chartFormat chart="2" format="207" series="1">
      <pivotArea type="data" outline="0" fieldPosition="0">
        <references count="2">
          <reference field="4294967294" count="1" selected="0">
            <x v="0"/>
          </reference>
          <reference field="10" count="1" selected="0">
            <x v="28"/>
          </reference>
        </references>
      </pivotArea>
    </chartFormat>
    <chartFormat chart="2" format="208">
      <pivotArea type="data" outline="0" fieldPosition="0">
        <references count="3">
          <reference field="4294967294" count="1" selected="0">
            <x v="0"/>
          </reference>
          <reference field="6" count="1" selected="0">
            <x v="1"/>
          </reference>
          <reference field="10" count="1" selected="0">
            <x v="28"/>
          </reference>
        </references>
      </pivotArea>
    </chartFormat>
    <chartFormat chart="2" format="209" series="1">
      <pivotArea type="data" outline="0" fieldPosition="0">
        <references count="2">
          <reference field="4294967294" count="1" selected="0">
            <x v="0"/>
          </reference>
          <reference field="10" count="1" selected="0">
            <x v="29"/>
          </reference>
        </references>
      </pivotArea>
    </chartFormat>
    <chartFormat chart="2" format="210">
      <pivotArea type="data" outline="0" fieldPosition="0">
        <references count="3">
          <reference field="4294967294" count="1" selected="0">
            <x v="0"/>
          </reference>
          <reference field="6" count="1" selected="0">
            <x v="1"/>
          </reference>
          <reference field="10" count="1" selected="0">
            <x v="29"/>
          </reference>
        </references>
      </pivotArea>
    </chartFormat>
    <chartFormat chart="2" format="211" series="1">
      <pivotArea type="data" outline="0" fieldPosition="0">
        <references count="2">
          <reference field="4294967294" count="1" selected="0">
            <x v="0"/>
          </reference>
          <reference field="10" count="1" selected="0">
            <x v="30"/>
          </reference>
        </references>
      </pivotArea>
    </chartFormat>
    <chartFormat chart="2" format="212">
      <pivotArea type="data" outline="0" fieldPosition="0">
        <references count="3">
          <reference field="4294967294" count="1" selected="0">
            <x v="0"/>
          </reference>
          <reference field="6" count="1" selected="0">
            <x v="0"/>
          </reference>
          <reference field="10" count="1" selected="0">
            <x v="30"/>
          </reference>
        </references>
      </pivotArea>
    </chartFormat>
    <chartFormat chart="2" format="213">
      <pivotArea type="data" outline="0" fieldPosition="0">
        <references count="3">
          <reference field="4294967294" count="1" selected="0">
            <x v="0"/>
          </reference>
          <reference field="6" count="1" selected="0">
            <x v="1"/>
          </reference>
          <reference field="10" count="1" selected="0">
            <x v="30"/>
          </reference>
        </references>
      </pivotArea>
    </chartFormat>
    <chartFormat chart="2" format="214" series="1">
      <pivotArea type="data" outline="0" fieldPosition="0">
        <references count="2">
          <reference field="4294967294" count="1" selected="0">
            <x v="0"/>
          </reference>
          <reference field="10" count="1" selected="0">
            <x v="31"/>
          </reference>
        </references>
      </pivotArea>
    </chartFormat>
    <chartFormat chart="2" format="215">
      <pivotArea type="data" outline="0" fieldPosition="0">
        <references count="3">
          <reference field="4294967294" count="1" selected="0">
            <x v="0"/>
          </reference>
          <reference field="6" count="1" selected="0">
            <x v="1"/>
          </reference>
          <reference field="10" count="1" selected="0">
            <x v="31"/>
          </reference>
        </references>
      </pivotArea>
    </chartFormat>
    <chartFormat chart="2" format="216" series="1">
      <pivotArea type="data" outline="0" fieldPosition="0">
        <references count="1">
          <reference field="4294967294" count="1" selected="0">
            <x v="0"/>
          </reference>
        </references>
      </pivotArea>
    </chartFormat>
    <chartFormat chart="0" format="7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0CCFF2-3688-4477-A32C-2DC45BB2442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2" firstDataCol="1"/>
  <pivotFields count="12">
    <pivotField numFmtId="165" showAll="0"/>
    <pivotField showAll="0"/>
    <pivotField numFmtId="14" showAll="0"/>
    <pivotField showAll="0"/>
    <pivotField dataField="1" numFmtId="49" showAll="0">
      <items count="2">
        <item x="0"/>
        <item t="default"/>
      </items>
    </pivotField>
    <pivotField axis="axisCol" showAll="0">
      <items count="2">
        <item x="0"/>
        <item t="default"/>
      </items>
    </pivotField>
    <pivotField showAll="0">
      <items count="3">
        <item x="0"/>
        <item x="1"/>
        <item t="default"/>
      </items>
    </pivotField>
    <pivotField showAll="0">
      <items count="12">
        <item x="7"/>
        <item x="4"/>
        <item x="5"/>
        <item x="1"/>
        <item x="6"/>
        <item x="3"/>
        <item x="9"/>
        <item x="8"/>
        <item x="10"/>
        <item x="2"/>
        <item x="0"/>
        <item t="default"/>
      </items>
    </pivotField>
    <pivotField numFmtId="166" showAll="0"/>
    <pivotField axis="axisRow" showAll="0">
      <items count="3">
        <item x="0"/>
        <item x="1"/>
        <item t="default"/>
      </items>
    </pivotField>
    <pivotField showAll="0">
      <items count="33">
        <item x="3"/>
        <item x="10"/>
        <item x="27"/>
        <item x="17"/>
        <item x="20"/>
        <item x="30"/>
        <item x="1"/>
        <item x="21"/>
        <item x="12"/>
        <item x="7"/>
        <item x="13"/>
        <item x="15"/>
        <item x="6"/>
        <item x="0"/>
        <item h="1" x="24"/>
        <item h="1" x="19"/>
        <item h="1" x="5"/>
        <item h="1" x="2"/>
        <item h="1" x="9"/>
        <item h="1" x="23"/>
        <item h="1" x="28"/>
        <item h="1" x="14"/>
        <item h="1" x="25"/>
        <item h="1" x="29"/>
        <item h="1" x="11"/>
        <item h="1" x="26"/>
        <item h="1" x="8"/>
        <item h="1" x="16"/>
        <item h="1" x="31"/>
        <item h="1" x="18"/>
        <item h="1" x="22"/>
        <item h="1" x="4"/>
        <item t="default"/>
      </items>
    </pivotField>
    <pivotField numFmtId="167" showAll="0"/>
  </pivotFields>
  <rowFields count="1">
    <field x="9"/>
  </rowFields>
  <rowItems count="2">
    <i>
      <x/>
    </i>
    <i>
      <x v="1"/>
    </i>
  </rowItems>
  <colFields count="1">
    <field x="5"/>
  </colFields>
  <colItems count="1">
    <i>
      <x/>
    </i>
  </colItems>
  <dataFields count="1">
    <dataField name="Max of AGE" fld="4" subtotal="max" baseField="9"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9" count="1" selected="0">
            <x v="1"/>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AB76ABB-5173-4D96-80A1-E9A0C6BBE4BD}" sourceName="COUNTRY">
  <pivotTables>
    <pivotTable tabId="3" name="PivotTable2"/>
    <pivotTable tabId="7" name="PivotTable3"/>
    <pivotTable tabId="6" name="PivotTable3"/>
    <pivotTable tabId="8" name="PivotTable3"/>
    <pivotTable tabId="5" name="PivotTable3"/>
    <pivotTable tabId="11" name="PivotTable4"/>
  </pivotTables>
  <data>
    <tabular pivotCacheId="1063652944">
      <items count="11">
        <i x="7" s="1"/>
        <i x="4" s="1"/>
        <i x="5" s="1"/>
        <i x="1" s="1"/>
        <i x="6" s="1"/>
        <i x="3" s="1"/>
        <i x="9" s="1"/>
        <i x="8" s="1"/>
        <i x="10"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LOCATION" xr10:uid="{4424C589-495A-412C-9D43-A7B5F438DD76}" sourceName="SPORT LOCATION">
  <pivotTables>
    <pivotTable tabId="3" name="PivotTable2"/>
    <pivotTable tabId="7" name="PivotTable3"/>
    <pivotTable tabId="6" name="PivotTable3"/>
    <pivotTable tabId="8" name="PivotTable3"/>
    <pivotTable tabId="5" name="PivotTable3"/>
    <pivotTable tabId="11" name="PivotTable4"/>
  </pivotTables>
  <data>
    <tabular pivotCacheId="106365294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S" xr10:uid="{3FC02C7F-BE6D-4AF1-899A-55BF42DE5871}" sourceName="SPORTS">
  <pivotTables>
    <pivotTable tabId="5" name="PivotTable3"/>
    <pivotTable tabId="7" name="PivotTable3"/>
    <pivotTable tabId="3" name="PivotTable2"/>
    <pivotTable tabId="6" name="PivotTable3"/>
    <pivotTable tabId="11" name="PivotTable4"/>
    <pivotTable tabId="8" name="PivotTable3"/>
  </pivotTables>
  <data>
    <tabular pivotCacheId="1063652944">
      <items count="32">
        <i x="3" s="1"/>
        <i x="10" s="1"/>
        <i x="27" s="1"/>
        <i x="17" s="1"/>
        <i x="20" s="1"/>
        <i x="30" s="1"/>
        <i x="1" s="1"/>
        <i x="21" s="1"/>
        <i x="12" s="1"/>
        <i x="7" s="1"/>
        <i x="13" s="1"/>
        <i x="15" s="1"/>
        <i x="6" s="1"/>
        <i x="0" s="1"/>
        <i x="24" s="1"/>
        <i x="19" s="1"/>
        <i x="5" s="1"/>
        <i x="2" s="1"/>
        <i x="9"/>
        <i x="23"/>
        <i x="28"/>
        <i x="14"/>
        <i x="25"/>
        <i x="29"/>
        <i x="11"/>
        <i x="26"/>
        <i x="8"/>
        <i x="16"/>
        <i x="31"/>
        <i x="18"/>
        <i x="22"/>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AE86E9-5967-4F09-8B92-E53B9E158B27}" sourceName="GENDER">
  <pivotTables>
    <pivotTable tabId="8" name="PivotTable3"/>
    <pivotTable tabId="7" name="PivotTable3"/>
    <pivotTable tabId="3" name="PivotTable2"/>
    <pivotTable tabId="6" name="PivotTable3"/>
    <pivotTable tabId="11" name="PivotTable4"/>
    <pivotTable tabId="5" name="PivotTable3"/>
  </pivotTables>
  <data>
    <tabular pivotCacheId="106365294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613BA1F-FD01-4C3D-8584-B25D01B596EA}" cache="Slicer_COUNTRY" caption="COUNTRY" showCaption="0" rowHeight="216000"/>
  <slicer name="SPORT LOCATION" xr10:uid="{AA9E870E-95EF-46CA-8017-B9E58A93443E}" cache="Slicer_SPORT_LOCATION" caption="SPORT LOCATION" showCaption="0" rowHeight="216000"/>
  <slicer name="SPORTS" xr10:uid="{7A36206A-352D-4C07-ADB5-1E9490B1F717}" cache="Slicer_SPORTS" caption="SPORTS" showCaption="0" rowHeight="216000"/>
  <slicer name="GENDER" xr10:uid="{BC88F2B9-89FA-4DD3-BCEC-FFCC6C9EEC5A}" cache="Slicer_GENDER" caption="GENDER" showCaption="0" rowHeight="288000"/>
</slicers>
</file>

<file path=xl/theme/theme1.xml><?xml version="1.0" encoding="utf-8"?>
<a:theme xmlns:a="http://schemas.openxmlformats.org/drawingml/2006/main" name="Gallery">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E36E-37D6-406D-ABD0-48F78FB028F3}">
  <dimension ref="A3:C15"/>
  <sheetViews>
    <sheetView workbookViewId="0">
      <selection activeCell="M12" sqref="M12"/>
    </sheetView>
  </sheetViews>
  <sheetFormatPr defaultRowHeight="18" x14ac:dyDescent="0.5"/>
  <cols>
    <col min="1" max="1" width="18.77734375" style="4" bestFit="1" customWidth="1"/>
    <col min="2" max="2" width="19.88671875" style="4" bestFit="1" customWidth="1"/>
    <col min="3" max="3" width="12.33203125" style="4" bestFit="1" customWidth="1"/>
    <col min="4" max="4" width="12.77734375" bestFit="1" customWidth="1"/>
  </cols>
  <sheetData>
    <row r="3" spans="1:3" x14ac:dyDescent="0.5">
      <c r="A3" s="14" t="s">
        <v>112</v>
      </c>
      <c r="B3" s="14" t="s">
        <v>109</v>
      </c>
    </row>
    <row r="4" spans="1:3" x14ac:dyDescent="0.5">
      <c r="A4" s="14" t="s">
        <v>107</v>
      </c>
      <c r="B4" s="4" t="s">
        <v>110</v>
      </c>
      <c r="C4" s="4" t="s">
        <v>111</v>
      </c>
    </row>
    <row r="5" spans="1:3" x14ac:dyDescent="0.5">
      <c r="A5" s="4" t="s">
        <v>103</v>
      </c>
      <c r="C5" s="4">
        <v>3</v>
      </c>
    </row>
    <row r="6" spans="1:3" x14ac:dyDescent="0.5">
      <c r="A6" s="4" t="s">
        <v>100</v>
      </c>
      <c r="B6" s="4">
        <v>2</v>
      </c>
      <c r="C6" s="4">
        <v>4</v>
      </c>
    </row>
    <row r="7" spans="1:3" x14ac:dyDescent="0.5">
      <c r="A7" s="4" t="s">
        <v>101</v>
      </c>
      <c r="C7" s="4">
        <v>1</v>
      </c>
    </row>
    <row r="8" spans="1:3" x14ac:dyDescent="0.5">
      <c r="A8" s="4" t="s">
        <v>97</v>
      </c>
      <c r="C8" s="4">
        <v>1</v>
      </c>
    </row>
    <row r="9" spans="1:3" x14ac:dyDescent="0.5">
      <c r="A9" s="4" t="s">
        <v>102</v>
      </c>
      <c r="B9" s="4">
        <v>2</v>
      </c>
      <c r="C9" s="4">
        <v>1</v>
      </c>
    </row>
    <row r="10" spans="1:3" x14ac:dyDescent="0.5">
      <c r="A10" s="4" t="s">
        <v>99</v>
      </c>
      <c r="B10" s="4">
        <v>1</v>
      </c>
      <c r="C10" s="4">
        <v>3</v>
      </c>
    </row>
    <row r="11" spans="1:3" x14ac:dyDescent="0.5">
      <c r="A11" s="4" t="s">
        <v>105</v>
      </c>
      <c r="C11" s="4">
        <v>2</v>
      </c>
    </row>
    <row r="12" spans="1:3" x14ac:dyDescent="0.5">
      <c r="A12" s="4" t="s">
        <v>104</v>
      </c>
      <c r="C12" s="4">
        <v>2</v>
      </c>
    </row>
    <row r="13" spans="1:3" x14ac:dyDescent="0.5">
      <c r="A13" s="4" t="s">
        <v>106</v>
      </c>
      <c r="C13" s="4">
        <v>2</v>
      </c>
    </row>
    <row r="14" spans="1:3" x14ac:dyDescent="0.5">
      <c r="A14" s="4" t="s">
        <v>98</v>
      </c>
      <c r="C14" s="4">
        <v>2</v>
      </c>
    </row>
    <row r="15" spans="1:3" x14ac:dyDescent="0.5">
      <c r="A15" s="4" t="s">
        <v>96</v>
      </c>
      <c r="B15" s="4">
        <v>4</v>
      </c>
      <c r="C15" s="4">
        <v>2</v>
      </c>
    </row>
  </sheetData>
  <sheetProtection algorithmName="SHA-512" hashValue="irwxT15DIWUNO0PStyEHimR74kr6XJg1TkWHwziQHN0kpKotGHWD8KH5jAlteGtRZmSeGvLt5JER7wuHMPLFUA==" saltValue="6XaKMbkwzVpqWRLVAEb00w==" spinCount="100000" sheet="1" objects="1" scenarios="1"/>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E7E5-2C5A-476D-99DF-0BB967DD33F6}">
  <dimension ref="A3:B36"/>
  <sheetViews>
    <sheetView workbookViewId="0">
      <selection activeCell="N10" sqref="N10"/>
    </sheetView>
  </sheetViews>
  <sheetFormatPr defaultRowHeight="18" x14ac:dyDescent="0.5"/>
  <cols>
    <col min="1" max="1" width="19.5546875" style="4" bestFit="1" customWidth="1"/>
    <col min="2" max="2" width="16.6640625" style="4" bestFit="1" customWidth="1"/>
  </cols>
  <sheetData>
    <row r="3" spans="1:2" x14ac:dyDescent="0.5">
      <c r="A3" s="14" t="s">
        <v>107</v>
      </c>
      <c r="B3" s="4" t="s">
        <v>114</v>
      </c>
    </row>
    <row r="4" spans="1:2" x14ac:dyDescent="0.5">
      <c r="A4" s="4" t="s">
        <v>30</v>
      </c>
      <c r="B4" s="4">
        <v>285247</v>
      </c>
    </row>
    <row r="5" spans="1:2" x14ac:dyDescent="0.5">
      <c r="A5" s="4" t="s">
        <v>9</v>
      </c>
      <c r="B5" s="4">
        <v>241816</v>
      </c>
    </row>
    <row r="6" spans="1:2" x14ac:dyDescent="0.5">
      <c r="A6" s="4" t="s">
        <v>16</v>
      </c>
      <c r="B6" s="4">
        <v>215267</v>
      </c>
    </row>
    <row r="7" spans="1:2" x14ac:dyDescent="0.5">
      <c r="A7" s="4" t="s">
        <v>13</v>
      </c>
      <c r="B7" s="4">
        <v>199585</v>
      </c>
    </row>
    <row r="8" spans="1:2" x14ac:dyDescent="0.5">
      <c r="A8" s="4" t="s">
        <v>31</v>
      </c>
      <c r="B8" s="4">
        <v>188926</v>
      </c>
    </row>
    <row r="9" spans="1:2" x14ac:dyDescent="0.5">
      <c r="A9" s="4" t="s">
        <v>37</v>
      </c>
      <c r="B9" s="4">
        <v>138087</v>
      </c>
    </row>
    <row r="10" spans="1:2" x14ac:dyDescent="0.5">
      <c r="A10" s="4" t="s">
        <v>17</v>
      </c>
      <c r="B10" s="4">
        <v>109885</v>
      </c>
    </row>
    <row r="11" spans="1:2" x14ac:dyDescent="0.5">
      <c r="A11" s="4" t="s">
        <v>12</v>
      </c>
      <c r="B11" s="4">
        <v>103689</v>
      </c>
    </row>
    <row r="12" spans="1:2" x14ac:dyDescent="0.5">
      <c r="A12" s="4" t="s">
        <v>29</v>
      </c>
      <c r="B12" s="4">
        <v>96468</v>
      </c>
    </row>
    <row r="13" spans="1:2" x14ac:dyDescent="0.5">
      <c r="A13" s="4" t="s">
        <v>34</v>
      </c>
      <c r="B13" s="4">
        <v>95123</v>
      </c>
    </row>
    <row r="14" spans="1:2" x14ac:dyDescent="0.5">
      <c r="A14" s="4" t="s">
        <v>25</v>
      </c>
      <c r="B14" s="4">
        <v>88794</v>
      </c>
    </row>
    <row r="15" spans="1:2" x14ac:dyDescent="0.5">
      <c r="A15" s="4" t="s">
        <v>10</v>
      </c>
      <c r="B15" s="4">
        <v>87471</v>
      </c>
    </row>
    <row r="16" spans="1:2" x14ac:dyDescent="0.5">
      <c r="A16" s="4" t="s">
        <v>22</v>
      </c>
      <c r="B16" s="4">
        <v>64862</v>
      </c>
    </row>
    <row r="17" spans="1:2" x14ac:dyDescent="0.5">
      <c r="A17" s="4" t="s">
        <v>20</v>
      </c>
      <c r="B17" s="4">
        <v>56595</v>
      </c>
    </row>
    <row r="18" spans="1:2" x14ac:dyDescent="0.5">
      <c r="A18" s="4" t="s">
        <v>15</v>
      </c>
      <c r="B18" s="4">
        <v>51133</v>
      </c>
    </row>
    <row r="19" spans="1:2" x14ac:dyDescent="0.5">
      <c r="A19" s="4" t="s">
        <v>27</v>
      </c>
      <c r="B19" s="4">
        <v>46352</v>
      </c>
    </row>
    <row r="20" spans="1:2" x14ac:dyDescent="0.5">
      <c r="A20" s="4" t="s">
        <v>40</v>
      </c>
      <c r="B20" s="4">
        <v>35387</v>
      </c>
    </row>
    <row r="21" spans="1:2" x14ac:dyDescent="0.5">
      <c r="A21" s="4" t="s">
        <v>23</v>
      </c>
      <c r="B21" s="4">
        <v>10241</v>
      </c>
    </row>
    <row r="22" spans="1:2" x14ac:dyDescent="0.5">
      <c r="A22"/>
      <c r="B22"/>
    </row>
    <row r="23" spans="1:2" x14ac:dyDescent="0.5">
      <c r="A23"/>
      <c r="B23"/>
    </row>
    <row r="24" spans="1:2" x14ac:dyDescent="0.5">
      <c r="A24"/>
      <c r="B24"/>
    </row>
    <row r="25" spans="1:2" x14ac:dyDescent="0.5">
      <c r="A25"/>
      <c r="B25"/>
    </row>
    <row r="26" spans="1:2" x14ac:dyDescent="0.5">
      <c r="A26"/>
      <c r="B26"/>
    </row>
    <row r="27" spans="1:2" x14ac:dyDescent="0.5">
      <c r="A27"/>
      <c r="B27"/>
    </row>
    <row r="28" spans="1:2" x14ac:dyDescent="0.5">
      <c r="A28"/>
      <c r="B28"/>
    </row>
    <row r="29" spans="1:2" x14ac:dyDescent="0.5">
      <c r="A29"/>
      <c r="B29"/>
    </row>
    <row r="30" spans="1:2" x14ac:dyDescent="0.5">
      <c r="A30"/>
      <c r="B30"/>
    </row>
    <row r="31" spans="1:2" x14ac:dyDescent="0.5">
      <c r="A31"/>
      <c r="B31"/>
    </row>
    <row r="32" spans="1:2" x14ac:dyDescent="0.5">
      <c r="A32"/>
      <c r="B32"/>
    </row>
    <row r="33" spans="1:2" x14ac:dyDescent="0.5">
      <c r="A33"/>
      <c r="B33"/>
    </row>
    <row r="34" spans="1:2" x14ac:dyDescent="0.5">
      <c r="A34"/>
      <c r="B34"/>
    </row>
    <row r="35" spans="1:2" x14ac:dyDescent="0.5">
      <c r="A35"/>
      <c r="B35"/>
    </row>
    <row r="36" spans="1:2" x14ac:dyDescent="0.5">
      <c r="A36"/>
      <c r="B36"/>
    </row>
  </sheetData>
  <sheetProtection algorithmName="SHA-512" hashValue="b4dJH92DLPnGjevdLmV9vI3AEr1hikIA0ZnnRUDuhvhx4GrBc61vRkBQSNyceg5ahU6ahX3k4lmQuMLauj7Khw==" saltValue="IxiH6Po6Yvb/miT17Nn1dQ==" spinCount="100000" sheet="1" objects="1" scenarios="1"/>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114DB-D323-40D7-A151-20A55802D4BE}">
  <dimension ref="A3:B14"/>
  <sheetViews>
    <sheetView topLeftCell="A3" workbookViewId="0">
      <selection activeCell="J18" sqref="J18"/>
    </sheetView>
  </sheetViews>
  <sheetFormatPr defaultRowHeight="18" x14ac:dyDescent="0.5"/>
  <cols>
    <col min="1" max="1" width="16.21875" style="4" bestFit="1" customWidth="1"/>
    <col min="2" max="2" width="16.6640625" style="4" bestFit="1" customWidth="1"/>
  </cols>
  <sheetData>
    <row r="3" spans="1:2" x14ac:dyDescent="0.5">
      <c r="A3" s="14" t="s">
        <v>107</v>
      </c>
      <c r="B3" s="4" t="s">
        <v>114</v>
      </c>
    </row>
    <row r="4" spans="1:2" x14ac:dyDescent="0.5">
      <c r="A4" s="4" t="s">
        <v>96</v>
      </c>
      <c r="B4" s="4">
        <v>505504</v>
      </c>
    </row>
    <row r="5" spans="1:2" x14ac:dyDescent="0.5">
      <c r="A5" s="4" t="s">
        <v>100</v>
      </c>
      <c r="B5" s="4">
        <v>333011</v>
      </c>
    </row>
    <row r="6" spans="1:2" x14ac:dyDescent="0.5">
      <c r="A6" s="4" t="s">
        <v>103</v>
      </c>
      <c r="B6" s="4">
        <v>310392</v>
      </c>
    </row>
    <row r="7" spans="1:2" x14ac:dyDescent="0.5">
      <c r="A7" s="4" t="s">
        <v>99</v>
      </c>
      <c r="B7" s="4">
        <v>252659</v>
      </c>
    </row>
    <row r="8" spans="1:2" x14ac:dyDescent="0.5">
      <c r="A8" s="4" t="s">
        <v>102</v>
      </c>
      <c r="B8" s="4">
        <v>185709</v>
      </c>
    </row>
    <row r="9" spans="1:2" x14ac:dyDescent="0.5">
      <c r="A9" s="4" t="s">
        <v>105</v>
      </c>
      <c r="B9" s="4">
        <v>135343</v>
      </c>
    </row>
    <row r="10" spans="1:2" x14ac:dyDescent="0.5">
      <c r="A10" s="4" t="s">
        <v>104</v>
      </c>
      <c r="B10" s="4">
        <v>108874</v>
      </c>
    </row>
    <row r="11" spans="1:2" x14ac:dyDescent="0.5">
      <c r="A11" s="4" t="s">
        <v>98</v>
      </c>
      <c r="B11" s="4">
        <v>89353</v>
      </c>
    </row>
    <row r="12" spans="1:2" x14ac:dyDescent="0.5">
      <c r="A12" s="4" t="s">
        <v>106</v>
      </c>
      <c r="B12" s="4">
        <v>74352</v>
      </c>
    </row>
    <row r="13" spans="1:2" x14ac:dyDescent="0.5">
      <c r="A13" s="4" t="s">
        <v>97</v>
      </c>
      <c r="B13" s="4">
        <v>64724</v>
      </c>
    </row>
    <row r="14" spans="1:2" x14ac:dyDescent="0.5">
      <c r="A14" s="4" t="s">
        <v>101</v>
      </c>
      <c r="B14" s="4">
        <v>55007</v>
      </c>
    </row>
  </sheetData>
  <sheetProtection algorithmName="SHA-512" hashValue="C2kDJtRy4w+ElL0Mj4tO3kBXDRjCClW+Lxi6rBwCN+oevDYvgr5QLjFnHjjNqv9JLNv5aZeYLhnFWvtKe1Rmdw==" saltValue="Fw062SDJ0CA/etj8+t1Q2Q==" spinCount="100000" sheet="1" objects="1" scenarios="1"/>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9C36-13AC-4387-ADDD-41E6C60084F3}">
  <dimension ref="A3:C6"/>
  <sheetViews>
    <sheetView workbookViewId="0">
      <selection activeCell="K4" sqref="K4"/>
    </sheetView>
  </sheetViews>
  <sheetFormatPr defaultRowHeight="18" x14ac:dyDescent="0.5"/>
  <cols>
    <col min="1" max="1" width="18.77734375" bestFit="1" customWidth="1"/>
    <col min="2" max="2" width="17.6640625" bestFit="1" customWidth="1"/>
    <col min="3" max="3" width="5.5546875" bestFit="1" customWidth="1"/>
    <col min="4" max="5" width="12.33203125" bestFit="1" customWidth="1"/>
    <col min="6" max="6" width="11.21875" bestFit="1" customWidth="1"/>
  </cols>
  <sheetData>
    <row r="3" spans="1:3" x14ac:dyDescent="0.5">
      <c r="A3" s="12" t="s">
        <v>112</v>
      </c>
      <c r="B3" s="12" t="s">
        <v>109</v>
      </c>
    </row>
    <row r="4" spans="1:3" x14ac:dyDescent="0.5">
      <c r="A4" s="12" t="s">
        <v>107</v>
      </c>
      <c r="B4" t="s">
        <v>8</v>
      </c>
      <c r="C4" t="s">
        <v>11</v>
      </c>
    </row>
    <row r="5" spans="1:3" x14ac:dyDescent="0.5">
      <c r="A5" s="13" t="s">
        <v>110</v>
      </c>
      <c r="B5">
        <v>4</v>
      </c>
      <c r="C5">
        <v>5</v>
      </c>
    </row>
    <row r="6" spans="1:3" x14ac:dyDescent="0.5">
      <c r="A6" s="13" t="s">
        <v>111</v>
      </c>
      <c r="B6">
        <v>14</v>
      </c>
      <c r="C6">
        <v>9</v>
      </c>
    </row>
  </sheetData>
  <sheetProtection algorithmName="SHA-512" hashValue="1rMD0UfhWd/zd7YEYzkqJ8CO84gBOwE+NedVgecfJcn4KbWzkoDLmvi9GV6A1o1J6th6RF0kJTARVjGPqbNhGA==" saltValue="u3g9FO4er9pI3cyN8JxZsw==" spinCount="100000" sheet="1" objects="1" scenarios="1"/>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C9DD3-ABDC-42AF-8153-C99037AD1A73}">
  <dimension ref="A1:W4"/>
  <sheetViews>
    <sheetView showGridLines="0" showRowColHeaders="0" tabSelected="1" topLeftCell="A3" zoomScale="89" workbookViewId="0">
      <selection activeCell="C22" sqref="C22"/>
    </sheetView>
  </sheetViews>
  <sheetFormatPr defaultRowHeight="18" x14ac:dyDescent="0.5"/>
  <cols>
    <col min="1" max="1" width="14.5546875" customWidth="1"/>
    <col min="2" max="2" width="13.33203125" customWidth="1"/>
    <col min="3" max="3" width="13.88671875" customWidth="1"/>
    <col min="4" max="4" width="14" customWidth="1"/>
    <col min="5" max="5" width="11.21875" customWidth="1"/>
    <col min="6" max="6" width="12.21875" customWidth="1"/>
    <col min="23" max="23" width="13.5546875" customWidth="1"/>
  </cols>
  <sheetData>
    <row r="1" spans="1:23" x14ac:dyDescent="0.5">
      <c r="A1" s="17" t="s">
        <v>118</v>
      </c>
      <c r="B1" s="18"/>
      <c r="C1" s="18"/>
      <c r="D1" s="18"/>
      <c r="E1" s="18"/>
      <c r="F1" s="18"/>
      <c r="G1" s="18"/>
      <c r="H1" s="18"/>
      <c r="I1" s="18"/>
      <c r="J1" s="18"/>
      <c r="K1" s="18"/>
      <c r="L1" s="18"/>
      <c r="M1" s="18"/>
      <c r="N1" s="18"/>
      <c r="O1" s="18"/>
      <c r="P1" s="18"/>
      <c r="Q1" s="18"/>
      <c r="R1" s="18"/>
      <c r="S1" s="18"/>
      <c r="T1" s="18"/>
      <c r="U1" s="18"/>
      <c r="V1" s="18"/>
      <c r="W1" s="18"/>
    </row>
    <row r="2" spans="1:23" x14ac:dyDescent="0.5">
      <c r="A2" s="18"/>
      <c r="B2" s="18"/>
      <c r="C2" s="18"/>
      <c r="D2" s="18"/>
      <c r="E2" s="18"/>
      <c r="F2" s="18"/>
      <c r="G2" s="18"/>
      <c r="H2" s="18"/>
      <c r="I2" s="18"/>
      <c r="J2" s="18"/>
      <c r="K2" s="18"/>
      <c r="L2" s="18"/>
      <c r="M2" s="18"/>
      <c r="N2" s="18"/>
      <c r="O2" s="18"/>
      <c r="P2" s="18"/>
      <c r="Q2" s="18"/>
      <c r="R2" s="18"/>
      <c r="S2" s="18"/>
      <c r="T2" s="18"/>
      <c r="U2" s="18"/>
      <c r="V2" s="18"/>
      <c r="W2" s="18"/>
    </row>
    <row r="4" spans="1:23" x14ac:dyDescent="0.5">
      <c r="J4" s="16"/>
      <c r="K4" s="16"/>
      <c r="L4" s="16"/>
      <c r="M4" s="16"/>
    </row>
  </sheetData>
  <mergeCells count="2">
    <mergeCell ref="J4:M4"/>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948A1-202A-431F-BB35-BB8F53A68EA2}">
  <dimension ref="A3:C8"/>
  <sheetViews>
    <sheetView workbookViewId="0">
      <selection activeCell="M11" sqref="M11"/>
    </sheetView>
  </sheetViews>
  <sheetFormatPr defaultRowHeight="18" x14ac:dyDescent="0.5"/>
  <cols>
    <col min="1" max="1" width="14" bestFit="1" customWidth="1"/>
    <col min="2" max="2" width="17" bestFit="1" customWidth="1"/>
    <col min="3" max="3" width="16.5546875" bestFit="1" customWidth="1"/>
  </cols>
  <sheetData>
    <row r="3" spans="1:3" x14ac:dyDescent="0.5">
      <c r="A3" s="12" t="s">
        <v>107</v>
      </c>
      <c r="B3" t="s">
        <v>116</v>
      </c>
      <c r="C3" t="s">
        <v>117</v>
      </c>
    </row>
    <row r="4" spans="1:3" x14ac:dyDescent="0.5">
      <c r="A4" s="13" t="s">
        <v>8</v>
      </c>
      <c r="B4">
        <v>105.3</v>
      </c>
      <c r="C4">
        <v>48.9</v>
      </c>
    </row>
    <row r="5" spans="1:3" x14ac:dyDescent="0.5">
      <c r="A5" s="15">
        <v>26</v>
      </c>
      <c r="B5">
        <v>105.3</v>
      </c>
      <c r="C5">
        <v>48.9</v>
      </c>
    </row>
    <row r="6" spans="1:3" x14ac:dyDescent="0.5">
      <c r="A6" s="13" t="s">
        <v>11</v>
      </c>
      <c r="B6">
        <v>105.7</v>
      </c>
      <c r="C6">
        <v>45.9</v>
      </c>
    </row>
    <row r="7" spans="1:3" x14ac:dyDescent="0.5">
      <c r="A7" s="15">
        <v>26</v>
      </c>
      <c r="B7">
        <v>105.7</v>
      </c>
      <c r="C7">
        <v>45.9</v>
      </c>
    </row>
    <row r="8" spans="1:3" x14ac:dyDescent="0.5">
      <c r="A8" s="13" t="s">
        <v>108</v>
      </c>
      <c r="B8">
        <v>105.7</v>
      </c>
      <c r="C8">
        <v>45.9</v>
      </c>
    </row>
  </sheetData>
  <sheetProtection algorithmName="SHA-512" hashValue="lOkzGTr248hB1fj+rVCvp1oj2gdD7qvQXKz6UtsAYqyH4h/foMH4lEAhV+ckyP1evYJQEPofgdJS0sSPSkaqBw==" saltValue="QueQlH1DFTX2Wlmc9UTKnQ==" spinCount="100000" sheet="1" objects="1" scenarios="1"/>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1"/>
  <sheetViews>
    <sheetView workbookViewId="0">
      <selection activeCell="F7" sqref="F7"/>
    </sheetView>
  </sheetViews>
  <sheetFormatPr defaultRowHeight="18" x14ac:dyDescent="0.5"/>
  <cols>
    <col min="1" max="1" width="13.109375" style="4" customWidth="1"/>
    <col min="2" max="2" width="26.109375" style="4" customWidth="1"/>
    <col min="3" max="6" width="14.109375" style="4" customWidth="1"/>
    <col min="7" max="7" width="10.6640625" style="4" customWidth="1"/>
    <col min="8" max="8" width="12.77734375" style="4" customWidth="1"/>
    <col min="9" max="9" width="12" style="4" customWidth="1"/>
    <col min="10" max="10" width="16.77734375" style="4" customWidth="1"/>
    <col min="11" max="11" width="17.44140625" style="4" customWidth="1"/>
    <col min="12" max="12" width="16.5546875" style="4" customWidth="1"/>
  </cols>
  <sheetData>
    <row r="1" spans="1:12" x14ac:dyDescent="0.5">
      <c r="A1" s="1" t="s">
        <v>0</v>
      </c>
      <c r="B1" s="2" t="s">
        <v>1</v>
      </c>
      <c r="C1" s="11" t="s">
        <v>2</v>
      </c>
      <c r="D1" s="11" t="s">
        <v>44</v>
      </c>
      <c r="E1" s="11" t="s">
        <v>42</v>
      </c>
      <c r="F1" s="11" t="s">
        <v>43</v>
      </c>
      <c r="G1" s="1" t="s">
        <v>3</v>
      </c>
      <c r="H1" s="1" t="s">
        <v>95</v>
      </c>
      <c r="I1" s="8" t="s">
        <v>4</v>
      </c>
      <c r="J1" s="1" t="s">
        <v>5</v>
      </c>
      <c r="K1" s="1" t="s">
        <v>6</v>
      </c>
      <c r="L1" s="1" t="s">
        <v>7</v>
      </c>
    </row>
    <row r="2" spans="1:12" x14ac:dyDescent="0.5">
      <c r="A2" s="5">
        <v>1</v>
      </c>
      <c r="B2" s="3" t="s">
        <v>45</v>
      </c>
      <c r="C2" s="6">
        <v>35699</v>
      </c>
      <c r="D2" s="6" t="str">
        <f>TEXT(C2, "mmm")</f>
        <v>Sep</v>
      </c>
      <c r="E2" s="7">
        <f ca="1">YEAR(TODAY()) - YEAR(C2) - IF(OR(MONTH(TODAY()) &lt; MONTH(C2), AND(MONTH(TODAY()) = MONTH(C2), DAY(TODAY()) &lt; DAY(C2))), 1, 0)</f>
        <v>26</v>
      </c>
      <c r="F2" s="3" t="str">
        <f ca="1">IF(E2&gt;=50,"senior",IF(E2&gt;=30,"Adult","Young"))</f>
        <v>Young</v>
      </c>
      <c r="G2" s="3" t="s">
        <v>8</v>
      </c>
      <c r="H2" s="3" t="s">
        <v>96</v>
      </c>
      <c r="I2" s="9">
        <v>94</v>
      </c>
      <c r="J2" s="3" t="str">
        <f>INDEX([1]SPORT!$A$1:$B$33,MATCH(K2,[1]SPORT!$B$1:$B$33,0),1)</f>
        <v>INDOOR</v>
      </c>
      <c r="K2" s="3" t="s">
        <v>9</v>
      </c>
      <c r="L2" s="10">
        <v>80727</v>
      </c>
    </row>
    <row r="3" spans="1:12" x14ac:dyDescent="0.5">
      <c r="A3" s="5">
        <v>2</v>
      </c>
      <c r="B3" s="3" t="s">
        <v>46</v>
      </c>
      <c r="C3" s="6">
        <v>35700</v>
      </c>
      <c r="D3" s="6" t="str">
        <f t="shared" ref="D3:D51" si="0">TEXT(C3, "mmm")</f>
        <v>Sep</v>
      </c>
      <c r="E3" s="7">
        <f t="shared" ref="E3:E51" ca="1" si="1">YEAR(TODAY()) - YEAR(C3) - IF(OR(MONTH(TODAY()) &lt; MONTH(C3), AND(MONTH(TODAY()) = MONTH(C3), DAY(TODAY()) &lt; DAY(C3))), 1, 0)</f>
        <v>26</v>
      </c>
      <c r="F3" s="3" t="str">
        <f t="shared" ref="F3:F51" ca="1" si="2">IF(E3&gt;=50,"senior",IF(E3&gt;=30,"Adult","Young"))</f>
        <v>Young</v>
      </c>
      <c r="G3" s="3" t="s">
        <v>8</v>
      </c>
      <c r="H3" s="3" t="s">
        <v>96</v>
      </c>
      <c r="I3" s="9">
        <v>84.2</v>
      </c>
      <c r="J3" s="3" t="str">
        <f>INDEX([1]SPORT!$A$1:$B$33,MATCH(K3,[1]SPORT!$B$1:$B$33,0),1)</f>
        <v>INDOOR</v>
      </c>
      <c r="K3" s="3" t="s">
        <v>10</v>
      </c>
      <c r="L3" s="10">
        <v>87471</v>
      </c>
    </row>
    <row r="4" spans="1:12" x14ac:dyDescent="0.5">
      <c r="A4" s="5">
        <v>3</v>
      </c>
      <c r="B4" s="3" t="s">
        <v>47</v>
      </c>
      <c r="C4" s="6">
        <v>35701</v>
      </c>
      <c r="D4" s="6" t="str">
        <f t="shared" si="0"/>
        <v>Sep</v>
      </c>
      <c r="E4" s="7">
        <f t="shared" ca="1" si="1"/>
        <v>26</v>
      </c>
      <c r="F4" s="3" t="str">
        <f t="shared" ca="1" si="2"/>
        <v>Young</v>
      </c>
      <c r="G4" s="3" t="s">
        <v>11</v>
      </c>
      <c r="H4" s="3" t="s">
        <v>97</v>
      </c>
      <c r="I4" s="9">
        <v>52.9</v>
      </c>
      <c r="J4" s="3" t="str">
        <f>INDEX([1]SPORT!$A$1:$B$33,MATCH(K4,[1]SPORT!$B$1:$B$33,0),1)</f>
        <v>OUTDOOR</v>
      </c>
      <c r="K4" s="3" t="s">
        <v>12</v>
      </c>
      <c r="L4" s="10">
        <v>64724</v>
      </c>
    </row>
    <row r="5" spans="1:12" x14ac:dyDescent="0.5">
      <c r="A5" s="5">
        <v>4</v>
      </c>
      <c r="B5" s="3" t="s">
        <v>48</v>
      </c>
      <c r="C5" s="6">
        <v>35702</v>
      </c>
      <c r="D5" s="6" t="str">
        <f t="shared" si="0"/>
        <v>Sep</v>
      </c>
      <c r="E5" s="7">
        <f t="shared" ca="1" si="1"/>
        <v>26</v>
      </c>
      <c r="F5" s="3" t="str">
        <f t="shared" ca="1" si="2"/>
        <v>Young</v>
      </c>
      <c r="G5" s="3" t="s">
        <v>8</v>
      </c>
      <c r="H5" s="3" t="s">
        <v>96</v>
      </c>
      <c r="I5" s="9">
        <v>48.9</v>
      </c>
      <c r="J5" s="3" t="str">
        <f>INDEX([1]SPORT!$A$1:$B$33,MATCH(K5,[1]SPORT!$B$1:$B$33,0),1)</f>
        <v>OUTDOOR</v>
      </c>
      <c r="K5" s="3" t="s">
        <v>13</v>
      </c>
      <c r="L5" s="10">
        <v>110823</v>
      </c>
    </row>
    <row r="6" spans="1:12" x14ac:dyDescent="0.5">
      <c r="A6" s="5">
        <v>5</v>
      </c>
      <c r="B6" s="3" t="s">
        <v>49</v>
      </c>
      <c r="C6" s="6">
        <v>35703</v>
      </c>
      <c r="D6" s="6" t="str">
        <f t="shared" si="0"/>
        <v>Sep</v>
      </c>
      <c r="E6" s="7">
        <f t="shared" ca="1" si="1"/>
        <v>26</v>
      </c>
      <c r="F6" s="3" t="str">
        <f t="shared" ca="1" si="2"/>
        <v>Young</v>
      </c>
      <c r="G6" s="3" t="s">
        <v>11</v>
      </c>
      <c r="H6" s="3" t="s">
        <v>96</v>
      </c>
      <c r="I6" s="9">
        <v>84.8</v>
      </c>
      <c r="J6" s="3" t="str">
        <f>INDEX([1]SPORT!$A$1:$B$33,MATCH(K6,[1]SPORT!$B$1:$B$33,0),1)</f>
        <v>INDOOR</v>
      </c>
      <c r="K6" s="3" t="s">
        <v>14</v>
      </c>
      <c r="L6" s="10">
        <v>56916</v>
      </c>
    </row>
    <row r="7" spans="1:12" x14ac:dyDescent="0.5">
      <c r="A7" s="5">
        <v>6</v>
      </c>
      <c r="B7" s="3" t="s">
        <v>50</v>
      </c>
      <c r="C7" s="6">
        <v>35704</v>
      </c>
      <c r="D7" s="6" t="str">
        <f t="shared" si="0"/>
        <v>Oct</v>
      </c>
      <c r="E7" s="7">
        <f t="shared" ca="1" si="1"/>
        <v>26</v>
      </c>
      <c r="F7" s="3" t="str">
        <f t="shared" ca="1" si="2"/>
        <v>Young</v>
      </c>
      <c r="G7" s="3" t="s">
        <v>11</v>
      </c>
      <c r="H7" s="3" t="s">
        <v>96</v>
      </c>
      <c r="I7" s="9">
        <v>83.2</v>
      </c>
      <c r="J7" s="3" t="str">
        <f>INDEX([1]SPORT!$A$1:$B$33,MATCH(K7,[1]SPORT!$B$1:$B$33,0),1)</f>
        <v>INDOOR</v>
      </c>
      <c r="K7" s="3" t="s">
        <v>15</v>
      </c>
      <c r="L7" s="10">
        <v>51133</v>
      </c>
    </row>
    <row r="8" spans="1:12" x14ac:dyDescent="0.5">
      <c r="A8" s="5">
        <v>7</v>
      </c>
      <c r="B8" s="3" t="s">
        <v>51</v>
      </c>
      <c r="C8" s="6">
        <v>35705</v>
      </c>
      <c r="D8" s="6" t="str">
        <f t="shared" si="0"/>
        <v>Oct</v>
      </c>
      <c r="E8" s="7">
        <f t="shared" ca="1" si="1"/>
        <v>26</v>
      </c>
      <c r="F8" s="3" t="str">
        <f t="shared" ca="1" si="2"/>
        <v>Young</v>
      </c>
      <c r="G8" s="3" t="s">
        <v>8</v>
      </c>
      <c r="H8" s="3" t="s">
        <v>96</v>
      </c>
      <c r="I8" s="9">
        <v>61.1</v>
      </c>
      <c r="J8" s="3" t="str">
        <f>INDEX([1]SPORT!$A$1:$B$33,MATCH(K8,[1]SPORT!$B$1:$B$33,0),1)</f>
        <v>OUTDOOR</v>
      </c>
      <c r="K8" s="3" t="s">
        <v>16</v>
      </c>
      <c r="L8" s="10">
        <v>65465</v>
      </c>
    </row>
    <row r="9" spans="1:12" x14ac:dyDescent="0.5">
      <c r="A9" s="5">
        <v>8</v>
      </c>
      <c r="B9" s="3" t="s">
        <v>52</v>
      </c>
      <c r="C9" s="6">
        <v>35706</v>
      </c>
      <c r="D9" s="6" t="str">
        <f t="shared" si="0"/>
        <v>Oct</v>
      </c>
      <c r="E9" s="7">
        <f t="shared" ca="1" si="1"/>
        <v>26</v>
      </c>
      <c r="F9" s="3" t="str">
        <f t="shared" ca="1" si="2"/>
        <v>Young</v>
      </c>
      <c r="G9" s="3" t="s">
        <v>11</v>
      </c>
      <c r="H9" s="3" t="s">
        <v>96</v>
      </c>
      <c r="I9" s="9">
        <v>105.7</v>
      </c>
      <c r="J9" s="3" t="str">
        <f>INDEX([1]SPORT!$A$1:$B$33,MATCH(K9,[1]SPORT!$B$1:$B$33,0),1)</f>
        <v>INDOOR</v>
      </c>
      <c r="K9" s="3" t="s">
        <v>17</v>
      </c>
      <c r="L9" s="10">
        <v>109885</v>
      </c>
    </row>
    <row r="10" spans="1:12" x14ac:dyDescent="0.5">
      <c r="A10" s="5">
        <v>9</v>
      </c>
      <c r="B10" s="3" t="s">
        <v>53</v>
      </c>
      <c r="C10" s="6">
        <v>35707</v>
      </c>
      <c r="D10" s="6" t="str">
        <f t="shared" si="0"/>
        <v>Oct</v>
      </c>
      <c r="E10" s="7">
        <f t="shared" ca="1" si="1"/>
        <v>26</v>
      </c>
      <c r="F10" s="3" t="str">
        <f t="shared" ca="1" si="2"/>
        <v>Young</v>
      </c>
      <c r="G10" s="3" t="s">
        <v>8</v>
      </c>
      <c r="H10" s="3" t="s">
        <v>98</v>
      </c>
      <c r="I10" s="9">
        <v>65.3</v>
      </c>
      <c r="J10" s="3" t="str">
        <f>INDEX([1]SPORT!$A$1:$B$33,MATCH(K10,[1]SPORT!$B$1:$B$33,0),1)</f>
        <v>INDOOR</v>
      </c>
      <c r="K10" s="3" t="s">
        <v>18</v>
      </c>
      <c r="L10" s="10">
        <v>60061</v>
      </c>
    </row>
    <row r="11" spans="1:12" x14ac:dyDescent="0.5">
      <c r="A11" s="5">
        <v>10</v>
      </c>
      <c r="B11" s="3" t="s">
        <v>54</v>
      </c>
      <c r="C11" s="6">
        <v>35708</v>
      </c>
      <c r="D11" s="6" t="str">
        <f t="shared" si="0"/>
        <v>Oct</v>
      </c>
      <c r="E11" s="7">
        <f t="shared" ca="1" si="1"/>
        <v>26</v>
      </c>
      <c r="F11" s="3" t="str">
        <f t="shared" ca="1" si="2"/>
        <v>Young</v>
      </c>
      <c r="G11" s="3" t="s">
        <v>11</v>
      </c>
      <c r="H11" s="3" t="s">
        <v>98</v>
      </c>
      <c r="I11" s="9">
        <v>62.9</v>
      </c>
      <c r="J11" s="3" t="str">
        <f>INDEX([1]SPORT!$A$1:$B$33,MATCH(K11,[1]SPORT!$B$1:$B$33,0),1)</f>
        <v>OUTDOOR</v>
      </c>
      <c r="K11" s="3" t="s">
        <v>16</v>
      </c>
      <c r="L11" s="10">
        <v>32758</v>
      </c>
    </row>
    <row r="12" spans="1:12" x14ac:dyDescent="0.5">
      <c r="A12" s="5">
        <v>11</v>
      </c>
      <c r="B12" s="3" t="s">
        <v>55</v>
      </c>
      <c r="C12" s="6">
        <v>35709</v>
      </c>
      <c r="D12" s="6" t="str">
        <f t="shared" si="0"/>
        <v>Oct</v>
      </c>
      <c r="E12" s="7">
        <f t="shared" ca="1" si="1"/>
        <v>26</v>
      </c>
      <c r="F12" s="3" t="str">
        <f t="shared" ca="1" si="2"/>
        <v>Young</v>
      </c>
      <c r="G12" s="3" t="s">
        <v>11</v>
      </c>
      <c r="H12" s="3" t="s">
        <v>98</v>
      </c>
      <c r="I12" s="9">
        <v>104.3</v>
      </c>
      <c r="J12" s="3" t="str">
        <f>INDEX([1]SPORT!$A$1:$B$33,MATCH(K12,[1]SPORT!$B$1:$B$33,0),1)</f>
        <v>OUTDOOR</v>
      </c>
      <c r="K12" s="3" t="s">
        <v>19</v>
      </c>
      <c r="L12" s="10">
        <v>99613</v>
      </c>
    </row>
    <row r="13" spans="1:12" x14ac:dyDescent="0.5">
      <c r="A13" s="5">
        <v>12</v>
      </c>
      <c r="B13" s="3" t="s">
        <v>56</v>
      </c>
      <c r="C13" s="6">
        <v>35710</v>
      </c>
      <c r="D13" s="6" t="str">
        <f t="shared" si="0"/>
        <v>Oct</v>
      </c>
      <c r="E13" s="7">
        <f t="shared" ca="1" si="1"/>
        <v>26</v>
      </c>
      <c r="F13" s="3" t="str">
        <f t="shared" ca="1" si="2"/>
        <v>Young</v>
      </c>
      <c r="G13" s="3" t="s">
        <v>8</v>
      </c>
      <c r="H13" s="3" t="s">
        <v>98</v>
      </c>
      <c r="I13" s="9">
        <v>100.7</v>
      </c>
      <c r="J13" s="3" t="str">
        <f>INDEX([1]SPORT!$A$1:$B$33,MATCH(K13,[1]SPORT!$B$1:$B$33,0),1)</f>
        <v>OUTDOOR</v>
      </c>
      <c r="K13" s="3" t="s">
        <v>20</v>
      </c>
      <c r="L13" s="10">
        <v>56595</v>
      </c>
    </row>
    <row r="14" spans="1:12" x14ac:dyDescent="0.5">
      <c r="A14" s="5">
        <v>13</v>
      </c>
      <c r="B14" s="3" t="s">
        <v>57</v>
      </c>
      <c r="C14" s="6">
        <v>35711</v>
      </c>
      <c r="D14" s="6" t="str">
        <f t="shared" si="0"/>
        <v>Oct</v>
      </c>
      <c r="E14" s="7">
        <f t="shared" ca="1" si="1"/>
        <v>26</v>
      </c>
      <c r="F14" s="3" t="str">
        <f t="shared" ca="1" si="2"/>
        <v>Young</v>
      </c>
      <c r="G14" s="3" t="s">
        <v>8</v>
      </c>
      <c r="H14" s="3" t="s">
        <v>98</v>
      </c>
      <c r="I14" s="9">
        <v>70.900000000000006</v>
      </c>
      <c r="J14" s="3" t="str">
        <f>INDEX([1]SPORT!$A$1:$B$33,MATCH(K14,[1]SPORT!$B$1:$B$33,0),1)</f>
        <v>OUTDOOR</v>
      </c>
      <c r="K14" s="3" t="s">
        <v>21</v>
      </c>
      <c r="L14" s="10">
        <v>117408</v>
      </c>
    </row>
    <row r="15" spans="1:12" x14ac:dyDescent="0.5">
      <c r="A15" s="5">
        <v>14</v>
      </c>
      <c r="B15" s="3" t="s">
        <v>58</v>
      </c>
      <c r="C15" s="6">
        <v>35712</v>
      </c>
      <c r="D15" s="6" t="str">
        <f t="shared" si="0"/>
        <v>Oct</v>
      </c>
      <c r="E15" s="7">
        <f t="shared" ca="1" si="1"/>
        <v>26</v>
      </c>
      <c r="F15" s="3" t="str">
        <f t="shared" ca="1" si="2"/>
        <v>Young</v>
      </c>
      <c r="G15" s="3" t="s">
        <v>11</v>
      </c>
      <c r="H15" s="3" t="s">
        <v>99</v>
      </c>
      <c r="I15" s="9">
        <v>68.3</v>
      </c>
      <c r="J15" s="3" t="str">
        <f>INDEX([1]SPORT!$A$1:$B$33,MATCH(K15,[1]SPORT!$B$1:$B$33,0),1)</f>
        <v>OUTDOOR</v>
      </c>
      <c r="K15" s="3" t="s">
        <v>22</v>
      </c>
      <c r="L15" s="10">
        <v>64862</v>
      </c>
    </row>
    <row r="16" spans="1:12" x14ac:dyDescent="0.5">
      <c r="A16" s="5">
        <v>15</v>
      </c>
      <c r="B16" s="3" t="s">
        <v>59</v>
      </c>
      <c r="C16" s="6">
        <v>35713</v>
      </c>
      <c r="D16" s="6" t="str">
        <f t="shared" si="0"/>
        <v>Oct</v>
      </c>
      <c r="E16" s="7">
        <f t="shared" ca="1" si="1"/>
        <v>26</v>
      </c>
      <c r="F16" s="3" t="str">
        <f t="shared" ca="1" si="2"/>
        <v>Young</v>
      </c>
      <c r="G16" s="3" t="s">
        <v>8</v>
      </c>
      <c r="H16" s="3" t="s">
        <v>99</v>
      </c>
      <c r="I16" s="9">
        <v>105.3</v>
      </c>
      <c r="J16" s="3" t="str">
        <f>INDEX([1]SPORT!$A$1:$B$33,MATCH(K16,[1]SPORT!$B$1:$B$33,0),1)</f>
        <v>INDOOR</v>
      </c>
      <c r="K16" s="3" t="s">
        <v>23</v>
      </c>
      <c r="L16" s="10">
        <v>10241</v>
      </c>
    </row>
    <row r="17" spans="1:12" x14ac:dyDescent="0.5">
      <c r="A17" s="5">
        <v>16</v>
      </c>
      <c r="B17" s="3" t="s">
        <v>60</v>
      </c>
      <c r="C17" s="6">
        <v>35714</v>
      </c>
      <c r="D17" s="6" t="str">
        <f t="shared" si="0"/>
        <v>Oct</v>
      </c>
      <c r="E17" s="7">
        <f t="shared" ca="1" si="1"/>
        <v>26</v>
      </c>
      <c r="F17" s="3" t="str">
        <f t="shared" ca="1" si="2"/>
        <v>Young</v>
      </c>
      <c r="G17" s="3" t="s">
        <v>11</v>
      </c>
      <c r="H17" s="3" t="s">
        <v>99</v>
      </c>
      <c r="I17" s="9">
        <v>48.6</v>
      </c>
      <c r="J17" s="3" t="str">
        <f>INDEX([1]SPORT!$A$1:$B$33,MATCH(K17,[1]SPORT!$B$1:$B$33,0),1)</f>
        <v>OUTDOOR</v>
      </c>
      <c r="K17" s="3" t="s">
        <v>13</v>
      </c>
      <c r="L17" s="10">
        <v>88762</v>
      </c>
    </row>
    <row r="18" spans="1:12" x14ac:dyDescent="0.5">
      <c r="A18" s="5">
        <v>17</v>
      </c>
      <c r="B18" s="3" t="s">
        <v>61</v>
      </c>
      <c r="C18" s="6">
        <v>35715</v>
      </c>
      <c r="D18" s="6" t="str">
        <f t="shared" si="0"/>
        <v>Oct</v>
      </c>
      <c r="E18" s="7">
        <f t="shared" ca="1" si="1"/>
        <v>26</v>
      </c>
      <c r="F18" s="3" t="str">
        <f t="shared" ca="1" si="2"/>
        <v>Young</v>
      </c>
      <c r="G18" s="3" t="s">
        <v>11</v>
      </c>
      <c r="H18" s="3" t="s">
        <v>99</v>
      </c>
      <c r="I18" s="9">
        <v>105.9</v>
      </c>
      <c r="J18" s="3" t="str">
        <f>INDEX([1]SPORT!$A$1:$B$33,MATCH(K18,[1]SPORT!$B$1:$B$33,0),1)</f>
        <v>INDOOR</v>
      </c>
      <c r="K18" s="3" t="s">
        <v>24</v>
      </c>
      <c r="L18" s="10">
        <v>80757</v>
      </c>
    </row>
    <row r="19" spans="1:12" x14ac:dyDescent="0.5">
      <c r="A19" s="5">
        <v>18</v>
      </c>
      <c r="B19" s="3" t="s">
        <v>62</v>
      </c>
      <c r="C19" s="6">
        <v>35716</v>
      </c>
      <c r="D19" s="6" t="str">
        <f t="shared" si="0"/>
        <v>Oct</v>
      </c>
      <c r="E19" s="7">
        <f t="shared" ca="1" si="1"/>
        <v>26</v>
      </c>
      <c r="F19" s="3" t="str">
        <f t="shared" ca="1" si="2"/>
        <v>Young</v>
      </c>
      <c r="G19" s="3" t="s">
        <v>11</v>
      </c>
      <c r="H19" s="3" t="s">
        <v>99</v>
      </c>
      <c r="I19" s="9">
        <v>71.099999999999994</v>
      </c>
      <c r="J19" s="3" t="str">
        <f>INDEX([1]SPORT!$A$1:$B$33,MATCH(K19,[1]SPORT!$B$1:$B$33,0),1)</f>
        <v>OUTDOOR</v>
      </c>
      <c r="K19" s="3" t="s">
        <v>25</v>
      </c>
      <c r="L19" s="10">
        <v>88794</v>
      </c>
    </row>
    <row r="20" spans="1:12" x14ac:dyDescent="0.5">
      <c r="A20" s="5">
        <v>19</v>
      </c>
      <c r="B20" s="3" t="s">
        <v>63</v>
      </c>
      <c r="C20" s="6">
        <v>35717</v>
      </c>
      <c r="D20" s="6" t="str">
        <f t="shared" si="0"/>
        <v>Oct</v>
      </c>
      <c r="E20" s="7">
        <f t="shared" ca="1" si="1"/>
        <v>26</v>
      </c>
      <c r="F20" s="3" t="str">
        <f t="shared" ca="1" si="2"/>
        <v>Young</v>
      </c>
      <c r="G20" s="3" t="s">
        <v>8</v>
      </c>
      <c r="H20" s="3" t="s">
        <v>100</v>
      </c>
      <c r="I20" s="9">
        <v>70.3</v>
      </c>
      <c r="J20" s="3" t="str">
        <f>INDEX([1]SPORT!$A$1:$B$33,MATCH(K20,[1]SPORT!$B$1:$B$33,0),1)</f>
        <v>INDOOR</v>
      </c>
      <c r="K20" s="3" t="s">
        <v>26</v>
      </c>
      <c r="L20" s="10">
        <v>63526</v>
      </c>
    </row>
    <row r="21" spans="1:12" x14ac:dyDescent="0.5">
      <c r="A21" s="5">
        <v>20</v>
      </c>
      <c r="B21" s="3" t="s">
        <v>64</v>
      </c>
      <c r="C21" s="6">
        <v>35718</v>
      </c>
      <c r="D21" s="6" t="str">
        <f t="shared" si="0"/>
        <v>Oct</v>
      </c>
      <c r="E21" s="7">
        <f t="shared" ca="1" si="1"/>
        <v>26</v>
      </c>
      <c r="F21" s="3" t="str">
        <f t="shared" ca="1" si="2"/>
        <v>Young</v>
      </c>
      <c r="G21" s="3" t="s">
        <v>11</v>
      </c>
      <c r="H21" s="3" t="s">
        <v>100</v>
      </c>
      <c r="I21" s="9">
        <v>54.7</v>
      </c>
      <c r="J21" s="3" t="str">
        <f>INDEX([1]SPORT!$A$1:$B$33,MATCH(K21,[1]SPORT!$B$1:$B$33,0),1)</f>
        <v>INDOOR</v>
      </c>
      <c r="K21" s="3" t="s">
        <v>27</v>
      </c>
      <c r="L21" s="10">
        <v>46352</v>
      </c>
    </row>
    <row r="22" spans="1:12" x14ac:dyDescent="0.5">
      <c r="A22" s="5">
        <v>21</v>
      </c>
      <c r="B22" s="3" t="s">
        <v>65</v>
      </c>
      <c r="C22" s="6">
        <v>35719</v>
      </c>
      <c r="D22" s="6" t="str">
        <f t="shared" si="0"/>
        <v>Oct</v>
      </c>
      <c r="E22" s="7">
        <f t="shared" ca="1" si="1"/>
        <v>26</v>
      </c>
      <c r="F22" s="3" t="str">
        <f t="shared" ca="1" si="2"/>
        <v>Young</v>
      </c>
      <c r="G22" s="3" t="s">
        <v>11</v>
      </c>
      <c r="H22" s="3" t="s">
        <v>100</v>
      </c>
      <c r="I22" s="9">
        <v>100.9</v>
      </c>
      <c r="J22" s="3" t="str">
        <f>INDEX([1]SPORT!$A$1:$B$33,MATCH(K22,[1]SPORT!$B$1:$B$33,0),1)</f>
        <v>OUTDOOR</v>
      </c>
      <c r="K22" s="3" t="s">
        <v>28</v>
      </c>
      <c r="L22" s="10">
        <v>106808</v>
      </c>
    </row>
    <row r="23" spans="1:12" x14ac:dyDescent="0.5">
      <c r="A23" s="5">
        <v>22</v>
      </c>
      <c r="B23" s="3" t="s">
        <v>66</v>
      </c>
      <c r="C23" s="6">
        <v>35720</v>
      </c>
      <c r="D23" s="6" t="str">
        <f t="shared" si="0"/>
        <v>Oct</v>
      </c>
      <c r="E23" s="7">
        <f t="shared" ca="1" si="1"/>
        <v>26</v>
      </c>
      <c r="F23" s="3" t="str">
        <f t="shared" ca="1" si="2"/>
        <v>Young</v>
      </c>
      <c r="G23" s="3" t="s">
        <v>8</v>
      </c>
      <c r="H23" s="3" t="s">
        <v>100</v>
      </c>
      <c r="I23" s="9">
        <v>84.3</v>
      </c>
      <c r="J23" s="3" t="str">
        <f>INDEX([1]SPORT!$A$1:$B$33,MATCH(K23,[1]SPORT!$B$1:$B$33,0),1)</f>
        <v>OUTDOOR</v>
      </c>
      <c r="K23" s="3" t="s">
        <v>29</v>
      </c>
      <c r="L23" s="10">
        <v>96468</v>
      </c>
    </row>
    <row r="24" spans="1:12" x14ac:dyDescent="0.5">
      <c r="A24" s="5">
        <v>23</v>
      </c>
      <c r="B24" s="3" t="s">
        <v>67</v>
      </c>
      <c r="C24" s="6">
        <v>35721</v>
      </c>
      <c r="D24" s="6" t="str">
        <f t="shared" si="0"/>
        <v>Oct</v>
      </c>
      <c r="E24" s="7">
        <f t="shared" ca="1" si="1"/>
        <v>26</v>
      </c>
      <c r="F24" s="3" t="str">
        <f t="shared" ca="1" si="2"/>
        <v>Young</v>
      </c>
      <c r="G24" s="3" t="s">
        <v>8</v>
      </c>
      <c r="H24" s="3" t="s">
        <v>100</v>
      </c>
      <c r="I24" s="9">
        <v>66.8</v>
      </c>
      <c r="J24" s="3" t="str">
        <f>INDEX([1]SPORT!$A$1:$B$33,MATCH(K24,[1]SPORT!$B$1:$B$33,0),1)</f>
        <v>OUTDOOR</v>
      </c>
      <c r="K24" s="3" t="s">
        <v>30</v>
      </c>
      <c r="L24" s="10">
        <v>16526</v>
      </c>
    </row>
    <row r="25" spans="1:12" x14ac:dyDescent="0.5">
      <c r="A25" s="5">
        <v>24</v>
      </c>
      <c r="B25" s="3" t="s">
        <v>68</v>
      </c>
      <c r="C25" s="6">
        <v>35722</v>
      </c>
      <c r="D25" s="6" t="str">
        <f t="shared" si="0"/>
        <v>Oct</v>
      </c>
      <c r="E25" s="7">
        <f t="shared" ca="1" si="1"/>
        <v>26</v>
      </c>
      <c r="F25" s="3" t="str">
        <f t="shared" ca="1" si="2"/>
        <v>Young</v>
      </c>
      <c r="G25" s="3" t="s">
        <v>8</v>
      </c>
      <c r="H25" s="3" t="s">
        <v>100</v>
      </c>
      <c r="I25" s="9">
        <v>59.4</v>
      </c>
      <c r="J25" s="3" t="str">
        <f>INDEX([1]SPORT!$A$1:$B$33,MATCH(K25,[1]SPORT!$B$1:$B$33,0),1)</f>
        <v>OUTDOOR</v>
      </c>
      <c r="K25" s="3" t="s">
        <v>31</v>
      </c>
      <c r="L25" s="10">
        <v>21891</v>
      </c>
    </row>
    <row r="26" spans="1:12" x14ac:dyDescent="0.5">
      <c r="A26" s="5">
        <v>25</v>
      </c>
      <c r="B26" s="3" t="s">
        <v>69</v>
      </c>
      <c r="C26" s="6">
        <v>35723</v>
      </c>
      <c r="D26" s="6" t="str">
        <f t="shared" si="0"/>
        <v>Oct</v>
      </c>
      <c r="E26" s="7">
        <f t="shared" ca="1" si="1"/>
        <v>26</v>
      </c>
      <c r="F26" s="3" t="str">
        <f t="shared" ca="1" si="2"/>
        <v>Young</v>
      </c>
      <c r="G26" s="3" t="s">
        <v>8</v>
      </c>
      <c r="H26" s="3" t="s">
        <v>100</v>
      </c>
      <c r="I26" s="9">
        <v>77.8</v>
      </c>
      <c r="J26" s="3" t="str">
        <f>INDEX([1]SPORT!$A$1:$B$33,MATCH(K26,[1]SPORT!$B$1:$B$33,0),1)</f>
        <v>OUTDOOR</v>
      </c>
      <c r="K26" s="3" t="s">
        <v>16</v>
      </c>
      <c r="L26" s="10">
        <v>62037</v>
      </c>
    </row>
    <row r="27" spans="1:12" x14ac:dyDescent="0.5">
      <c r="A27" s="5">
        <v>26</v>
      </c>
      <c r="B27" s="3" t="s">
        <v>70</v>
      </c>
      <c r="C27" s="6">
        <v>35724</v>
      </c>
      <c r="D27" s="6" t="str">
        <f t="shared" si="0"/>
        <v>Oct</v>
      </c>
      <c r="E27" s="7">
        <f t="shared" ca="1" si="1"/>
        <v>26</v>
      </c>
      <c r="F27" s="3" t="str">
        <f t="shared" ca="1" si="2"/>
        <v>Young</v>
      </c>
      <c r="G27" s="3" t="s">
        <v>8</v>
      </c>
      <c r="H27" s="3" t="s">
        <v>100</v>
      </c>
      <c r="I27" s="9">
        <v>85.9</v>
      </c>
      <c r="J27" s="3" t="str">
        <f>INDEX([1]SPORT!$A$1:$B$33,MATCH(K27,[1]SPORT!$B$1:$B$33,0),1)</f>
        <v>INDOOR</v>
      </c>
      <c r="K27" s="3" t="s">
        <v>9</v>
      </c>
      <c r="L27" s="10">
        <v>89737</v>
      </c>
    </row>
    <row r="28" spans="1:12" x14ac:dyDescent="0.5">
      <c r="A28" s="5">
        <v>27</v>
      </c>
      <c r="B28" s="3" t="s">
        <v>71</v>
      </c>
      <c r="C28" s="6">
        <v>35725</v>
      </c>
      <c r="D28" s="6" t="str">
        <f t="shared" si="0"/>
        <v>Oct</v>
      </c>
      <c r="E28" s="7">
        <f t="shared" ca="1" si="1"/>
        <v>26</v>
      </c>
      <c r="F28" s="3" t="str">
        <f t="shared" ca="1" si="2"/>
        <v>Young</v>
      </c>
      <c r="G28" s="3" t="s">
        <v>11</v>
      </c>
      <c r="H28" s="3" t="s">
        <v>101</v>
      </c>
      <c r="I28" s="9">
        <v>93.4</v>
      </c>
      <c r="J28" s="3" t="str">
        <f>INDEX([1]SPORT!$A$1:$B$33,MATCH(K28,[1]SPORT!$B$1:$B$33,0),1)</f>
        <v>INDOOR</v>
      </c>
      <c r="K28" s="3" t="s">
        <v>32</v>
      </c>
      <c r="L28" s="10">
        <v>41039</v>
      </c>
    </row>
    <row r="29" spans="1:12" x14ac:dyDescent="0.5">
      <c r="A29" s="5">
        <v>28</v>
      </c>
      <c r="B29" s="3" t="s">
        <v>72</v>
      </c>
      <c r="C29" s="6">
        <v>35726</v>
      </c>
      <c r="D29" s="6" t="str">
        <f t="shared" si="0"/>
        <v>Oct</v>
      </c>
      <c r="E29" s="7">
        <f t="shared" ca="1" si="1"/>
        <v>26</v>
      </c>
      <c r="F29" s="3" t="str">
        <f t="shared" ca="1" si="2"/>
        <v>Young</v>
      </c>
      <c r="G29" s="3" t="s">
        <v>11</v>
      </c>
      <c r="H29" s="3" t="s">
        <v>101</v>
      </c>
      <c r="I29" s="9">
        <v>95.5</v>
      </c>
      <c r="J29" s="3" t="str">
        <f>INDEX([1]SPORT!$A$1:$B$33,MATCH(K29,[1]SPORT!$B$1:$B$33,0),1)</f>
        <v>OUTDOOR</v>
      </c>
      <c r="K29" s="3" t="s">
        <v>21</v>
      </c>
      <c r="L29" s="10">
        <v>28458</v>
      </c>
    </row>
    <row r="30" spans="1:12" x14ac:dyDescent="0.5">
      <c r="A30" s="5">
        <v>29</v>
      </c>
      <c r="B30" s="3" t="s">
        <v>73</v>
      </c>
      <c r="C30" s="6">
        <v>35727</v>
      </c>
      <c r="D30" s="6" t="str">
        <f t="shared" si="0"/>
        <v>Oct</v>
      </c>
      <c r="E30" s="7">
        <f t="shared" ca="1" si="1"/>
        <v>26</v>
      </c>
      <c r="F30" s="3" t="str">
        <f t="shared" ca="1" si="2"/>
        <v>Young</v>
      </c>
      <c r="G30" s="3" t="s">
        <v>8</v>
      </c>
      <c r="H30" s="3" t="s">
        <v>101</v>
      </c>
      <c r="I30" s="9">
        <v>52.2</v>
      </c>
      <c r="J30" s="3" t="str">
        <f>INDEX([1]SPORT!$A$1:$B$33,MATCH(K30,[1]SPORT!$B$1:$B$33,0),1)</f>
        <v>OUTDOOR</v>
      </c>
      <c r="K30" s="3" t="s">
        <v>16</v>
      </c>
      <c r="L30" s="10">
        <v>55007</v>
      </c>
    </row>
    <row r="31" spans="1:12" x14ac:dyDescent="0.5">
      <c r="A31" s="5">
        <v>30</v>
      </c>
      <c r="B31" s="3" t="s">
        <v>74</v>
      </c>
      <c r="C31" s="6">
        <v>35728</v>
      </c>
      <c r="D31" s="6" t="str">
        <f t="shared" si="0"/>
        <v>Oct</v>
      </c>
      <c r="E31" s="7">
        <f t="shared" ca="1" si="1"/>
        <v>26</v>
      </c>
      <c r="F31" s="3" t="str">
        <f t="shared" ca="1" si="2"/>
        <v>Young</v>
      </c>
      <c r="G31" s="3" t="s">
        <v>8</v>
      </c>
      <c r="H31" s="3" t="s">
        <v>102</v>
      </c>
      <c r="I31" s="9">
        <v>74.599999999999994</v>
      </c>
      <c r="J31" s="3" t="str">
        <f>INDEX([1]SPORT!$A$1:$B$33,MATCH(K31,[1]SPORT!$B$1:$B$33,0),1)</f>
        <v>OUTDOOR</v>
      </c>
      <c r="K31" s="3" t="s">
        <v>33</v>
      </c>
      <c r="L31" s="10">
        <v>69041</v>
      </c>
    </row>
    <row r="32" spans="1:12" x14ac:dyDescent="0.5">
      <c r="A32" s="5">
        <v>31</v>
      </c>
      <c r="B32" s="3" t="s">
        <v>75</v>
      </c>
      <c r="C32" s="6">
        <v>35729</v>
      </c>
      <c r="D32" s="6" t="str">
        <f t="shared" si="0"/>
        <v>Oct</v>
      </c>
      <c r="E32" s="7">
        <f t="shared" ca="1" si="1"/>
        <v>26</v>
      </c>
      <c r="F32" s="3" t="str">
        <f t="shared" ca="1" si="2"/>
        <v>Young</v>
      </c>
      <c r="G32" s="3" t="s">
        <v>8</v>
      </c>
      <c r="H32" s="3" t="s">
        <v>102</v>
      </c>
      <c r="I32" s="9">
        <v>81.7</v>
      </c>
      <c r="J32" s="3" t="str">
        <f>INDEX([1]SPORT!$A$1:$B$33,MATCH(K32,[1]SPORT!$B$1:$B$33,0),1)</f>
        <v>INDOOR</v>
      </c>
      <c r="K32" s="3" t="s">
        <v>32</v>
      </c>
      <c r="L32" s="10">
        <v>86262</v>
      </c>
    </row>
    <row r="33" spans="1:12" x14ac:dyDescent="0.5">
      <c r="A33" s="5">
        <v>32</v>
      </c>
      <c r="B33" s="3" t="s">
        <v>76</v>
      </c>
      <c r="C33" s="6">
        <v>35730</v>
      </c>
      <c r="D33" s="6" t="str">
        <f t="shared" si="0"/>
        <v>Oct</v>
      </c>
      <c r="E33" s="7">
        <f t="shared" ca="1" si="1"/>
        <v>26</v>
      </c>
      <c r="F33" s="3" t="str">
        <f t="shared" ca="1" si="2"/>
        <v>Young</v>
      </c>
      <c r="G33" s="3" t="s">
        <v>8</v>
      </c>
      <c r="H33" s="3" t="s">
        <v>102</v>
      </c>
      <c r="I33" s="9">
        <v>78.099999999999994</v>
      </c>
      <c r="J33" s="3" t="str">
        <f>INDEX([1]SPORT!$A$1:$B$33,MATCH(K33,[1]SPORT!$B$1:$B$33,0),1)</f>
        <v>OUTDOOR</v>
      </c>
      <c r="K33" s="3" t="s">
        <v>30</v>
      </c>
      <c r="L33" s="10">
        <v>19234</v>
      </c>
    </row>
    <row r="34" spans="1:12" x14ac:dyDescent="0.5">
      <c r="A34" s="5">
        <v>33</v>
      </c>
      <c r="B34" s="3" t="s">
        <v>77</v>
      </c>
      <c r="C34" s="6">
        <v>35731</v>
      </c>
      <c r="D34" s="6" t="str">
        <f t="shared" si="0"/>
        <v>Oct</v>
      </c>
      <c r="E34" s="7">
        <f t="shared" ca="1" si="1"/>
        <v>26</v>
      </c>
      <c r="F34" s="3" t="str">
        <f t="shared" ca="1" si="2"/>
        <v>Young</v>
      </c>
      <c r="G34" s="3" t="s">
        <v>11</v>
      </c>
      <c r="H34" s="3" t="s">
        <v>102</v>
      </c>
      <c r="I34" s="9">
        <v>57.1</v>
      </c>
      <c r="J34" s="3" t="str">
        <f>INDEX([1]SPORT!$A$1:$B$33,MATCH(K34,[1]SPORT!$B$1:$B$33,0),1)</f>
        <v>INDOOR</v>
      </c>
      <c r="K34" s="3" t="s">
        <v>34</v>
      </c>
      <c r="L34" s="10">
        <v>95123</v>
      </c>
    </row>
    <row r="35" spans="1:12" x14ac:dyDescent="0.5">
      <c r="A35" s="5">
        <v>34</v>
      </c>
      <c r="B35" s="3" t="s">
        <v>78</v>
      </c>
      <c r="C35" s="6">
        <v>35732</v>
      </c>
      <c r="D35" s="6" t="str">
        <f t="shared" si="0"/>
        <v>Oct</v>
      </c>
      <c r="E35" s="7">
        <f t="shared" ca="1" si="1"/>
        <v>26</v>
      </c>
      <c r="F35" s="3" t="str">
        <f t="shared" ca="1" si="2"/>
        <v>Young</v>
      </c>
      <c r="G35" s="3" t="s">
        <v>11</v>
      </c>
      <c r="H35" s="3" t="s">
        <v>102</v>
      </c>
      <c r="I35" s="9">
        <v>56</v>
      </c>
      <c r="J35" s="3" t="str">
        <f>INDEX([1]SPORT!$A$1:$B$33,MATCH(K35,[1]SPORT!$B$1:$B$33,0),1)</f>
        <v>OUTDOOR</v>
      </c>
      <c r="K35" s="3" t="s">
        <v>28</v>
      </c>
      <c r="L35" s="10">
        <v>62761</v>
      </c>
    </row>
    <row r="36" spans="1:12" x14ac:dyDescent="0.5">
      <c r="A36" s="5">
        <v>35</v>
      </c>
      <c r="B36" s="3" t="s">
        <v>79</v>
      </c>
      <c r="C36" s="6">
        <v>35733</v>
      </c>
      <c r="D36" s="6" t="str">
        <f t="shared" si="0"/>
        <v>Oct</v>
      </c>
      <c r="E36" s="7">
        <f t="shared" ca="1" si="1"/>
        <v>26</v>
      </c>
      <c r="F36" s="3" t="str">
        <f t="shared" ca="1" si="2"/>
        <v>Young</v>
      </c>
      <c r="G36" s="3" t="s">
        <v>11</v>
      </c>
      <c r="H36" s="3" t="s">
        <v>102</v>
      </c>
      <c r="I36" s="9">
        <v>88.6</v>
      </c>
      <c r="J36" s="3" t="str">
        <f>INDEX([1]SPORT!$A$1:$B$33,MATCH(K36,[1]SPORT!$B$1:$B$33,0),1)</f>
        <v>OUTDOOR</v>
      </c>
      <c r="K36" s="3" t="s">
        <v>35</v>
      </c>
      <c r="L36" s="10">
        <v>108431</v>
      </c>
    </row>
    <row r="37" spans="1:12" x14ac:dyDescent="0.5">
      <c r="A37" s="5">
        <v>36</v>
      </c>
      <c r="B37" s="3" t="s">
        <v>80</v>
      </c>
      <c r="C37" s="6">
        <v>35734</v>
      </c>
      <c r="D37" s="6" t="str">
        <f t="shared" si="0"/>
        <v>Oct</v>
      </c>
      <c r="E37" s="7">
        <f t="shared" ca="1" si="1"/>
        <v>26</v>
      </c>
      <c r="F37" s="3" t="str">
        <f t="shared" ca="1" si="2"/>
        <v>Young</v>
      </c>
      <c r="G37" s="3" t="s">
        <v>11</v>
      </c>
      <c r="H37" s="3" t="s">
        <v>102</v>
      </c>
      <c r="I37" s="9">
        <v>78.2</v>
      </c>
      <c r="J37" s="3" t="str">
        <f>INDEX([1]SPORT!$A$1:$B$33,MATCH(K37,[1]SPORT!$B$1:$B$33,0),1)</f>
        <v>OUTDOOR</v>
      </c>
      <c r="K37" s="3" t="s">
        <v>28</v>
      </c>
      <c r="L37" s="10">
        <v>66268</v>
      </c>
    </row>
    <row r="38" spans="1:12" x14ac:dyDescent="0.5">
      <c r="A38" s="5">
        <v>37</v>
      </c>
      <c r="B38" s="3" t="s">
        <v>81</v>
      </c>
      <c r="C38" s="6">
        <v>35735</v>
      </c>
      <c r="D38" s="6" t="str">
        <f t="shared" si="0"/>
        <v>Nov</v>
      </c>
      <c r="E38" s="7">
        <f t="shared" ca="1" si="1"/>
        <v>26</v>
      </c>
      <c r="F38" s="3" t="str">
        <f t="shared" ca="1" si="2"/>
        <v>Young</v>
      </c>
      <c r="G38" s="3" t="s">
        <v>11</v>
      </c>
      <c r="H38" s="3" t="s">
        <v>102</v>
      </c>
      <c r="I38" s="9">
        <v>95.8</v>
      </c>
      <c r="J38" s="3" t="str">
        <f>INDEX([1]SPORT!$A$1:$B$33,MATCH(K38,[1]SPORT!$B$1:$B$33,0),1)</f>
        <v>OUTDOOR</v>
      </c>
      <c r="K38" s="3" t="s">
        <v>36</v>
      </c>
      <c r="L38" s="10">
        <v>33970</v>
      </c>
    </row>
    <row r="39" spans="1:12" x14ac:dyDescent="0.5">
      <c r="A39" s="5">
        <v>38</v>
      </c>
      <c r="B39" s="3" t="s">
        <v>82</v>
      </c>
      <c r="C39" s="6">
        <v>35736</v>
      </c>
      <c r="D39" s="6" t="str">
        <f t="shared" si="0"/>
        <v>Nov</v>
      </c>
      <c r="E39" s="7">
        <f t="shared" ca="1" si="1"/>
        <v>26</v>
      </c>
      <c r="F39" s="3" t="str">
        <f t="shared" ca="1" si="2"/>
        <v>Young</v>
      </c>
      <c r="G39" s="3" t="s">
        <v>11</v>
      </c>
      <c r="H39" s="3" t="s">
        <v>102</v>
      </c>
      <c r="I39" s="9">
        <v>59.7</v>
      </c>
      <c r="J39" s="3" t="str">
        <f>INDEX([1]SPORT!$A$1:$B$33,MATCH(K39,[1]SPORT!$B$1:$B$33,0),1)</f>
        <v>INDOOR</v>
      </c>
      <c r="K39" s="3" t="s">
        <v>9</v>
      </c>
      <c r="L39" s="10">
        <v>71352</v>
      </c>
    </row>
    <row r="40" spans="1:12" x14ac:dyDescent="0.5">
      <c r="A40" s="5">
        <v>39</v>
      </c>
      <c r="B40" s="3" t="s">
        <v>83</v>
      </c>
      <c r="C40" s="6">
        <v>35737</v>
      </c>
      <c r="D40" s="6" t="str">
        <f t="shared" si="0"/>
        <v>Nov</v>
      </c>
      <c r="E40" s="7">
        <f t="shared" ca="1" si="1"/>
        <v>26</v>
      </c>
      <c r="F40" s="3" t="str">
        <f t="shared" ca="1" si="2"/>
        <v>Young</v>
      </c>
      <c r="G40" s="3" t="s">
        <v>11</v>
      </c>
      <c r="H40" s="3" t="s">
        <v>103</v>
      </c>
      <c r="I40" s="9">
        <v>77.7</v>
      </c>
      <c r="J40" s="3" t="str">
        <f>INDEX([1]SPORT!$A$1:$B$33,MATCH(K40,[1]SPORT!$B$1:$B$33,0),1)</f>
        <v>OUTDOOR</v>
      </c>
      <c r="K40" s="3" t="s">
        <v>31</v>
      </c>
      <c r="L40" s="10">
        <v>116376</v>
      </c>
    </row>
    <row r="41" spans="1:12" x14ac:dyDescent="0.5">
      <c r="A41" s="5">
        <v>40</v>
      </c>
      <c r="B41" s="3" t="s">
        <v>84</v>
      </c>
      <c r="C41" s="6">
        <v>35738</v>
      </c>
      <c r="D41" s="6" t="str">
        <f t="shared" si="0"/>
        <v>Nov</v>
      </c>
      <c r="E41" s="7">
        <f t="shared" ca="1" si="1"/>
        <v>26</v>
      </c>
      <c r="F41" s="3" t="str">
        <f t="shared" ca="1" si="2"/>
        <v>Young</v>
      </c>
      <c r="G41" s="3" t="s">
        <v>11</v>
      </c>
      <c r="H41" s="3" t="s">
        <v>103</v>
      </c>
      <c r="I41" s="9">
        <v>98</v>
      </c>
      <c r="J41" s="3" t="str">
        <f>INDEX([1]SPORT!$A$1:$B$33,MATCH(K41,[1]SPORT!$B$1:$B$33,0),1)</f>
        <v>OUTDOOR</v>
      </c>
      <c r="K41" s="3" t="s">
        <v>30</v>
      </c>
      <c r="L41" s="10">
        <v>114144</v>
      </c>
    </row>
    <row r="42" spans="1:12" x14ac:dyDescent="0.5">
      <c r="A42" s="5">
        <v>41</v>
      </c>
      <c r="B42" s="3" t="s">
        <v>85</v>
      </c>
      <c r="C42" s="6">
        <v>35739</v>
      </c>
      <c r="D42" s="6" t="str">
        <f t="shared" si="0"/>
        <v>Nov</v>
      </c>
      <c r="E42" s="7">
        <f t="shared" ca="1" si="1"/>
        <v>26</v>
      </c>
      <c r="F42" s="3" t="str">
        <f t="shared" ca="1" si="2"/>
        <v>Young</v>
      </c>
      <c r="G42" s="3" t="s">
        <v>8</v>
      </c>
      <c r="H42" s="3" t="s">
        <v>103</v>
      </c>
      <c r="I42" s="9">
        <v>51.9</v>
      </c>
      <c r="J42" s="3" t="str">
        <f>INDEX([1]SPORT!$A$1:$B$33,MATCH(K42,[1]SPORT!$B$1:$B$33,0),1)</f>
        <v>OUTDOOR</v>
      </c>
      <c r="K42" s="3" t="s">
        <v>37</v>
      </c>
      <c r="L42" s="10">
        <v>79872</v>
      </c>
    </row>
    <row r="43" spans="1:12" x14ac:dyDescent="0.5">
      <c r="A43" s="5">
        <v>42</v>
      </c>
      <c r="B43" s="3" t="s">
        <v>86</v>
      </c>
      <c r="C43" s="6">
        <v>35740</v>
      </c>
      <c r="D43" s="6" t="str">
        <f t="shared" si="0"/>
        <v>Nov</v>
      </c>
      <c r="E43" s="7">
        <f t="shared" ca="1" si="1"/>
        <v>26</v>
      </c>
      <c r="F43" s="3" t="str">
        <f t="shared" ca="1" si="2"/>
        <v>Young</v>
      </c>
      <c r="G43" s="3" t="s">
        <v>8</v>
      </c>
      <c r="H43" s="3" t="s">
        <v>104</v>
      </c>
      <c r="I43" s="9">
        <v>55.6</v>
      </c>
      <c r="J43" s="3" t="str">
        <f>INDEX([1]SPORT!$A$1:$B$33,MATCH(K43,[1]SPORT!$B$1:$B$33,0),1)</f>
        <v>INDOOR</v>
      </c>
      <c r="K43" s="3" t="s">
        <v>38</v>
      </c>
      <c r="L43" s="10">
        <v>101969</v>
      </c>
    </row>
    <row r="44" spans="1:12" x14ac:dyDescent="0.5">
      <c r="A44" s="5">
        <v>43</v>
      </c>
      <c r="B44" s="3" t="s">
        <v>87</v>
      </c>
      <c r="C44" s="6">
        <v>35741</v>
      </c>
      <c r="D44" s="6" t="str">
        <f t="shared" si="0"/>
        <v>Nov</v>
      </c>
      <c r="E44" s="7">
        <f t="shared" ca="1" si="1"/>
        <v>26</v>
      </c>
      <c r="F44" s="3" t="str">
        <f t="shared" ca="1" si="2"/>
        <v>Young</v>
      </c>
      <c r="G44" s="3" t="s">
        <v>8</v>
      </c>
      <c r="H44" s="3" t="s">
        <v>104</v>
      </c>
      <c r="I44" s="9">
        <v>102.3</v>
      </c>
      <c r="J44" s="3" t="str">
        <f>INDEX([1]SPORT!$A$1:$B$33,MATCH(K44,[1]SPORT!$B$1:$B$33,0),1)</f>
        <v>OUTDOOR</v>
      </c>
      <c r="K44" s="3" t="s">
        <v>31</v>
      </c>
      <c r="L44" s="10">
        <v>50659</v>
      </c>
    </row>
    <row r="45" spans="1:12" x14ac:dyDescent="0.5">
      <c r="A45" s="5">
        <v>44</v>
      </c>
      <c r="B45" s="3" t="s">
        <v>88</v>
      </c>
      <c r="C45" s="6">
        <v>35742</v>
      </c>
      <c r="D45" s="6" t="str">
        <f t="shared" si="0"/>
        <v>Nov</v>
      </c>
      <c r="E45" s="7">
        <f t="shared" ca="1" si="1"/>
        <v>26</v>
      </c>
      <c r="F45" s="3" t="str">
        <f t="shared" ca="1" si="2"/>
        <v>Young</v>
      </c>
      <c r="G45" s="3" t="s">
        <v>8</v>
      </c>
      <c r="H45" s="3" t="s">
        <v>104</v>
      </c>
      <c r="I45" s="9">
        <v>58.8</v>
      </c>
      <c r="J45" s="3" t="str">
        <f>INDEX([1]SPORT!$A$1:$B$33,MATCH(K45,[1]SPORT!$B$1:$B$33,0),1)</f>
        <v>OUTDOOR</v>
      </c>
      <c r="K45" s="3" t="s">
        <v>37</v>
      </c>
      <c r="L45" s="10">
        <v>58215</v>
      </c>
    </row>
    <row r="46" spans="1:12" x14ac:dyDescent="0.5">
      <c r="A46" s="5">
        <v>45</v>
      </c>
      <c r="B46" s="3" t="s">
        <v>89</v>
      </c>
      <c r="C46" s="6">
        <v>35743</v>
      </c>
      <c r="D46" s="6" t="str">
        <f t="shared" si="0"/>
        <v>Nov</v>
      </c>
      <c r="E46" s="7">
        <f t="shared" ca="1" si="1"/>
        <v>26</v>
      </c>
      <c r="F46" s="3" t="str">
        <f t="shared" ca="1" si="2"/>
        <v>Young</v>
      </c>
      <c r="G46" s="3" t="s">
        <v>8</v>
      </c>
      <c r="H46" s="3" t="s">
        <v>105</v>
      </c>
      <c r="I46" s="9">
        <v>63.8</v>
      </c>
      <c r="J46" s="3" t="str">
        <f>INDEX([1]SPORT!$A$1:$B$33,MATCH(K46,[1]SPORT!$B$1:$B$33,0),1)</f>
        <v>INDOOR</v>
      </c>
      <c r="K46" s="3" t="s">
        <v>39</v>
      </c>
      <c r="L46" s="10">
        <v>39935</v>
      </c>
    </row>
    <row r="47" spans="1:12" x14ac:dyDescent="0.5">
      <c r="A47" s="5">
        <v>46</v>
      </c>
      <c r="B47" s="3" t="s">
        <v>90</v>
      </c>
      <c r="C47" s="6">
        <v>35744</v>
      </c>
      <c r="D47" s="6" t="str">
        <f t="shared" si="0"/>
        <v>Nov</v>
      </c>
      <c r="E47" s="7">
        <f t="shared" ca="1" si="1"/>
        <v>26</v>
      </c>
      <c r="F47" s="3" t="str">
        <f t="shared" ca="1" si="2"/>
        <v>Young</v>
      </c>
      <c r="G47" s="3" t="s">
        <v>11</v>
      </c>
      <c r="H47" s="3" t="s">
        <v>105</v>
      </c>
      <c r="I47" s="9">
        <v>98.6</v>
      </c>
      <c r="J47" s="3" t="str">
        <f>INDEX([1]SPORT!$A$1:$B$33,MATCH(K47,[1]SPORT!$B$1:$B$33,0),1)</f>
        <v>OUTDOOR</v>
      </c>
      <c r="K47" s="3" t="s">
        <v>30</v>
      </c>
      <c r="L47" s="10">
        <v>44865</v>
      </c>
    </row>
    <row r="48" spans="1:12" x14ac:dyDescent="0.5">
      <c r="A48" s="5">
        <v>47</v>
      </c>
      <c r="B48" s="3" t="s">
        <v>91</v>
      </c>
      <c r="C48" s="6">
        <v>35745</v>
      </c>
      <c r="D48" s="6" t="str">
        <f t="shared" si="0"/>
        <v>Nov</v>
      </c>
      <c r="E48" s="7">
        <f t="shared" ca="1" si="1"/>
        <v>26</v>
      </c>
      <c r="F48" s="3" t="str">
        <f t="shared" ca="1" si="2"/>
        <v>Young</v>
      </c>
      <c r="G48" s="3" t="s">
        <v>8</v>
      </c>
      <c r="H48" s="3" t="s">
        <v>105</v>
      </c>
      <c r="I48" s="9">
        <v>61.8</v>
      </c>
      <c r="J48" s="3" t="str">
        <f>INDEX([1]SPORT!$A$1:$B$33,MATCH(K48,[1]SPORT!$B$1:$B$33,0),1)</f>
        <v>OUTDOOR</v>
      </c>
      <c r="K48" s="3" t="s">
        <v>30</v>
      </c>
      <c r="L48" s="10">
        <v>90478</v>
      </c>
    </row>
    <row r="49" spans="1:12" x14ac:dyDescent="0.5">
      <c r="A49" s="5">
        <v>48</v>
      </c>
      <c r="B49" s="3" t="s">
        <v>92</v>
      </c>
      <c r="C49" s="6">
        <v>35746</v>
      </c>
      <c r="D49" s="6" t="str">
        <f t="shared" si="0"/>
        <v>Nov</v>
      </c>
      <c r="E49" s="7">
        <f t="shared" ca="1" si="1"/>
        <v>26</v>
      </c>
      <c r="F49" s="3" t="str">
        <f t="shared" ca="1" si="2"/>
        <v>Young</v>
      </c>
      <c r="G49" s="3" t="s">
        <v>8</v>
      </c>
      <c r="H49" s="3" t="s">
        <v>106</v>
      </c>
      <c r="I49" s="9">
        <v>50</v>
      </c>
      <c r="J49" s="3" t="str">
        <f>INDEX([1]SPORT!$A$1:$B$33,MATCH(K49,[1]SPORT!$B$1:$B$33,0),1)</f>
        <v>OUTDOOR</v>
      </c>
      <c r="K49" s="3" t="s">
        <v>12</v>
      </c>
      <c r="L49" s="10">
        <v>38965</v>
      </c>
    </row>
    <row r="50" spans="1:12" x14ac:dyDescent="0.5">
      <c r="A50" s="5">
        <v>49</v>
      </c>
      <c r="B50" s="3" t="s">
        <v>93</v>
      </c>
      <c r="C50" s="6">
        <v>35747</v>
      </c>
      <c r="D50" s="6" t="str">
        <f t="shared" si="0"/>
        <v>Nov</v>
      </c>
      <c r="E50" s="7">
        <f t="shared" ca="1" si="1"/>
        <v>26</v>
      </c>
      <c r="F50" s="3" t="str">
        <f t="shared" ca="1" si="2"/>
        <v>Young</v>
      </c>
      <c r="G50" s="3" t="s">
        <v>11</v>
      </c>
      <c r="H50" s="3" t="s">
        <v>106</v>
      </c>
      <c r="I50" s="9">
        <v>45.9</v>
      </c>
      <c r="J50" s="3" t="str">
        <f>INDEX([1]SPORT!$A$1:$B$33,MATCH(K50,[1]SPORT!$B$1:$B$33,0),1)</f>
        <v>OUTDOOR</v>
      </c>
      <c r="K50" s="3" t="s">
        <v>40</v>
      </c>
      <c r="L50" s="10">
        <v>35387</v>
      </c>
    </row>
    <row r="51" spans="1:12" x14ac:dyDescent="0.5">
      <c r="A51" s="5">
        <v>50</v>
      </c>
      <c r="B51" s="3" t="s">
        <v>94</v>
      </c>
      <c r="C51" s="6">
        <v>35748</v>
      </c>
      <c r="D51" s="6" t="str">
        <f t="shared" si="0"/>
        <v>Nov</v>
      </c>
      <c r="E51" s="7">
        <f t="shared" ca="1" si="1"/>
        <v>26</v>
      </c>
      <c r="F51" s="3" t="str">
        <f t="shared" ca="1" si="2"/>
        <v>Young</v>
      </c>
      <c r="G51" s="3" t="s">
        <v>11</v>
      </c>
      <c r="H51" s="3" t="s">
        <v>97</v>
      </c>
      <c r="I51" s="9">
        <v>92.5</v>
      </c>
      <c r="J51" s="3" t="str">
        <f>INDEX([1]SPORT!$A$1:$B$33,MATCH(K51,[1]SPORT!$B$1:$B$33,0),1)</f>
        <v>INDOOR</v>
      </c>
      <c r="K51" s="3" t="s">
        <v>41</v>
      </c>
      <c r="L51" s="10">
        <v>20532</v>
      </c>
    </row>
  </sheetData>
  <sheetProtection algorithmName="SHA-512" hashValue="IHHbzVFJ4zF4egckWTD35qq9+hHYq6L1gyHJYARyiijhH8i1I8QTWqPZF7BUg0BikljTLbxdPSgLXWgd/Yx1rw==" saltValue="93yPFxDmr1VYtgSnggzF8Q==" spinCount="100000" sheet="1" objects="1" scenarios="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D22C3-50A1-410F-AC2B-835C6AA6B7AB}">
  <dimension ref="A3:S6"/>
  <sheetViews>
    <sheetView topLeftCell="A5" zoomScale="108" workbookViewId="0">
      <selection activeCell="J16" sqref="J16"/>
    </sheetView>
  </sheetViews>
  <sheetFormatPr defaultRowHeight="18" x14ac:dyDescent="0.5"/>
  <cols>
    <col min="1" max="1" width="19.44140625" bestFit="1" customWidth="1"/>
    <col min="2" max="2" width="17.6640625" bestFit="1" customWidth="1"/>
    <col min="3" max="3" width="8.88671875" bestFit="1" customWidth="1"/>
    <col min="4" max="4" width="9.5546875" bestFit="1" customWidth="1"/>
    <col min="5" max="5" width="10.88671875" bestFit="1" customWidth="1"/>
    <col min="6" max="6" width="16.88671875" bestFit="1" customWidth="1"/>
    <col min="7" max="7" width="9.109375" bestFit="1" customWidth="1"/>
    <col min="8" max="8" width="7.6640625" bestFit="1" customWidth="1"/>
    <col min="9" max="9" width="14.5546875" bestFit="1" customWidth="1"/>
    <col min="10" max="10" width="13.88671875" bestFit="1" customWidth="1"/>
    <col min="11" max="11" width="8.109375" bestFit="1" customWidth="1"/>
    <col min="12" max="12" width="13.5546875" bestFit="1" customWidth="1"/>
    <col min="13" max="13" width="23" bestFit="1" customWidth="1"/>
    <col min="14" max="14" width="13.6640625" bestFit="1" customWidth="1"/>
    <col min="15" max="15" width="14.33203125" bestFit="1" customWidth="1"/>
    <col min="16" max="16" width="7" bestFit="1" customWidth="1"/>
    <col min="17" max="17" width="22.5546875" bestFit="1" customWidth="1"/>
    <col min="18" max="18" width="8.44140625" bestFit="1" customWidth="1"/>
    <col min="19" max="19" width="8.88671875" bestFit="1" customWidth="1"/>
    <col min="20" max="20" width="16.21875" bestFit="1" customWidth="1"/>
    <col min="21" max="21" width="5" bestFit="1" customWidth="1"/>
    <col min="22" max="22" width="20.21875" bestFit="1" customWidth="1"/>
    <col min="23" max="23" width="9.6640625" bestFit="1" customWidth="1"/>
    <col min="24" max="24" width="8.21875" bestFit="1" customWidth="1"/>
    <col min="25" max="25" width="5.33203125" bestFit="1" customWidth="1"/>
    <col min="26" max="26" width="7" bestFit="1" customWidth="1"/>
    <col min="27" max="27" width="7.33203125" bestFit="1" customWidth="1"/>
    <col min="28" max="28" width="9.5546875" bestFit="1" customWidth="1"/>
    <col min="29" max="29" width="27.44140625" bestFit="1" customWidth="1"/>
    <col min="30" max="30" width="11.109375" bestFit="1" customWidth="1"/>
    <col min="31" max="31" width="10" bestFit="1" customWidth="1"/>
    <col min="32" max="32" width="10.33203125" bestFit="1" customWidth="1"/>
    <col min="33" max="33" width="12.21875" bestFit="1" customWidth="1"/>
    <col min="34" max="34" width="12.77734375" bestFit="1" customWidth="1"/>
  </cols>
  <sheetData>
    <row r="3" spans="1:19" x14ac:dyDescent="0.5">
      <c r="A3" s="12" t="s">
        <v>112</v>
      </c>
      <c r="B3" s="12" t="s">
        <v>109</v>
      </c>
    </row>
    <row r="4" spans="1:19" x14ac:dyDescent="0.5">
      <c r="A4" s="12" t="s">
        <v>107</v>
      </c>
      <c r="B4" t="s">
        <v>13</v>
      </c>
      <c r="C4" t="s">
        <v>20</v>
      </c>
      <c r="D4" t="s">
        <v>37</v>
      </c>
      <c r="E4" t="s">
        <v>27</v>
      </c>
      <c r="F4" t="s">
        <v>30</v>
      </c>
      <c r="G4" t="s">
        <v>40</v>
      </c>
      <c r="H4" t="s">
        <v>10</v>
      </c>
      <c r="I4" t="s">
        <v>31</v>
      </c>
      <c r="J4" t="s">
        <v>22</v>
      </c>
      <c r="K4" t="s">
        <v>17</v>
      </c>
      <c r="L4" t="s">
        <v>23</v>
      </c>
      <c r="M4" t="s">
        <v>25</v>
      </c>
      <c r="N4" t="s">
        <v>16</v>
      </c>
      <c r="O4" t="s">
        <v>9</v>
      </c>
      <c r="P4" t="s">
        <v>34</v>
      </c>
      <c r="Q4" t="s">
        <v>29</v>
      </c>
      <c r="R4" t="s">
        <v>15</v>
      </c>
      <c r="S4" t="s">
        <v>12</v>
      </c>
    </row>
    <row r="5" spans="1:19" x14ac:dyDescent="0.5">
      <c r="A5" s="13" t="s">
        <v>8</v>
      </c>
      <c r="B5">
        <v>1</v>
      </c>
      <c r="C5">
        <v>1</v>
      </c>
      <c r="D5">
        <v>2</v>
      </c>
      <c r="F5">
        <v>3</v>
      </c>
      <c r="H5">
        <v>1</v>
      </c>
      <c r="I5">
        <v>2</v>
      </c>
      <c r="L5">
        <v>1</v>
      </c>
      <c r="N5">
        <v>3</v>
      </c>
      <c r="O5">
        <v>2</v>
      </c>
      <c r="Q5">
        <v>1</v>
      </c>
      <c r="S5">
        <v>1</v>
      </c>
    </row>
    <row r="6" spans="1:19" x14ac:dyDescent="0.5">
      <c r="A6" s="13" t="s">
        <v>11</v>
      </c>
      <c r="B6">
        <v>1</v>
      </c>
      <c r="E6">
        <v>1</v>
      </c>
      <c r="F6">
        <v>2</v>
      </c>
      <c r="G6">
        <v>1</v>
      </c>
      <c r="I6">
        <v>1</v>
      </c>
      <c r="J6">
        <v>1</v>
      </c>
      <c r="K6">
        <v>1</v>
      </c>
      <c r="M6">
        <v>1</v>
      </c>
      <c r="N6">
        <v>1</v>
      </c>
      <c r="O6">
        <v>1</v>
      </c>
      <c r="P6">
        <v>1</v>
      </c>
      <c r="R6">
        <v>1</v>
      </c>
      <c r="S6">
        <v>1</v>
      </c>
    </row>
  </sheetData>
  <sheetProtection algorithmName="SHA-512" hashValue="fTjjWA/VDDOIVomt0Te66AFP0nqCygwwJsP7zAEoXaofVdw9QbKbypGgGMqSfpMjsU1UbIhWGFFaH9bCQg+xWg==" saltValue="EXoekdbtkCFnpWscbUd0Qw==" spinCount="100000" sheet="1" objects="1" scenarios="1"/>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4FA21-069B-4BB9-BC23-8D348965C09D}">
  <dimension ref="A3:B6"/>
  <sheetViews>
    <sheetView workbookViewId="0">
      <selection activeCell="C6" sqref="C6"/>
    </sheetView>
  </sheetViews>
  <sheetFormatPr defaultRowHeight="18" x14ac:dyDescent="0.5"/>
  <cols>
    <col min="1" max="1" width="14" bestFit="1" customWidth="1"/>
    <col min="2" max="2" width="17.6640625" bestFit="1" customWidth="1"/>
    <col min="3" max="4" width="12.77734375" bestFit="1" customWidth="1"/>
  </cols>
  <sheetData>
    <row r="3" spans="1:2" x14ac:dyDescent="0.5">
      <c r="A3" s="12" t="s">
        <v>115</v>
      </c>
      <c r="B3" s="12" t="s">
        <v>109</v>
      </c>
    </row>
    <row r="4" spans="1:2" x14ac:dyDescent="0.5">
      <c r="A4" s="12" t="s">
        <v>107</v>
      </c>
      <c r="B4" t="s">
        <v>113</v>
      </c>
    </row>
    <row r="5" spans="1:2" x14ac:dyDescent="0.5">
      <c r="A5" s="13" t="s">
        <v>110</v>
      </c>
      <c r="B5">
        <v>26</v>
      </c>
    </row>
    <row r="6" spans="1:2" x14ac:dyDescent="0.5">
      <c r="A6" s="13" t="s">
        <v>111</v>
      </c>
      <c r="B6">
        <v>26</v>
      </c>
    </row>
  </sheetData>
  <sheetProtection algorithmName="SHA-512" hashValue="R0VE7ajwsqOaRQzE2OQhK2PE5uAF+4Ibq/n3uXKwCfqIJqzCKgB4jUhV93qZ+s0zKM5XpculXEhR0aRH9v9Ggg==" saltValue="0BuSUATfhT9lWeJ3UOYS6Q==" spinCount="100000" sheet="1" objects="1" scenarios="1"/>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COUNTRTY VS SPORTS LOCATION</vt:lpstr>
      <vt:lpstr>SPORTS VS SALARY</vt:lpstr>
      <vt:lpstr>COUNTRY VS SALARY</vt:lpstr>
      <vt:lpstr>AREA OF INTEREST</vt:lpstr>
      <vt:lpstr>DASH BOARD</vt:lpstr>
      <vt:lpstr>GENDER VS MIN AND MAX WEIGHT</vt:lpstr>
      <vt:lpstr>SPORTS MAN</vt:lpstr>
      <vt:lpstr>SPORTS VS GENDER</vt:lpstr>
      <vt:lpstr>AGE  VS SPORTS LOCATION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reddy</dc:creator>
  <cp:lastModifiedBy>Vinitha Jakkula</cp:lastModifiedBy>
  <dcterms:created xsi:type="dcterms:W3CDTF">2015-06-05T18:17:20Z</dcterms:created>
  <dcterms:modified xsi:type="dcterms:W3CDTF">2024-04-04T07:31:10Z</dcterms:modified>
</cp:coreProperties>
</file>