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:\Projects\project_files\USAI\Code\Output\July_2021\"/>
    </mc:Choice>
  </mc:AlternateContent>
  <xr:revisionPtr revIDLastSave="0" documentId="8_{CABDF65A-9102-40CB-98B7-A5D14D74CA2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river and Engine RMAs" sheetId="3" r:id="rId1"/>
    <sheet name="Drivers YTD" sheetId="4" r:id="rId2"/>
    <sheet name="Engines YTD" sheetId="5" r:id="rId3"/>
    <sheet name="2021_to_2020" sheetId="8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8" l="1"/>
  <c r="O6" i="8"/>
  <c r="O7" i="8"/>
  <c r="O8" i="8"/>
  <c r="O9" i="8"/>
  <c r="O10" i="8"/>
  <c r="N5" i="8"/>
  <c r="N6" i="8"/>
  <c r="N7" i="8"/>
  <c r="N8" i="8"/>
  <c r="N9" i="8"/>
  <c r="N10" i="8"/>
  <c r="O4" i="8"/>
  <c r="N4" i="8"/>
  <c r="G5" i="8"/>
  <c r="G6" i="8"/>
  <c r="G7" i="8"/>
  <c r="G8" i="8"/>
  <c r="G9" i="8"/>
  <c r="G10" i="8"/>
  <c r="G4" i="8"/>
  <c r="F5" i="8"/>
  <c r="F6" i="8"/>
  <c r="F7" i="8"/>
  <c r="F8" i="8"/>
  <c r="F9" i="8"/>
  <c r="F10" i="8"/>
  <c r="F4" i="8"/>
  <c r="P72" i="5"/>
  <c r="Q72" i="5"/>
  <c r="R72" i="5"/>
  <c r="S72" i="5"/>
  <c r="T72" i="5"/>
  <c r="U72" i="5"/>
  <c r="V72" i="5"/>
  <c r="W72" i="5"/>
  <c r="X72" i="5"/>
  <c r="Y72" i="5"/>
  <c r="Z72" i="5"/>
  <c r="AA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B72" i="5"/>
  <c r="Z70" i="5"/>
  <c r="Z71" i="5"/>
  <c r="AA70" i="5"/>
  <c r="AA71" i="5"/>
  <c r="Z80" i="4"/>
  <c r="AA80" i="4"/>
  <c r="P80" i="4"/>
  <c r="Q80" i="4"/>
  <c r="R80" i="4"/>
  <c r="S80" i="4"/>
  <c r="T80" i="4"/>
  <c r="U80" i="4"/>
  <c r="V80" i="4"/>
  <c r="W80" i="4"/>
  <c r="X80" i="4"/>
  <c r="Y80" i="4"/>
  <c r="D80" i="4"/>
  <c r="E80" i="4"/>
  <c r="F80" i="4"/>
  <c r="G80" i="4"/>
  <c r="H80" i="4"/>
  <c r="I80" i="4"/>
  <c r="J80" i="4"/>
  <c r="K80" i="4"/>
  <c r="L80" i="4"/>
  <c r="M80" i="4"/>
  <c r="N80" i="4"/>
  <c r="O80" i="4"/>
  <c r="B80" i="4"/>
  <c r="C80" i="4"/>
  <c r="Z79" i="4"/>
  <c r="AA79" i="4"/>
  <c r="G98" i="5"/>
  <c r="D98" i="5"/>
  <c r="Z66" i="5"/>
  <c r="Z67" i="5"/>
  <c r="Z68" i="5"/>
  <c r="Z69" i="5"/>
  <c r="AA66" i="5"/>
  <c r="AA67" i="5"/>
  <c r="AA68" i="5"/>
  <c r="AA69" i="5"/>
  <c r="G97" i="4"/>
  <c r="D97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65" i="5"/>
  <c r="Z65" i="5"/>
  <c r="AA64" i="5"/>
  <c r="Z64" i="5"/>
  <c r="AA63" i="5"/>
  <c r="Z63" i="5"/>
  <c r="AA62" i="5"/>
  <c r="Z62" i="5"/>
  <c r="AA61" i="5"/>
  <c r="Z61" i="5"/>
  <c r="AA60" i="5"/>
  <c r="Z60" i="5"/>
  <c r="AA59" i="5"/>
  <c r="Z59" i="5"/>
  <c r="AA58" i="5"/>
  <c r="Z58" i="5"/>
  <c r="AA57" i="5"/>
  <c r="Z57" i="5"/>
  <c r="AA56" i="5"/>
  <c r="Z56" i="5"/>
  <c r="AA55" i="5"/>
  <c r="Z55" i="5"/>
  <c r="AA54" i="5"/>
  <c r="Z54" i="5"/>
  <c r="AA53" i="5"/>
  <c r="Z53" i="5"/>
  <c r="AA52" i="5"/>
  <c r="Z52" i="5"/>
  <c r="AA51" i="5"/>
  <c r="Z51" i="5"/>
  <c r="AA50" i="5"/>
  <c r="Z50" i="5"/>
  <c r="AA49" i="5"/>
  <c r="Z49" i="5"/>
  <c r="AA48" i="5"/>
  <c r="Z48" i="5"/>
  <c r="AA47" i="5"/>
  <c r="Z47" i="5"/>
  <c r="AA46" i="5"/>
  <c r="Z46" i="5"/>
  <c r="AA45" i="5"/>
  <c r="Z45" i="5"/>
  <c r="AA44" i="5"/>
  <c r="Z44" i="5"/>
  <c r="AA43" i="5"/>
  <c r="Z43" i="5"/>
  <c r="AA42" i="5"/>
  <c r="Z42" i="5"/>
  <c r="AA41" i="5"/>
  <c r="Z41" i="5"/>
  <c r="AA40" i="5"/>
  <c r="Z40" i="5"/>
  <c r="AA39" i="5"/>
  <c r="Z39" i="5"/>
  <c r="AA38" i="5"/>
  <c r="Z38" i="5"/>
  <c r="AA37" i="5"/>
  <c r="Z37" i="5"/>
  <c r="AA36" i="5"/>
  <c r="Z36" i="5"/>
  <c r="AA35" i="5"/>
  <c r="Z35" i="5"/>
  <c r="AA34" i="5"/>
  <c r="Z34" i="5"/>
  <c r="AA33" i="5"/>
  <c r="Z33" i="5"/>
  <c r="AA32" i="5"/>
  <c r="Z32" i="5"/>
  <c r="AA31" i="5"/>
  <c r="Z31" i="5"/>
  <c r="AA30" i="5"/>
  <c r="Z30" i="5"/>
  <c r="AA29" i="5"/>
  <c r="Z29" i="5"/>
  <c r="AA28" i="5"/>
  <c r="Z28" i="5"/>
  <c r="AA27" i="5"/>
  <c r="Z27" i="5"/>
  <c r="AA26" i="5"/>
  <c r="Z26" i="5"/>
  <c r="AA25" i="5"/>
  <c r="Z25" i="5"/>
  <c r="AA24" i="5"/>
  <c r="Z24" i="5"/>
  <c r="AA23" i="5"/>
  <c r="Z23" i="5"/>
  <c r="AA22" i="5"/>
  <c r="Z22" i="5"/>
  <c r="AA21" i="5"/>
  <c r="Z21" i="5"/>
  <c r="AA20" i="5"/>
  <c r="Z20" i="5"/>
  <c r="AA19" i="5"/>
  <c r="Z19" i="5"/>
  <c r="AA18" i="5"/>
  <c r="Z18" i="5"/>
  <c r="AA17" i="5"/>
  <c r="Z17" i="5"/>
  <c r="AA16" i="5"/>
  <c r="Z16" i="5"/>
  <c r="AA15" i="5"/>
  <c r="Z15" i="5"/>
  <c r="AA14" i="5"/>
  <c r="Z14" i="5"/>
  <c r="AA13" i="5"/>
  <c r="Z13" i="5"/>
  <c r="AA12" i="5"/>
  <c r="Z12" i="5"/>
  <c r="AA11" i="5"/>
  <c r="Z11" i="5"/>
  <c r="AA10" i="5"/>
  <c r="Z10" i="5"/>
  <c r="AA9" i="5"/>
  <c r="Z9" i="5"/>
  <c r="AA8" i="5"/>
  <c r="Z8" i="5"/>
  <c r="AA7" i="5"/>
  <c r="Z7" i="5"/>
  <c r="AA6" i="5"/>
  <c r="Z6" i="5"/>
  <c r="AA5" i="5"/>
  <c r="Z5" i="5"/>
  <c r="AA4" i="5"/>
  <c r="Z4" i="5"/>
</calcChain>
</file>

<file path=xl/sharedStrings.xml><?xml version="1.0" encoding="utf-8"?>
<sst xmlns="http://schemas.openxmlformats.org/spreadsheetml/2006/main" count="427" uniqueCount="198">
  <si>
    <t># of RMAs</t>
  </si>
  <si>
    <t>Qty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</si>
  <si>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</si>
  <si>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</si>
  <si>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</si>
  <si>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</si>
  <si>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</si>
  <si>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</si>
  <si>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</si>
  <si>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</si>
  <si>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</si>
  <si>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</si>
  <si>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</si>
  <si>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</si>
  <si>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</si>
  <si>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</si>
  <si>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</si>
  <si>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</si>
  <si>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</si>
  <si>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</si>
  <si>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</si>
  <si>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</si>
  <si>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</si>
  <si>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</si>
  <si>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</si>
  <si>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</si>
  <si>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</si>
  <si>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</si>
  <si>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</si>
  <si>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</si>
  <si>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</si>
  <si>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</si>
  <si>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</si>
  <si>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</si>
  <si>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</si>
  <si>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</si>
  <si>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</si>
  <si>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</si>
  <si>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</si>
  <si>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</si>
  <si>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</si>
  <si>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</si>
  <si>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</si>
  <si>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</si>
  <si>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</si>
  <si>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</si>
  <si>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</si>
  <si>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</si>
  <si>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</si>
  <si>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</si>
  <si>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</si>
  <si>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</si>
  <si>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</si>
  <si>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6E</t>
  </si>
  <si>
    <t>BEVELED PRIMARY</t>
  </si>
  <si>
    <t>BEVELED 2.1</t>
  </si>
  <si>
    <t>LED-230-H02-27</t>
  </si>
  <si>
    <t>LED-326-S00-30</t>
  </si>
  <si>
    <t>BEVELED BASIC</t>
  </si>
  <si>
    <t>NANO/MINI</t>
  </si>
  <si>
    <t>BEVELED MINI</t>
  </si>
  <si>
    <t>LED-203-35</t>
  </si>
  <si>
    <t>BEVELED MINI WGD</t>
  </si>
  <si>
    <t>December</t>
  </si>
  <si>
    <t>E2-676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</si>
  <si>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</si>
  <si>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</si>
  <si>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</si>
  <si>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</si>
  <si>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</si>
  <si>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</si>
  <si>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</si>
  <si>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</si>
  <si>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</si>
  <si>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</si>
  <si>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</si>
  <si>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</si>
  <si>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</si>
  <si>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</si>
  <si>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</si>
  <si>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</si>
  <si>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</si>
  <si>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</si>
  <si>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</si>
  <si>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</si>
  <si>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</si>
  <si>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</si>
  <si>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</si>
  <si>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</si>
  <si>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</si>
  <si>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</si>
  <si>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</si>
  <si>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</si>
  <si>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</si>
  <si>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</si>
  <si>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</si>
  <si>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</si>
  <si>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</si>
  <si>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</si>
  <si>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</si>
  <si>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LED-240-H01-35</t>
  </si>
  <si>
    <t>LED-275-S70-3022</t>
  </si>
  <si>
    <t>LED-293-H00-27</t>
  </si>
  <si>
    <t>LED-313-S00-3022</t>
  </si>
  <si>
    <t>LED-326-H00-30</t>
  </si>
  <si>
    <t>LED</t>
  </si>
  <si>
    <t>Product_Family</t>
  </si>
  <si>
    <t>LED-203-27</t>
  </si>
  <si>
    <t>LED-307-S00-40</t>
  </si>
  <si>
    <t>LED-219-S00-6022</t>
  </si>
  <si>
    <t>LED-240-H00-30</t>
  </si>
  <si>
    <t>LED-198-H70-3022</t>
  </si>
  <si>
    <t>LED-213-S00-27</t>
  </si>
  <si>
    <t>BEVELED WGD</t>
  </si>
  <si>
    <t>LED-313-H00-2722</t>
  </si>
  <si>
    <t>LED-326-S00-35</t>
  </si>
  <si>
    <t>LED-274-S00-30</t>
  </si>
  <si>
    <t>LED-281-H00-3022</t>
  </si>
  <si>
    <t>LED-293-S00-35</t>
  </si>
  <si>
    <t>LED-293-S00-40</t>
  </si>
  <si>
    <t>LED-307-H00-27</t>
  </si>
  <si>
    <t>LED-336-S00-RGB30</t>
  </si>
  <si>
    <t>LED-401-H00-3018</t>
  </si>
  <si>
    <t>E2-469</t>
  </si>
  <si>
    <t>E2-573</t>
  </si>
  <si>
    <t>E2-804</t>
  </si>
  <si>
    <t>E2-419</t>
  </si>
  <si>
    <t>E2-493</t>
  </si>
  <si>
    <t>E2-988</t>
  </si>
  <si>
    <t>E2-989</t>
  </si>
  <si>
    <t>E2-533</t>
  </si>
  <si>
    <t>E2-618</t>
  </si>
  <si>
    <t>E2-701</t>
  </si>
  <si>
    <t>E2-708</t>
  </si>
  <si>
    <t>E2-774</t>
  </si>
  <si>
    <t>E2</t>
  </si>
  <si>
    <t>DIM Type</t>
  </si>
  <si>
    <t>LED-239-S00-30</t>
  </si>
  <si>
    <t>LED Cost</t>
  </si>
  <si>
    <t>Driver Cost</t>
  </si>
  <si>
    <t>E2-735</t>
  </si>
  <si>
    <t>E2-892</t>
  </si>
  <si>
    <t>E2-821</t>
  </si>
  <si>
    <t>6A</t>
  </si>
  <si>
    <t>E2-516</t>
  </si>
  <si>
    <t>E2-284</t>
  </si>
  <si>
    <t>E2-569</t>
  </si>
  <si>
    <t>E2-703</t>
  </si>
  <si>
    <t>E2-709</t>
  </si>
  <si>
    <t>E2-710</t>
  </si>
  <si>
    <t>LED-307-H00-35</t>
  </si>
  <si>
    <t>LED-307-S00-27</t>
  </si>
  <si>
    <t>LED-250-C00-A1</t>
  </si>
  <si>
    <t>LED-276-H70-3022</t>
  </si>
  <si>
    <t>LEM-240-00-22KS</t>
  </si>
  <si>
    <t>LED-218-S00-30</t>
  </si>
  <si>
    <t>LED-293-S00-30</t>
  </si>
  <si>
    <t>Total Price</t>
  </si>
  <si>
    <t>SP Kit Cost</t>
  </si>
  <si>
    <t>LEM Kit Cost</t>
  </si>
  <si>
    <t>LED-293-S00-27</t>
  </si>
  <si>
    <t>LED-275-H35-2722</t>
  </si>
  <si>
    <t>BEVELED 2.2</t>
  </si>
  <si>
    <t>LED-255-H00-30</t>
  </si>
  <si>
    <t>LED-313-S00-2722</t>
  </si>
  <si>
    <t>Total Cost</t>
  </si>
  <si>
    <t>E2-733</t>
  </si>
  <si>
    <t>E2-552</t>
  </si>
  <si>
    <t>E2-838</t>
  </si>
  <si>
    <t xml:space="preserve">Qty </t>
  </si>
  <si>
    <t>Month</t>
  </si>
  <si>
    <t>Total</t>
  </si>
  <si>
    <t>Qty Pad</t>
  </si>
  <si>
    <t>Total Pad</t>
  </si>
  <si>
    <t>E2-885</t>
  </si>
  <si>
    <t>6B</t>
  </si>
  <si>
    <t>E2-891</t>
  </si>
  <si>
    <t>E2-699</t>
  </si>
  <si>
    <t>E2-532</t>
  </si>
  <si>
    <t>E2-944</t>
  </si>
  <si>
    <t>E2-711</t>
  </si>
  <si>
    <t>E2-767</t>
  </si>
  <si>
    <t>E2-844</t>
  </si>
  <si>
    <t>LED-281-S00-2722</t>
  </si>
  <si>
    <t>SLIVERLED WGD</t>
  </si>
  <si>
    <t>LED-207-H70-3022</t>
  </si>
  <si>
    <t>LED-213-S00-40</t>
  </si>
  <si>
    <t>LED-319-S00-27</t>
  </si>
  <si>
    <t>Cost</t>
  </si>
  <si>
    <t>Engines</t>
  </si>
  <si>
    <t>Δ Qty</t>
  </si>
  <si>
    <t>Δ Cost</t>
  </si>
  <si>
    <t>E2-675</t>
  </si>
  <si>
    <t>4H</t>
  </si>
  <si>
    <t>23X2</t>
  </si>
  <si>
    <t>LED-293-H00-35</t>
  </si>
  <si>
    <t>SLIVERLED</t>
  </si>
  <si>
    <t>LED-204-H00-2722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</si>
</sst>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+0;\-0;0"/>
    <numFmt numFmtId="166" formatCode="\+&quot;$&quot;0.00;\-&quot;$&quot;0.00;&quot;$&quot;0.00"/>
  </numFmts>
  <fonts count="15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ck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1"/>
      </left>
      <right/>
      <top style="thick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125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2" fontId="0" fillId="0" borderId="0" xfId="0" applyNumberFormat="1"/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4" fontId="11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2" fillId="0" borderId="2" xfId="0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6" xfId="0" applyBorder="1" applyAlignment="1">
      <alignment horizontal="center" vertical="center" wrapText="1"/>
    </xf>
    <xf numFmtId="164" fontId="0" fillId="0" borderId="16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164" fontId="0" fillId="0" borderId="21" xfId="0" applyNumberFormat="1" applyBorder="1" applyAlignment="1">
      <alignment horizontal="center" vertical="center" wrapText="1"/>
    </xf>
    <xf numFmtId="164" fontId="2" fillId="0" borderId="22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/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5" xfId="0" applyBorder="1" applyAlignment="1"/>
    <xf numFmtId="0" fontId="2" fillId="0" borderId="25" xfId="0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5" xfId="0" applyBorder="1" applyAlignment="1"/>
    <xf numFmtId="0" fontId="2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4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2" fillId="0" borderId="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164" fontId="0" fillId="0" borderId="26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164" fontId="0" fillId="0" borderId="9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1" fontId="0" fillId="0" borderId="9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1" fontId="8" fillId="0" borderId="0" xfId="0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  <xf numFmtId="1" fontId="0" fillId="0" borderId="17" xfId="0" applyNumberFormat="1" applyFon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2" fillId="3" borderId="6" xfId="0" applyNumberFormat="1" applyFont="1" applyFill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Driver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RMAs'!$C$3:$C$17</c:f>
              <c:strCache>
                <c:ptCount val="15"/>
                <c:pt idx="0">
                  <c:v>E2-804</c:v>
                </c:pt>
                <c:pt idx="1">
                  <c:v>E2-786</c:v>
                </c:pt>
                <c:pt idx="2">
                  <c:v>E2-526</c:v>
                </c:pt>
                <c:pt idx="3">
                  <c:v>E2-906</c:v>
                </c:pt>
                <c:pt idx="4">
                  <c:v>E2-698</c:v>
                </c:pt>
                <c:pt idx="5">
                  <c:v>E2-707</c:v>
                </c:pt>
                <c:pt idx="6">
                  <c:v>E2-675</c:v>
                </c:pt>
                <c:pt idx="7">
                  <c:v>E2-906</c:v>
                </c:pt>
                <c:pt idx="8">
                  <c:v>E2-388</c:v>
                </c:pt>
                <c:pt idx="9">
                  <c:v>E2-702</c:v>
                </c:pt>
                <c:pt idx="10">
                  <c:v>E2-907</c:v>
                </c:pt>
                <c:pt idx="11">
                  <c:v>E2-698</c:v>
                </c:pt>
                <c:pt idx="12">
                  <c:v>E2-702</c:v>
                </c:pt>
                <c:pt idx="13">
                  <c:v>E2-388</c:v>
                </c:pt>
                <c:pt idx="14">
                  <c:v>E2-721</c:v>
                </c:pt>
              </c:strCache>
            </c:strRef>
          </c:cat>
          <c:val>
            <c:numRef>
              <c:f>'Driver and Engine RMAs'!$B$3:$B$17</c:f>
              <c:numCache>
                <c:formatCode>General</c:formatCode>
                <c:ptCount val="15"/>
                <c:pt idx="0">
                  <c:v>52</c:v>
                </c:pt>
                <c:pt idx="1">
                  <c:v>50</c:v>
                </c:pt>
                <c:pt idx="2">
                  <c:v>27</c:v>
                </c:pt>
                <c:pt idx="3">
                  <c:v>22</c:v>
                </c:pt>
                <c:pt idx="4">
                  <c:v>20</c:v>
                </c:pt>
                <c:pt idx="5">
                  <c:v>20</c:v>
                </c:pt>
                <c:pt idx="6">
                  <c:v>12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0-8800-A09ECEF8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57007"/>
        <c:axId val="219166575"/>
      </c:barChart>
      <c:catAx>
        <c:axId val="2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575"/>
        <c:crosses val="autoZero"/>
        <c:auto val="1"/>
        <c:lblAlgn val="ctr"/>
        <c:lblOffset val="100"/>
        <c:noMultiLvlLbl val="0"/>
      </c:catAx>
      <c:valAx>
        <c:axId val="219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Light Engine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RMAs'!$N$3:$N$17</c:f>
              <c:strCache>
                <c:ptCount val="15"/>
                <c:pt idx="0">
                  <c:v>LED-307-S00-30</c:v>
                </c:pt>
                <c:pt idx="1">
                  <c:v>LED-203-30</c:v>
                </c:pt>
                <c:pt idx="2">
                  <c:v>LED-293-H00-35</c:v>
                </c:pt>
                <c:pt idx="3">
                  <c:v>LED-203-40</c:v>
                </c:pt>
                <c:pt idx="4">
                  <c:v>LED-203-30-HI</c:v>
                </c:pt>
                <c:pt idx="5">
                  <c:v>LED-203-27-HI</c:v>
                </c:pt>
                <c:pt idx="6">
                  <c:v>LED-203-35</c:v>
                </c:pt>
                <c:pt idx="7">
                  <c:v>LED-240-H00-30</c:v>
                </c:pt>
                <c:pt idx="8">
                  <c:v>LED-240-S00-27</c:v>
                </c:pt>
                <c:pt idx="9">
                  <c:v>LED-274-S00-30</c:v>
                </c:pt>
                <c:pt idx="10">
                  <c:v>LED-240-S00-35</c:v>
                </c:pt>
                <c:pt idx="11">
                  <c:v>LED-240-S00-30</c:v>
                </c:pt>
                <c:pt idx="12">
                  <c:v>LED-213-S00-35</c:v>
                </c:pt>
                <c:pt idx="13">
                  <c:v>LED-239-S00-30</c:v>
                </c:pt>
                <c:pt idx="14">
                  <c:v>LED-240-H01-35</c:v>
                </c:pt>
              </c:strCache>
            </c:strRef>
          </c:cat>
          <c:val>
            <c:numRef>
              <c:f>'Driver and Engine RMAs'!$M$3:$M$17</c:f>
              <c:numCache>
                <c:formatCode>General</c:formatCode>
                <c:ptCount val="15"/>
                <c:pt idx="0">
                  <c:v>74</c:v>
                </c:pt>
                <c:pt idx="1">
                  <c:v>62</c:v>
                </c:pt>
                <c:pt idx="2">
                  <c:v>56</c:v>
                </c:pt>
                <c:pt idx="3">
                  <c:v>41</c:v>
                </c:pt>
                <c:pt idx="4">
                  <c:v>26</c:v>
                </c:pt>
                <c:pt idx="5">
                  <c:v>16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F-8250-E8353594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30175"/>
        <c:axId val="351950143"/>
      </c:barChart>
      <c:catAx>
        <c:axId val="351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0143"/>
        <c:crosses val="autoZero"/>
        <c:auto val="1"/>
        <c:lblAlgn val="ctr"/>
        <c:lblOffset val="100"/>
        <c:noMultiLvlLbl val="0"/>
      </c:catAx>
      <c:valAx>
        <c:axId val="351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&amp;C&amp;"-,Bold"&amp;14RMA Report July 2021
&amp;"-,Regular"&amp;10Most Common RMA parts</c:oddHead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RMAs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'Drivers YTD'!$D$84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YTD'!$D$85:$D$97</c:f>
              <c:numCache>
                <c:formatCode>0</c:formatCode>
                <c:ptCount val="13"/>
                <c:pt idx="0">
                  <c:v>245</c:v>
                </c:pt>
                <c:pt idx="1">
                  <c:v>208</c:v>
                </c:pt>
                <c:pt idx="2">
                  <c:v>401</c:v>
                </c:pt>
                <c:pt idx="3">
                  <c:v>222</c:v>
                </c:pt>
                <c:pt idx="4">
                  <c:v>176</c:v>
                </c:pt>
                <c:pt idx="5">
                  <c:v>277</c:v>
                </c:pt>
                <c:pt idx="6">
                  <c:v>290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9-4F17-9049-AFD43948DBB4}"/>
            </c:ext>
          </c:extLst>
        </c:ser>
        <c:ser>
          <c:idx val="1"/>
          <c:order val="1"/>
          <c:tx>
            <c:strRef>
              <c:f>'Drivers YTD'!$E$76</c:f>
              <c:strCache>
                <c:ptCount val="1"/>
                <c:pt idx="0">
                  <c:v>$0.00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YTD'!$E$84:$E$96</c:f>
              <c:numCache>
                <c:formatCode>"$"#,##0.00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1000979743"/>
        <c:axId val="1000980575"/>
      </c:barChart>
      <c:barChart>
        <c:barDir val="col"/>
        <c:grouping val="clustered"/>
        <c:varyColors val="0"/>
        <c:ser>
          <c:idx val="2"/>
          <c:order val="2"/>
          <c:tx>
            <c:strRef>
              <c:f>'Drivers YTD'!$F$76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YTD'!$F$84:$F$96</c:f>
              <c:numCache>
                <c:formatCode>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9-4F17-9049-AFD43948DBB4}"/>
            </c:ext>
          </c:extLst>
        </c:ser>
        <c:ser>
          <c:idx val="3"/>
          <c:order val="3"/>
          <c:tx>
            <c:strRef>
              <c:f>'Drivers YTD'!$G$84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YTD'!$G$85:$G$97</c:f>
              <c:numCache>
                <c:formatCode>"$"#,##0.00</c:formatCode>
                <c:ptCount val="13"/>
                <c:pt idx="0">
                  <c:v>6859.55</c:v>
                </c:pt>
                <c:pt idx="1">
                  <c:v>5198.93</c:v>
                </c:pt>
                <c:pt idx="2">
                  <c:v>10940.78</c:v>
                </c:pt>
                <c:pt idx="3">
                  <c:v>6161.63</c:v>
                </c:pt>
                <c:pt idx="4">
                  <c:v>5771.8099999999995</c:v>
                </c:pt>
                <c:pt idx="5">
                  <c:v>11139.23</c:v>
                </c:pt>
                <c:pt idx="6">
                  <c:v>7540.2599999999993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53612.19000000001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0"/>
        <c:axId val="1103001071"/>
        <c:axId val="1103000239"/>
      </c:barChart>
      <c:catAx>
        <c:axId val="10009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80575"/>
        <c:crosses val="autoZero"/>
        <c:auto val="1"/>
        <c:lblAlgn val="ctr"/>
        <c:lblOffset val="100"/>
        <c:noMultiLvlLbl val="0"/>
      </c:catAx>
      <c:valAx>
        <c:axId val="10009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79743"/>
        <c:crosses val="autoZero"/>
        <c:crossBetween val="between"/>
      </c:valAx>
      <c:valAx>
        <c:axId val="1103000239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01071"/>
        <c:crosses val="max"/>
        <c:crossBetween val="between"/>
      </c:valAx>
      <c:catAx>
        <c:axId val="1103001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00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</a:t>
            </a:r>
            <a:r>
              <a:rPr lang="en-US" baseline="0"/>
              <a:t> RMAs YTD</a:t>
            </a:r>
            <a:endParaRPr lang="en-US"/>
          </a:p>
        </c:rich>
      </c:tx>
      <c:layout>
        <c:manualLayout>
          <c:xMode val="edge"/>
          <c:yMode val="edge"/>
          <c:x val="0.44361142236654993"/>
          <c:y val="2.0495297647129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'Engines YTD'!$D$85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YTD'!$D$86:$D$98</c:f>
              <c:numCache>
                <c:formatCode>General</c:formatCode>
                <c:ptCount val="13"/>
                <c:pt idx="0">
                  <c:v>280</c:v>
                </c:pt>
                <c:pt idx="1">
                  <c:v>198</c:v>
                </c:pt>
                <c:pt idx="2">
                  <c:v>437</c:v>
                </c:pt>
                <c:pt idx="3">
                  <c:v>302</c:v>
                </c:pt>
                <c:pt idx="4">
                  <c:v>183</c:v>
                </c:pt>
                <c:pt idx="5">
                  <c:v>3229</c:v>
                </c:pt>
                <c:pt idx="6">
                  <c:v>334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55D-87DC-44E657D1955D}"/>
            </c:ext>
          </c:extLst>
        </c:ser>
        <c:ser>
          <c:idx val="1"/>
          <c:order val="1"/>
          <c:tx>
            <c:strRef>
              <c:f>'Engines YTD'!$E$85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YTD'!$E$86:$E$98</c:f>
              <c:numCache>
                <c:formatCode>"$"#,##0.00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810068223"/>
        <c:axId val="810071135"/>
      </c:barChart>
      <c:barChart>
        <c:barDir val="col"/>
        <c:grouping val="clustered"/>
        <c:varyColors val="0"/>
        <c:ser>
          <c:idx val="2"/>
          <c:order val="2"/>
          <c:tx>
            <c:strRef>
              <c:f>'Engines YTD'!$F$85</c:f>
              <c:strCache>
                <c:ptCount val="1"/>
                <c:pt idx="0">
                  <c:v>Total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YTD'!$F$86:$F$98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5BED-455D-87DC-44E657D1955D}"/>
            </c:ext>
          </c:extLst>
        </c:ser>
        <c:ser>
          <c:idx val="3"/>
          <c:order val="3"/>
          <c:tx>
            <c:strRef>
              <c:f>'Engines YTD'!$G$85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YTD'!$G$86:$G$98</c:f>
              <c:numCache>
                <c:formatCode>"$"#,##0.00</c:formatCode>
                <c:ptCount val="13"/>
                <c:pt idx="0">
                  <c:v>3988.7689</c:v>
                </c:pt>
                <c:pt idx="1">
                  <c:v>3160.0743000000002</c:v>
                </c:pt>
                <c:pt idx="2">
                  <c:v>6076.733900000002</c:v>
                </c:pt>
                <c:pt idx="3">
                  <c:v>3788.9332999999983</c:v>
                </c:pt>
                <c:pt idx="4">
                  <c:v>2395.8562000000002</c:v>
                </c:pt>
                <c:pt idx="5">
                  <c:v>42216.630000000019</c:v>
                </c:pt>
                <c:pt idx="6">
                  <c:v>4489.0599999999995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66116.056600000025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95927199"/>
        <c:axId val="1395952991"/>
      </c:barChart>
      <c:catAx>
        <c:axId val="8100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71135"/>
        <c:crosses val="autoZero"/>
        <c:auto val="1"/>
        <c:lblAlgn val="ctr"/>
        <c:lblOffset val="100"/>
        <c:noMultiLvlLbl val="0"/>
      </c:catAx>
      <c:valAx>
        <c:axId val="810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68223"/>
        <c:crosses val="autoZero"/>
        <c:crossBetween val="between"/>
      </c:valAx>
      <c:valAx>
        <c:axId val="1395952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7199"/>
        <c:crosses val="max"/>
        <c:crossBetween val="between"/>
      </c:valAx>
      <c:catAx>
        <c:axId val="139592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5952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171450</xdr:rowOff>
    </xdr:from>
    <xdr:to>
      <xdr:col>9</xdr:col>
      <xdr:colOff>142874</xdr:colOff>
      <xdr:row>65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3453E-8534-4928-8F0E-61F29EB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37</xdr:row>
      <xdr:rowOff>80961</xdr:rowOff>
    </xdr:from>
    <xdr:to>
      <xdr:col>18</xdr:col>
      <xdr:colOff>1933575</xdr:colOff>
      <xdr:row>65</xdr:row>
      <xdr:rowOff>66674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F0BC9-3838-4E2F-B2BF-40EFB341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4761</xdr:rowOff>
    </xdr:from>
    <xdr:to>
      <xdr:col>25</xdr:col>
      <xdr:colOff>14289</xdr:colOff>
      <xdr:row>110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4423E3-8200-46AB-A606-6407C6026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72</xdr:row>
      <xdr:rowOff>166686</xdr:rowOff>
    </xdr:from>
    <xdr:to>
      <xdr:col>24</xdr:col>
      <xdr:colOff>552450</xdr:colOff>
      <xdr:row>103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BEDFA-AA46-4091-BA96-6ED048141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AB70"/>
  <sheetViews>
    <sheetView view="pageLayout" zoomScaleNormal="100" workbookViewId="0">
      <selection activeCell="I4" sqref="I4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7.7109375" bestFit="1" customWidth="1"/>
    <col min="4" max="4" width="10.28515625" bestFit="1" customWidth="1"/>
    <col min="5" max="5" width="12.85546875" style="13" bestFit="1" customWidth="1"/>
    <col min="6" max="6" width="13.140625" style="13" bestFit="1" customWidth="1"/>
    <col min="7" max="7" width="13.85546875" style="14" customWidth="1"/>
    <col min="8" max="8" width="11.42578125" style="2" bestFit="1" customWidth="1"/>
    <col min="9" max="9" width="34.5703125" style="2" customWidth="1"/>
    <col min="10" max="10" width="2" bestFit="1" customWidth="1"/>
    <col min="11" max="11" width="2.85546875" bestFit="1" customWidth="1"/>
    <col min="12" max="12" width="10.85546875" bestFit="1" customWidth="1"/>
    <col min="13" max="13" width="4.85546875" bestFit="1" customWidth="1"/>
    <col min="14" max="14" width="18.140625" bestFit="1" customWidth="1"/>
    <col min="15" max="15" width="21.85546875" bestFit="1" customWidth="1"/>
    <col min="16" max="16" width="9.28515625" style="13" bestFit="1" customWidth="1"/>
    <col min="17" max="17" width="13" style="13" customWidth="1"/>
    <col min="18" max="18" width="10.28515625" style="13" customWidth="1"/>
    <col min="19" max="19" width="27.42578125" style="10" bestFit="1" customWidth="1"/>
    <col min="21" max="21" width="10.85546875" bestFit="1" customWidth="1"/>
    <col min="22" max="22" width="4.5703125" bestFit="1" customWidth="1"/>
    <col min="23" max="23" width="7.7109375" bestFit="1" customWidth="1"/>
    <col min="24" max="24" width="10.28515625" bestFit="1" customWidth="1"/>
    <col min="25" max="25" width="12.85546875" bestFit="1" customWidth="1"/>
    <col min="26" max="26" width="13.140625" bestFit="1" customWidth="1"/>
    <col min="27" max="27" width="9.42578125" bestFit="1" customWidth="1"/>
    <col min="28" max="28" width="15.28515625" bestFit="1" customWidth="1"/>
  </cols>
  <sheetData>
    <row r="1" spans="1:28" ht="40.5" customHeight="1" thickTop="1" thickBot="1" x14ac:dyDescent="0.3">
      <c r="A1" s="70" t="s">
        <v>19</v>
      </c>
      <c r="B1" s="71"/>
      <c r="C1" s="71"/>
      <c r="D1" s="71"/>
      <c r="E1" s="71"/>
      <c r="F1" s="71"/>
      <c r="G1" s="72"/>
      <c r="H1" s="4"/>
      <c r="I1" s="4"/>
      <c r="J1" s="1"/>
      <c r="K1" s="1"/>
      <c r="L1" s="70" t="s">
        <v>26</v>
      </c>
      <c r="M1" s="71"/>
      <c r="N1" s="71"/>
      <c r="O1" s="71"/>
      <c r="P1" s="71"/>
      <c r="Q1" s="71"/>
      <c r="R1" s="72"/>
      <c r="S1" s="4"/>
      <c r="U1" s="8"/>
      <c r="V1" s="8"/>
      <c r="W1" s="8"/>
      <c r="X1" s="8"/>
      <c r="Y1" s="8"/>
      <c r="Z1" s="8"/>
      <c r="AA1" s="8"/>
      <c r="AB1" s="8"/>
    </row>
    <row r="2" spans="1:28" ht="17.25" thickTop="1" thickBot="1" x14ac:dyDescent="0.3">
      <c r="A2" s="17" t="s">
        <v>0</v>
      </c>
      <c r="B2" s="17" t="s">
        <v>1</v>
      </c>
      <c r="C2" s="17" t="s">
        <v>135</v>
      </c>
      <c r="D2" s="17" t="s">
        <v>136</v>
      </c>
      <c r="E2" s="18" t="s">
        <v>139</v>
      </c>
      <c r="F2" s="18" t="s">
        <v>158</v>
      </c>
      <c r="G2" s="18" t="s">
        <v>157</v>
      </c>
      <c r="H2" s="22"/>
      <c r="I2" s="4"/>
      <c r="J2" s="1"/>
      <c r="K2" s="1"/>
      <c r="L2" s="17" t="s">
        <v>0</v>
      </c>
      <c r="M2" s="17" t="s">
        <v>1</v>
      </c>
      <c r="N2" s="17" t="s">
        <v>105</v>
      </c>
      <c r="O2" s="17" t="s">
        <v>106</v>
      </c>
      <c r="P2" s="18" t="s">
        <v>138</v>
      </c>
      <c r="Q2" s="18" t="s">
        <v>159</v>
      </c>
      <c r="R2" s="18" t="s">
        <v>165</v>
      </c>
      <c r="S2" s="22"/>
      <c r="U2" s="7"/>
      <c r="V2" s="7"/>
      <c r="W2" s="7"/>
      <c r="X2" s="7"/>
      <c r="Y2" s="7"/>
      <c r="Z2" s="7"/>
      <c r="AA2" s="7"/>
      <c r="AB2" s="7"/>
    </row>
    <row r="3" spans="1:28" ht="15.75" thickTop="1" x14ac:dyDescent="0.25">
      <c r="A3" s="24">
        <v>1</v>
      </c>
      <c r="B3" s="24">
        <v>52</v>
      </c>
      <c r="C3" s="24" t="s">
        <v>125</v>
      </c>
      <c r="D3" s="24">
        <v>21</v>
      </c>
      <c r="E3" s="25">
        <v>6.32</v>
      </c>
      <c r="F3" s="25">
        <v>15.93</v>
      </c>
      <c r="G3" s="25">
        <v>828.36</v>
      </c>
      <c r="H3" s="21"/>
      <c r="I3" s="4"/>
      <c r="J3" s="1"/>
      <c r="K3" s="1"/>
      <c r="L3" s="24">
        <v>3</v>
      </c>
      <c r="M3" s="24">
        <v>74</v>
      </c>
      <c r="N3" s="24" t="s">
        <v>25</v>
      </c>
      <c r="O3" s="24" t="s">
        <v>54</v>
      </c>
      <c r="P3" s="25">
        <v>2.84</v>
      </c>
      <c r="Q3" s="25">
        <v>4.13</v>
      </c>
      <c r="R3" s="25">
        <v>305.62</v>
      </c>
      <c r="S3" s="23"/>
      <c r="U3" s="9"/>
      <c r="V3" s="9"/>
      <c r="W3" s="9"/>
      <c r="X3" s="9"/>
      <c r="Y3" s="9"/>
      <c r="Z3" s="9"/>
      <c r="AA3" s="9"/>
      <c r="AB3" s="9"/>
    </row>
    <row r="4" spans="1:28" x14ac:dyDescent="0.25">
      <c r="A4" s="24">
        <v>1</v>
      </c>
      <c r="B4" s="24">
        <v>50</v>
      </c>
      <c r="C4" s="24" t="s">
        <v>13</v>
      </c>
      <c r="D4" s="24" t="s">
        <v>53</v>
      </c>
      <c r="E4" s="25">
        <v>13.25</v>
      </c>
      <c r="F4" s="25">
        <v>22.72</v>
      </c>
      <c r="G4" s="25">
        <v>1136</v>
      </c>
      <c r="H4" s="21"/>
      <c r="I4" s="4"/>
      <c r="J4" s="1"/>
      <c r="K4" s="1"/>
      <c r="L4" s="24">
        <v>5</v>
      </c>
      <c r="M4" s="24">
        <v>62</v>
      </c>
      <c r="N4" s="24" t="s">
        <v>20</v>
      </c>
      <c r="O4" s="24" t="s">
        <v>59</v>
      </c>
      <c r="P4" s="25">
        <v>11.7</v>
      </c>
      <c r="Q4" s="25">
        <v>12.56</v>
      </c>
      <c r="R4" s="25">
        <v>778.72</v>
      </c>
      <c r="S4" s="23"/>
      <c r="U4" s="9"/>
      <c r="V4" s="9"/>
      <c r="W4" s="9"/>
      <c r="X4" s="9"/>
      <c r="Y4" s="9"/>
      <c r="Z4" s="9"/>
      <c r="AA4" s="9"/>
      <c r="AB4" s="9"/>
    </row>
    <row r="5" spans="1:28" x14ac:dyDescent="0.25">
      <c r="A5" s="24">
        <v>1</v>
      </c>
      <c r="B5" s="24">
        <v>27</v>
      </c>
      <c r="C5" s="24" t="s">
        <v>10</v>
      </c>
      <c r="D5" s="24">
        <v>2</v>
      </c>
      <c r="E5" s="25">
        <v>15.72</v>
      </c>
      <c r="F5" s="25">
        <v>40.11</v>
      </c>
      <c r="G5" s="25">
        <v>1082.97</v>
      </c>
      <c r="H5" s="21"/>
      <c r="I5" s="4"/>
      <c r="J5" s="1"/>
      <c r="K5" s="1"/>
      <c r="L5" s="24">
        <v>1</v>
      </c>
      <c r="M5" s="24">
        <v>56</v>
      </c>
      <c r="N5" s="24" t="s">
        <v>195</v>
      </c>
      <c r="O5" s="24" t="s">
        <v>55</v>
      </c>
      <c r="P5" s="25">
        <v>23.95</v>
      </c>
      <c r="Q5" s="25">
        <v>25.86</v>
      </c>
      <c r="R5" s="25">
        <v>1448.16</v>
      </c>
      <c r="S5" s="23"/>
      <c r="U5" s="9"/>
      <c r="V5" s="9"/>
      <c r="W5" s="9"/>
      <c r="X5" s="9"/>
      <c r="Y5" s="9"/>
      <c r="Z5" s="9"/>
      <c r="AA5" s="9"/>
      <c r="AB5" s="9"/>
    </row>
    <row r="6" spans="1:28" x14ac:dyDescent="0.25">
      <c r="A6" s="24">
        <v>1</v>
      </c>
      <c r="B6" s="24">
        <v>22</v>
      </c>
      <c r="C6" s="24" t="s">
        <v>11</v>
      </c>
      <c r="D6" s="24" t="s">
        <v>53</v>
      </c>
      <c r="E6" s="25">
        <v>13.25</v>
      </c>
      <c r="F6" s="25">
        <v>24.04</v>
      </c>
      <c r="G6" s="25">
        <v>528.88</v>
      </c>
      <c r="H6" s="21"/>
      <c r="I6" s="4"/>
      <c r="J6" s="1"/>
      <c r="K6" s="1"/>
      <c r="L6" s="24">
        <v>2</v>
      </c>
      <c r="M6" s="24">
        <v>41</v>
      </c>
      <c r="N6" s="24" t="s">
        <v>68</v>
      </c>
      <c r="O6" s="24" t="s">
        <v>59</v>
      </c>
      <c r="P6" s="25">
        <v>11.7</v>
      </c>
      <c r="Q6" s="25">
        <v>12.56</v>
      </c>
      <c r="R6" s="25">
        <v>514.96</v>
      </c>
      <c r="S6" s="23"/>
      <c r="U6" s="9"/>
      <c r="V6" s="9"/>
      <c r="W6" s="9"/>
      <c r="X6" s="9"/>
      <c r="Y6" s="9"/>
      <c r="Z6" s="9"/>
      <c r="AA6" s="9"/>
      <c r="AB6" s="9"/>
    </row>
    <row r="7" spans="1:28" x14ac:dyDescent="0.25">
      <c r="A7" s="24">
        <v>1</v>
      </c>
      <c r="B7" s="24">
        <v>20</v>
      </c>
      <c r="C7" s="24" t="s">
        <v>15</v>
      </c>
      <c r="D7" s="24" t="s">
        <v>143</v>
      </c>
      <c r="E7" s="25">
        <v>13.25</v>
      </c>
      <c r="F7" s="25">
        <v>26.35</v>
      </c>
      <c r="G7" s="25">
        <v>527</v>
      </c>
      <c r="H7" s="21"/>
      <c r="I7" s="4"/>
      <c r="J7" s="1"/>
      <c r="K7" s="1"/>
      <c r="L7" s="24">
        <v>2</v>
      </c>
      <c r="M7" s="24">
        <v>26</v>
      </c>
      <c r="N7" s="24" t="s">
        <v>74</v>
      </c>
      <c r="O7" s="24" t="s">
        <v>59</v>
      </c>
      <c r="P7" s="25">
        <v>11.7</v>
      </c>
      <c r="Q7" s="25">
        <v>12.39</v>
      </c>
      <c r="R7" s="25">
        <v>322.14</v>
      </c>
      <c r="S7" s="23"/>
      <c r="U7" s="9"/>
      <c r="V7" s="9"/>
      <c r="W7" s="9"/>
      <c r="X7" s="9"/>
      <c r="Y7" s="9"/>
      <c r="Z7" s="9"/>
      <c r="AA7" s="9"/>
      <c r="AB7" s="9"/>
    </row>
    <row r="8" spans="1:28" x14ac:dyDescent="0.25">
      <c r="A8" s="24">
        <v>1</v>
      </c>
      <c r="B8" s="24">
        <v>20</v>
      </c>
      <c r="C8" s="24" t="s">
        <v>87</v>
      </c>
      <c r="D8" s="24">
        <v>2</v>
      </c>
      <c r="E8" s="25">
        <v>14.56</v>
      </c>
      <c r="F8" s="25">
        <v>25.64</v>
      </c>
      <c r="G8" s="25">
        <v>512.79999999999995</v>
      </c>
      <c r="H8" s="21"/>
      <c r="I8" s="4"/>
      <c r="J8" s="1"/>
      <c r="K8" s="1"/>
      <c r="L8" s="24">
        <v>2</v>
      </c>
      <c r="M8" s="24">
        <v>16</v>
      </c>
      <c r="N8" s="24" t="s">
        <v>67</v>
      </c>
      <c r="O8" s="24" t="s">
        <v>59</v>
      </c>
      <c r="P8" s="25">
        <v>11.7</v>
      </c>
      <c r="Q8" s="25">
        <v>12.39</v>
      </c>
      <c r="R8" s="25">
        <v>198.24</v>
      </c>
      <c r="S8" s="23"/>
      <c r="U8" s="9"/>
      <c r="V8" s="9"/>
      <c r="W8" s="9"/>
      <c r="X8" s="9"/>
      <c r="Y8" s="9"/>
      <c r="Z8" s="9"/>
      <c r="AA8" s="9"/>
      <c r="AB8" s="9"/>
    </row>
    <row r="9" spans="1:28" x14ac:dyDescent="0.25">
      <c r="A9" s="24">
        <v>1</v>
      </c>
      <c r="B9" s="24">
        <v>12</v>
      </c>
      <c r="C9" s="24" t="s">
        <v>192</v>
      </c>
      <c r="D9" s="24" t="s">
        <v>193</v>
      </c>
      <c r="E9" s="25">
        <v>51</v>
      </c>
      <c r="F9" s="25">
        <v>55.32</v>
      </c>
      <c r="G9" s="25">
        <v>663.84</v>
      </c>
      <c r="H9" s="21"/>
      <c r="I9" s="4"/>
      <c r="J9" s="1"/>
      <c r="K9" s="1"/>
      <c r="L9" s="24">
        <v>1</v>
      </c>
      <c r="M9" s="24">
        <v>10</v>
      </c>
      <c r="N9" s="24" t="s">
        <v>61</v>
      </c>
      <c r="O9" s="24" t="s">
        <v>59</v>
      </c>
      <c r="P9" s="25">
        <v>11.7</v>
      </c>
      <c r="Q9" s="25">
        <v>12.56</v>
      </c>
      <c r="R9" s="25">
        <v>125.6</v>
      </c>
      <c r="S9" s="23"/>
      <c r="U9" s="9"/>
      <c r="V9" s="9"/>
      <c r="W9" s="9"/>
      <c r="X9" s="9"/>
      <c r="Y9" s="9"/>
      <c r="Z9" s="9"/>
      <c r="AA9" s="9"/>
      <c r="AB9" s="9"/>
    </row>
    <row r="10" spans="1:28" x14ac:dyDescent="0.25">
      <c r="A10" s="24">
        <v>2</v>
      </c>
      <c r="B10" s="24">
        <v>12</v>
      </c>
      <c r="C10" s="24" t="s">
        <v>11</v>
      </c>
      <c r="D10" s="24" t="s">
        <v>53</v>
      </c>
      <c r="E10" s="25">
        <v>13.25</v>
      </c>
      <c r="F10" s="25">
        <v>23.56</v>
      </c>
      <c r="G10" s="25">
        <v>282.72000000000003</v>
      </c>
      <c r="H10" s="21"/>
      <c r="I10" s="4"/>
      <c r="J10" s="1"/>
      <c r="K10" s="1"/>
      <c r="L10" s="24">
        <v>1</v>
      </c>
      <c r="M10" s="24">
        <v>10</v>
      </c>
      <c r="N10" s="24" t="s">
        <v>110</v>
      </c>
      <c r="O10" s="24" t="s">
        <v>55</v>
      </c>
      <c r="P10" s="25">
        <v>13.8</v>
      </c>
      <c r="Q10" s="25">
        <v>15.71</v>
      </c>
      <c r="R10" s="25">
        <v>157.1</v>
      </c>
      <c r="S10" s="23"/>
      <c r="U10" s="9"/>
      <c r="V10" s="9"/>
      <c r="W10" s="9"/>
      <c r="X10" s="9"/>
      <c r="Y10" s="9"/>
      <c r="Z10" s="9"/>
      <c r="AA10" s="9"/>
      <c r="AB10" s="9"/>
    </row>
    <row r="11" spans="1:28" x14ac:dyDescent="0.25">
      <c r="A11" s="24">
        <v>2</v>
      </c>
      <c r="B11" s="24">
        <v>6</v>
      </c>
      <c r="C11" s="24" t="s">
        <v>5</v>
      </c>
      <c r="D11" s="24">
        <v>2</v>
      </c>
      <c r="E11" s="25">
        <v>12.67</v>
      </c>
      <c r="F11" s="25">
        <v>19.239999999999998</v>
      </c>
      <c r="G11" s="25">
        <v>115.44</v>
      </c>
      <c r="H11" s="21"/>
      <c r="I11" s="4"/>
      <c r="J11" s="1"/>
      <c r="K11" s="1"/>
      <c r="L11" s="24">
        <v>3</v>
      </c>
      <c r="M11" s="24">
        <v>7</v>
      </c>
      <c r="N11" s="24" t="s">
        <v>69</v>
      </c>
      <c r="O11" s="24" t="s">
        <v>55</v>
      </c>
      <c r="P11" s="25">
        <v>13.8</v>
      </c>
      <c r="Q11" s="25">
        <v>15.71</v>
      </c>
      <c r="R11" s="25">
        <v>109.97</v>
      </c>
      <c r="S11" s="23"/>
      <c r="U11" s="9"/>
      <c r="V11" s="9"/>
      <c r="W11" s="9"/>
      <c r="X11" s="9"/>
      <c r="Y11" s="9"/>
      <c r="Z11" s="9"/>
      <c r="AA11" s="9"/>
      <c r="AB11" s="9"/>
    </row>
    <row r="12" spans="1:28" x14ac:dyDescent="0.25">
      <c r="A12" s="24">
        <v>1</v>
      </c>
      <c r="B12" s="24">
        <v>6</v>
      </c>
      <c r="C12" s="24" t="s">
        <v>92</v>
      </c>
      <c r="D12" s="24" t="s">
        <v>53</v>
      </c>
      <c r="E12" s="25">
        <v>13.25</v>
      </c>
      <c r="F12" s="25">
        <v>42.1</v>
      </c>
      <c r="G12" s="25">
        <v>252.6</v>
      </c>
      <c r="H12" s="21"/>
      <c r="I12" s="4"/>
      <c r="J12" s="1"/>
      <c r="K12" s="1"/>
      <c r="L12" s="24">
        <v>1</v>
      </c>
      <c r="M12" s="24">
        <v>5</v>
      </c>
      <c r="N12" s="24" t="s">
        <v>116</v>
      </c>
      <c r="O12" s="24" t="s">
        <v>196</v>
      </c>
      <c r="P12" s="25">
        <v>10.82</v>
      </c>
      <c r="Q12" s="25">
        <v>12.34</v>
      </c>
      <c r="R12" s="25">
        <v>61.7</v>
      </c>
      <c r="S12" s="23"/>
      <c r="U12" s="9"/>
      <c r="V12" s="9"/>
      <c r="W12" s="9"/>
      <c r="X12" s="9"/>
      <c r="Y12" s="9"/>
      <c r="Z12" s="9"/>
      <c r="AA12" s="9"/>
      <c r="AB12" s="9"/>
    </row>
    <row r="13" spans="1:28" x14ac:dyDescent="0.25">
      <c r="A13" s="24">
        <v>1</v>
      </c>
      <c r="B13" s="24">
        <v>6</v>
      </c>
      <c r="C13" s="24" t="s">
        <v>7</v>
      </c>
      <c r="D13" s="24" t="s">
        <v>53</v>
      </c>
      <c r="E13" s="25">
        <v>13.25</v>
      </c>
      <c r="F13" s="25">
        <v>25.71</v>
      </c>
      <c r="G13" s="25">
        <v>154.26</v>
      </c>
      <c r="H13" s="21"/>
      <c r="I13" s="4"/>
      <c r="J13" s="1"/>
      <c r="K13" s="1"/>
      <c r="L13" s="24">
        <v>1</v>
      </c>
      <c r="M13" s="24">
        <v>4</v>
      </c>
      <c r="N13" s="24" t="s">
        <v>23</v>
      </c>
      <c r="O13" s="24" t="s">
        <v>55</v>
      </c>
      <c r="P13" s="25">
        <v>13.8</v>
      </c>
      <c r="Q13" s="25">
        <v>15.71</v>
      </c>
      <c r="R13" s="25">
        <v>62.84</v>
      </c>
      <c r="S13" s="23"/>
      <c r="U13" s="9"/>
      <c r="V13" s="9"/>
      <c r="W13" s="9"/>
      <c r="X13" s="9"/>
      <c r="Y13" s="9"/>
      <c r="Z13" s="9"/>
      <c r="AA13" s="9"/>
      <c r="AB13" s="9"/>
    </row>
    <row r="14" spans="1:28" x14ac:dyDescent="0.25">
      <c r="A14" s="24">
        <v>1</v>
      </c>
      <c r="B14" s="24">
        <v>5</v>
      </c>
      <c r="C14" s="24" t="s">
        <v>15</v>
      </c>
      <c r="D14" s="24" t="s">
        <v>53</v>
      </c>
      <c r="E14" s="25">
        <v>13.25</v>
      </c>
      <c r="F14" s="25">
        <v>23.43</v>
      </c>
      <c r="G14" s="25">
        <v>117.15</v>
      </c>
      <c r="H14" s="21"/>
      <c r="I14" s="4"/>
      <c r="J14" s="1"/>
      <c r="K14" s="1"/>
      <c r="L14" s="24">
        <v>3</v>
      </c>
      <c r="M14" s="24">
        <v>3</v>
      </c>
      <c r="N14" s="24" t="s">
        <v>22</v>
      </c>
      <c r="O14" s="24" t="s">
        <v>55</v>
      </c>
      <c r="P14" s="25">
        <v>13.8</v>
      </c>
      <c r="Q14" s="25">
        <v>15.71</v>
      </c>
      <c r="R14" s="25">
        <v>47.13</v>
      </c>
      <c r="S14" s="23"/>
      <c r="U14" s="9"/>
      <c r="V14" s="9"/>
      <c r="W14" s="9"/>
      <c r="X14" s="9"/>
      <c r="Y14" s="9"/>
      <c r="Z14" s="9"/>
      <c r="AA14" s="9"/>
      <c r="AB14" s="9"/>
    </row>
    <row r="15" spans="1:28" x14ac:dyDescent="0.25">
      <c r="A15" s="24">
        <v>1</v>
      </c>
      <c r="B15" s="24">
        <v>5</v>
      </c>
      <c r="C15" s="24" t="s">
        <v>92</v>
      </c>
      <c r="D15" s="24" t="s">
        <v>53</v>
      </c>
      <c r="E15" s="25">
        <v>13.25</v>
      </c>
      <c r="F15" s="25">
        <v>22.82</v>
      </c>
      <c r="G15" s="25">
        <v>114.1</v>
      </c>
      <c r="H15" s="21"/>
      <c r="I15" s="4"/>
      <c r="J15" s="1"/>
      <c r="K15" s="1"/>
      <c r="L15" s="24">
        <v>2</v>
      </c>
      <c r="M15" s="24">
        <v>2</v>
      </c>
      <c r="N15" s="24" t="s">
        <v>21</v>
      </c>
      <c r="O15" s="24" t="s">
        <v>58</v>
      </c>
      <c r="P15" s="25">
        <v>11.7</v>
      </c>
      <c r="Q15" s="25">
        <v>13.61</v>
      </c>
      <c r="R15" s="25">
        <v>27.22</v>
      </c>
      <c r="S15" s="23"/>
      <c r="U15" s="9"/>
      <c r="V15" s="9"/>
      <c r="W15" s="9"/>
      <c r="X15" s="9"/>
      <c r="Y15" s="9"/>
      <c r="Z15" s="9"/>
      <c r="AA15" s="9"/>
      <c r="AB15" s="9"/>
    </row>
    <row r="16" spans="1:28" x14ac:dyDescent="0.25">
      <c r="A16" s="24">
        <v>2</v>
      </c>
      <c r="B16" s="24">
        <v>4</v>
      </c>
      <c r="C16" s="24" t="s">
        <v>5</v>
      </c>
      <c r="D16" s="24">
        <v>2</v>
      </c>
      <c r="E16" s="25">
        <v>12.67</v>
      </c>
      <c r="F16" s="25">
        <v>18.28</v>
      </c>
      <c r="G16" s="25">
        <v>73.12</v>
      </c>
      <c r="H16" s="21"/>
      <c r="I16" s="4"/>
      <c r="J16" s="1"/>
      <c r="K16" s="1"/>
      <c r="L16" s="24">
        <v>1</v>
      </c>
      <c r="M16" s="24">
        <v>2</v>
      </c>
      <c r="N16" s="24" t="s">
        <v>137</v>
      </c>
      <c r="O16" s="24" t="s">
        <v>162</v>
      </c>
      <c r="P16" s="25">
        <v>13.8</v>
      </c>
      <c r="Q16" s="25">
        <v>15.63</v>
      </c>
      <c r="R16" s="25">
        <v>31.26</v>
      </c>
      <c r="S16" s="23"/>
      <c r="U16" s="9"/>
      <c r="V16" s="9"/>
      <c r="W16" s="9"/>
      <c r="X16" s="9"/>
      <c r="Y16" s="9"/>
      <c r="Z16" s="9"/>
      <c r="AA16" s="9"/>
      <c r="AB16" s="9"/>
    </row>
    <row r="17" spans="1:28" x14ac:dyDescent="0.25">
      <c r="A17" s="24">
        <v>1</v>
      </c>
      <c r="B17" s="24">
        <v>4</v>
      </c>
      <c r="C17" s="24" t="s">
        <v>17</v>
      </c>
      <c r="D17" s="24">
        <v>19</v>
      </c>
      <c r="E17" s="25">
        <v>18.96</v>
      </c>
      <c r="F17" s="25">
        <v>29.59</v>
      </c>
      <c r="G17" s="25">
        <v>118.36</v>
      </c>
      <c r="H17" s="21"/>
      <c r="I17" s="4"/>
      <c r="J17" s="1"/>
      <c r="K17" s="1"/>
      <c r="L17" s="24">
        <v>1</v>
      </c>
      <c r="M17" s="24">
        <v>2</v>
      </c>
      <c r="N17" s="24" t="s">
        <v>100</v>
      </c>
      <c r="O17" s="24" t="s">
        <v>55</v>
      </c>
      <c r="P17" s="25">
        <v>13.8</v>
      </c>
      <c r="Q17" s="25">
        <v>15.71</v>
      </c>
      <c r="R17" s="25">
        <v>31.42</v>
      </c>
      <c r="S17" s="23"/>
      <c r="U17" s="9"/>
      <c r="V17" s="9"/>
      <c r="W17" s="9"/>
      <c r="X17" s="9"/>
      <c r="Y17" s="9"/>
      <c r="Z17" s="9"/>
      <c r="AA17" s="9"/>
      <c r="AB17" s="9"/>
    </row>
    <row r="18" spans="1:28" x14ac:dyDescent="0.25">
      <c r="A18" s="24">
        <v>3</v>
      </c>
      <c r="B18" s="24">
        <v>4</v>
      </c>
      <c r="C18" s="24" t="s">
        <v>14</v>
      </c>
      <c r="D18" s="24">
        <v>22</v>
      </c>
      <c r="E18" s="25">
        <v>12.19</v>
      </c>
      <c r="F18" s="25">
        <v>20.64</v>
      </c>
      <c r="G18" s="25">
        <v>82.56</v>
      </c>
      <c r="H18" s="21"/>
      <c r="I18" s="4"/>
      <c r="J18" s="1"/>
      <c r="K18" s="1"/>
      <c r="L18" s="24">
        <v>1</v>
      </c>
      <c r="M18" s="24">
        <v>2</v>
      </c>
      <c r="N18" s="24" t="s">
        <v>76</v>
      </c>
      <c r="O18" s="24" t="s">
        <v>55</v>
      </c>
      <c r="P18" s="25">
        <v>13.8</v>
      </c>
      <c r="Q18" s="25">
        <v>15.71</v>
      </c>
      <c r="R18" s="25">
        <v>31.42</v>
      </c>
      <c r="S18" s="23"/>
      <c r="U18" s="9"/>
      <c r="V18" s="9"/>
      <c r="W18" s="9"/>
      <c r="X18" s="9"/>
      <c r="Y18" s="9"/>
      <c r="Z18" s="9"/>
      <c r="AA18" s="9"/>
      <c r="AB18" s="9"/>
    </row>
    <row r="19" spans="1:28" x14ac:dyDescent="0.25">
      <c r="A19" s="24">
        <v>2</v>
      </c>
      <c r="B19" s="24">
        <v>3</v>
      </c>
      <c r="C19" s="24" t="s">
        <v>17</v>
      </c>
      <c r="D19" s="24">
        <v>19</v>
      </c>
      <c r="E19" s="25">
        <v>18.96</v>
      </c>
      <c r="F19" s="25">
        <v>29.01</v>
      </c>
      <c r="G19" s="25">
        <v>87.03</v>
      </c>
      <c r="H19" s="21"/>
      <c r="I19" s="4"/>
      <c r="J19" s="1"/>
      <c r="K19" s="1"/>
      <c r="L19" s="24">
        <v>1</v>
      </c>
      <c r="M19" s="24">
        <v>2</v>
      </c>
      <c r="N19" s="24" t="s">
        <v>24</v>
      </c>
      <c r="O19" s="24" t="s">
        <v>55</v>
      </c>
      <c r="P19" s="25">
        <v>44</v>
      </c>
      <c r="Q19" s="25">
        <v>45.91</v>
      </c>
      <c r="R19" s="25">
        <v>91.82</v>
      </c>
      <c r="S19" s="23"/>
      <c r="U19" s="9"/>
      <c r="V19" s="9"/>
      <c r="W19" s="9"/>
      <c r="X19" s="9"/>
      <c r="Y19" s="9"/>
      <c r="Z19" s="9"/>
      <c r="AA19" s="9"/>
      <c r="AB19" s="9"/>
    </row>
    <row r="20" spans="1:28" x14ac:dyDescent="0.25">
      <c r="A20" s="24">
        <v>3</v>
      </c>
      <c r="B20" s="24">
        <v>3</v>
      </c>
      <c r="C20" s="24" t="s">
        <v>18</v>
      </c>
      <c r="D20" s="24">
        <v>22</v>
      </c>
      <c r="E20" s="25">
        <v>11.99</v>
      </c>
      <c r="F20" s="25">
        <v>21.56</v>
      </c>
      <c r="G20" s="25">
        <v>64.680000000000007</v>
      </c>
      <c r="H20" s="21"/>
      <c r="I20" s="4"/>
      <c r="J20" s="1"/>
      <c r="K20" s="1"/>
      <c r="L20" s="24">
        <v>2</v>
      </c>
      <c r="M20" s="24">
        <v>2</v>
      </c>
      <c r="N20" s="24" t="s">
        <v>49</v>
      </c>
      <c r="O20" s="24" t="s">
        <v>54</v>
      </c>
      <c r="P20" s="25">
        <v>2.84</v>
      </c>
      <c r="Q20" s="25">
        <v>4.13</v>
      </c>
      <c r="R20" s="25">
        <v>8.26</v>
      </c>
      <c r="S20" s="23"/>
      <c r="U20" s="9"/>
      <c r="V20" s="9"/>
      <c r="W20" s="9"/>
      <c r="X20" s="9"/>
      <c r="Y20" s="9"/>
      <c r="Z20" s="9"/>
      <c r="AA20" s="9"/>
      <c r="AB20" s="9"/>
    </row>
    <row r="21" spans="1:28" x14ac:dyDescent="0.25">
      <c r="A21" s="24">
        <v>1</v>
      </c>
      <c r="B21" s="24">
        <v>3</v>
      </c>
      <c r="C21" s="24" t="s">
        <v>11</v>
      </c>
      <c r="D21" s="24" t="s">
        <v>53</v>
      </c>
      <c r="E21" s="25">
        <v>13.25</v>
      </c>
      <c r="F21" s="25">
        <v>23.35</v>
      </c>
      <c r="G21" s="25">
        <v>70.05</v>
      </c>
      <c r="H21" s="21"/>
      <c r="I21" s="4"/>
      <c r="J21" s="1"/>
      <c r="K21" s="1"/>
      <c r="L21" s="24">
        <v>2</v>
      </c>
      <c r="M21" s="24">
        <v>2</v>
      </c>
      <c r="N21" s="24" t="s">
        <v>57</v>
      </c>
      <c r="O21" s="24" t="s">
        <v>162</v>
      </c>
      <c r="P21" s="25">
        <v>9.9</v>
      </c>
      <c r="Q21" s="25">
        <v>11.81</v>
      </c>
      <c r="R21" s="25">
        <v>23.62</v>
      </c>
      <c r="S21" s="23"/>
      <c r="U21" s="9"/>
      <c r="V21" s="9"/>
      <c r="W21" s="9"/>
      <c r="X21" s="9"/>
      <c r="Y21" s="9"/>
      <c r="Z21" s="9"/>
      <c r="AA21" s="9"/>
      <c r="AB21" s="9"/>
    </row>
    <row r="22" spans="1:28" x14ac:dyDescent="0.25">
      <c r="A22" s="24">
        <v>1</v>
      </c>
      <c r="B22" s="24">
        <v>2</v>
      </c>
      <c r="C22" s="24" t="s">
        <v>5</v>
      </c>
      <c r="D22" s="24">
        <v>2</v>
      </c>
      <c r="E22" s="25">
        <v>12.67</v>
      </c>
      <c r="F22" s="25">
        <v>22.6</v>
      </c>
      <c r="G22" s="25">
        <v>45.2</v>
      </c>
      <c r="H22" s="21"/>
      <c r="I22" s="4"/>
      <c r="J22" s="1"/>
      <c r="K22" s="1"/>
      <c r="L22" s="24">
        <v>1</v>
      </c>
      <c r="M22" s="24">
        <v>1</v>
      </c>
      <c r="N22" s="24" t="s">
        <v>197</v>
      </c>
      <c r="O22" s="24" t="s">
        <v>113</v>
      </c>
      <c r="P22" s="25">
        <v>14.43</v>
      </c>
      <c r="Q22" s="25">
        <v>15.06</v>
      </c>
      <c r="R22" s="25">
        <v>15.06</v>
      </c>
      <c r="S22" s="23"/>
      <c r="U22" s="9"/>
      <c r="V22" s="9"/>
      <c r="W22" s="9"/>
      <c r="X22" s="9"/>
      <c r="Y22" s="9"/>
      <c r="Z22" s="9"/>
      <c r="AA22" s="9"/>
      <c r="AB22" s="9"/>
    </row>
    <row r="23" spans="1:28" x14ac:dyDescent="0.25">
      <c r="A23" s="24">
        <v>2</v>
      </c>
      <c r="B23" s="24">
        <v>2</v>
      </c>
      <c r="C23" s="24" t="s">
        <v>4</v>
      </c>
      <c r="D23" s="24">
        <v>2</v>
      </c>
      <c r="E23" s="25">
        <v>12.3</v>
      </c>
      <c r="F23" s="25">
        <v>18.87</v>
      </c>
      <c r="G23" s="25">
        <v>37.74</v>
      </c>
      <c r="H23" s="21"/>
      <c r="I23" s="4"/>
      <c r="J23" s="1"/>
      <c r="K23" s="1"/>
      <c r="L23" s="24">
        <v>1</v>
      </c>
      <c r="M23" s="24">
        <v>1</v>
      </c>
      <c r="N23" s="24" t="s">
        <v>73</v>
      </c>
      <c r="O23" s="24" t="s">
        <v>55</v>
      </c>
      <c r="P23" s="25">
        <v>13.8</v>
      </c>
      <c r="Q23" s="25">
        <v>15.71</v>
      </c>
      <c r="R23" s="25">
        <v>15.71</v>
      </c>
      <c r="S23" s="23"/>
      <c r="U23" s="9"/>
      <c r="V23" s="9"/>
      <c r="W23" s="9"/>
      <c r="X23" s="9"/>
      <c r="Y23" s="9"/>
      <c r="Z23" s="9"/>
      <c r="AA23" s="9"/>
      <c r="AB23" s="9"/>
    </row>
    <row r="24" spans="1:28" x14ac:dyDescent="0.25">
      <c r="A24" s="24">
        <v>1</v>
      </c>
      <c r="B24" s="24">
        <v>2</v>
      </c>
      <c r="C24" s="24" t="s">
        <v>147</v>
      </c>
      <c r="D24" s="24" t="s">
        <v>53</v>
      </c>
      <c r="E24" s="25">
        <v>13.25</v>
      </c>
      <c r="F24" s="25">
        <v>21.39</v>
      </c>
      <c r="G24" s="25">
        <v>42.78</v>
      </c>
      <c r="H24" s="21"/>
      <c r="I24" s="4"/>
      <c r="J24" s="1"/>
      <c r="K24" s="1"/>
      <c r="L24" s="24">
        <v>1</v>
      </c>
      <c r="M24" s="24">
        <v>1</v>
      </c>
      <c r="N24" s="24" t="s">
        <v>183</v>
      </c>
      <c r="O24" s="24" t="s">
        <v>184</v>
      </c>
      <c r="P24" s="25">
        <v>11.55</v>
      </c>
      <c r="Q24" s="25">
        <v>13.07</v>
      </c>
      <c r="R24" s="25">
        <v>13.07</v>
      </c>
      <c r="S24" s="23"/>
      <c r="U24" s="9"/>
      <c r="V24" s="9"/>
      <c r="W24" s="9"/>
      <c r="X24" s="9"/>
      <c r="Y24" s="9"/>
      <c r="Z24" s="9"/>
      <c r="AA24" s="9"/>
      <c r="AB24" s="9"/>
    </row>
    <row r="25" spans="1:28" x14ac:dyDescent="0.25">
      <c r="A25" s="24">
        <v>1</v>
      </c>
      <c r="B25" s="24">
        <v>2</v>
      </c>
      <c r="C25" s="24" t="s">
        <v>147</v>
      </c>
      <c r="D25" s="24" t="s">
        <v>53</v>
      </c>
      <c r="E25" s="25">
        <v>13.25</v>
      </c>
      <c r="F25" s="25">
        <v>22.82</v>
      </c>
      <c r="G25" s="25">
        <v>45.64</v>
      </c>
      <c r="H25" s="21"/>
      <c r="I25" s="4"/>
      <c r="J25" s="1"/>
      <c r="K25" s="1"/>
      <c r="L25" s="24">
        <v>1</v>
      </c>
      <c r="M25" s="24">
        <v>1</v>
      </c>
      <c r="N25" s="24" t="s">
        <v>50</v>
      </c>
      <c r="O25" s="24" t="s">
        <v>62</v>
      </c>
      <c r="P25" s="25">
        <v>25.3</v>
      </c>
      <c r="Q25" s="25">
        <v>25.93</v>
      </c>
      <c r="R25" s="25">
        <v>25.93</v>
      </c>
      <c r="S25" s="23"/>
      <c r="U25" s="9"/>
      <c r="V25" s="9"/>
      <c r="W25" s="9"/>
      <c r="X25" s="9"/>
      <c r="Y25" s="9"/>
      <c r="Z25" s="9"/>
      <c r="AA25" s="9"/>
      <c r="AB25" s="9"/>
    </row>
    <row r="26" spans="1:28" x14ac:dyDescent="0.25">
      <c r="A26" s="24">
        <v>1</v>
      </c>
      <c r="B26" s="24">
        <v>2</v>
      </c>
      <c r="C26" s="24" t="s">
        <v>87</v>
      </c>
      <c r="D26" s="24">
        <v>2</v>
      </c>
      <c r="E26" s="25">
        <v>14.56</v>
      </c>
      <c r="F26" s="25">
        <v>26.41</v>
      </c>
      <c r="G26" s="25">
        <v>52.82</v>
      </c>
      <c r="H26" s="21"/>
      <c r="I26" s="4"/>
      <c r="J26" s="1"/>
      <c r="K26" s="1"/>
      <c r="L26" s="24">
        <v>1</v>
      </c>
      <c r="M26" s="24">
        <v>1</v>
      </c>
      <c r="N26" s="24" t="s">
        <v>97</v>
      </c>
      <c r="O26" s="24" t="s">
        <v>60</v>
      </c>
      <c r="P26" s="25">
        <v>10.25</v>
      </c>
      <c r="Q26" s="25">
        <v>11.61</v>
      </c>
      <c r="R26" s="25">
        <v>11.61</v>
      </c>
      <c r="S26" s="23"/>
      <c r="U26" s="9"/>
      <c r="V26" s="9"/>
      <c r="W26" s="9"/>
      <c r="X26" s="9"/>
      <c r="Y26" s="9"/>
      <c r="Z26" s="9"/>
      <c r="AA26" s="9"/>
      <c r="AB26" s="9"/>
    </row>
    <row r="27" spans="1:28" x14ac:dyDescent="0.25">
      <c r="A27" s="24">
        <v>1</v>
      </c>
      <c r="B27" s="24">
        <v>2</v>
      </c>
      <c r="C27" s="24" t="s">
        <v>18</v>
      </c>
      <c r="D27" s="24">
        <v>22</v>
      </c>
      <c r="E27" s="25">
        <v>11.99</v>
      </c>
      <c r="F27" s="25">
        <v>21.38</v>
      </c>
      <c r="G27" s="25">
        <v>42.76</v>
      </c>
      <c r="H27" s="21"/>
      <c r="I27" s="4"/>
      <c r="J27" s="1"/>
      <c r="K27" s="1"/>
      <c r="L27" s="24">
        <v>1</v>
      </c>
      <c r="M27" s="24">
        <v>1</v>
      </c>
      <c r="N27" s="24" t="s">
        <v>121</v>
      </c>
      <c r="O27" s="24" t="s">
        <v>60</v>
      </c>
      <c r="P27" s="25">
        <v>29.85</v>
      </c>
      <c r="Q27" s="25">
        <v>30.48</v>
      </c>
      <c r="R27" s="25">
        <v>30.48</v>
      </c>
      <c r="S27" s="23"/>
      <c r="U27" s="9"/>
      <c r="V27" s="9"/>
      <c r="W27" s="9"/>
      <c r="X27" s="9"/>
      <c r="Y27" s="9"/>
      <c r="Z27" s="9"/>
      <c r="AA27" s="9"/>
      <c r="AB27" s="9"/>
    </row>
    <row r="28" spans="1:28" x14ac:dyDescent="0.25">
      <c r="A28" s="24">
        <v>1</v>
      </c>
      <c r="B28" s="24">
        <v>1</v>
      </c>
      <c r="C28" s="24" t="s">
        <v>82</v>
      </c>
      <c r="D28" s="24" t="s">
        <v>194</v>
      </c>
      <c r="E28" s="25">
        <v>40</v>
      </c>
      <c r="F28" s="25">
        <v>62.42</v>
      </c>
      <c r="G28" s="25">
        <v>62.42</v>
      </c>
      <c r="H28" s="21"/>
      <c r="I28" s="4"/>
      <c r="J28" s="1"/>
      <c r="K28" s="1"/>
      <c r="L28" s="92"/>
      <c r="M28" s="92"/>
      <c r="N28" s="92"/>
      <c r="O28" s="92"/>
      <c r="P28" s="93"/>
      <c r="Q28" s="93"/>
      <c r="R28" s="93"/>
      <c r="S28" s="23"/>
      <c r="U28" s="9"/>
      <c r="V28" s="9"/>
      <c r="W28" s="9"/>
      <c r="X28" s="9"/>
      <c r="Y28" s="9"/>
      <c r="Z28" s="9"/>
      <c r="AA28" s="9"/>
      <c r="AB28" s="9"/>
    </row>
    <row r="29" spans="1:28" x14ac:dyDescent="0.25">
      <c r="A29" s="24">
        <v>1</v>
      </c>
      <c r="B29" s="24">
        <v>1</v>
      </c>
      <c r="C29" s="24" t="s">
        <v>8</v>
      </c>
      <c r="D29" s="24">
        <v>2</v>
      </c>
      <c r="E29" s="25">
        <v>16.02</v>
      </c>
      <c r="F29" s="25">
        <v>24.02</v>
      </c>
      <c r="G29" s="25">
        <v>24.02</v>
      </c>
      <c r="H29" s="21"/>
      <c r="I29" s="4"/>
      <c r="J29" s="1"/>
      <c r="K29" s="1"/>
      <c r="L29" s="42"/>
      <c r="M29" s="42"/>
      <c r="N29" s="42"/>
      <c r="O29" s="42"/>
      <c r="P29" s="94"/>
      <c r="Q29" s="94"/>
      <c r="R29" s="94"/>
      <c r="S29" s="23"/>
      <c r="U29" s="9"/>
      <c r="V29" s="9"/>
      <c r="W29" s="9"/>
      <c r="X29" s="9"/>
      <c r="Y29" s="9"/>
      <c r="Z29" s="9"/>
      <c r="AA29" s="9"/>
      <c r="AB29" s="9"/>
    </row>
    <row r="30" spans="1:28" x14ac:dyDescent="0.25">
      <c r="A30" s="24">
        <v>1</v>
      </c>
      <c r="B30" s="24">
        <v>1</v>
      </c>
      <c r="C30" s="24" t="s">
        <v>4</v>
      </c>
      <c r="D30" s="24">
        <v>2</v>
      </c>
      <c r="E30" s="25">
        <v>12.3</v>
      </c>
      <c r="F30" s="25">
        <v>22.24</v>
      </c>
      <c r="G30" s="25">
        <v>22.24</v>
      </c>
      <c r="H30" s="21"/>
      <c r="I30" s="4"/>
      <c r="J30" s="1"/>
      <c r="K30" s="1"/>
      <c r="L30" s="42"/>
      <c r="M30" s="42"/>
      <c r="N30" s="42"/>
      <c r="O30" s="42"/>
      <c r="P30" s="94"/>
      <c r="Q30" s="94"/>
      <c r="R30" s="94"/>
      <c r="S30" s="23"/>
    </row>
    <row r="31" spans="1:28" x14ac:dyDescent="0.25">
      <c r="A31" s="24">
        <v>1</v>
      </c>
      <c r="B31" s="24">
        <v>1</v>
      </c>
      <c r="C31" s="24" t="s">
        <v>4</v>
      </c>
      <c r="D31" s="24">
        <v>2</v>
      </c>
      <c r="E31" s="25">
        <v>12.3</v>
      </c>
      <c r="F31" s="25">
        <v>24.6</v>
      </c>
      <c r="G31" s="25">
        <v>24.6</v>
      </c>
      <c r="H31" s="21"/>
      <c r="I31" s="4"/>
      <c r="J31" s="1"/>
      <c r="K31" s="1"/>
      <c r="L31" s="42"/>
      <c r="M31" s="42"/>
      <c r="N31" s="42"/>
      <c r="O31" s="42"/>
      <c r="P31" s="94"/>
      <c r="Q31" s="94"/>
      <c r="R31" s="94"/>
      <c r="S31" s="23"/>
    </row>
    <row r="32" spans="1:28" x14ac:dyDescent="0.25">
      <c r="A32" s="24">
        <v>1</v>
      </c>
      <c r="B32" s="24">
        <v>1</v>
      </c>
      <c r="C32" s="24" t="s">
        <v>83</v>
      </c>
      <c r="D32" s="24">
        <v>3</v>
      </c>
      <c r="E32" s="25">
        <v>45.39</v>
      </c>
      <c r="F32" s="25">
        <v>54.47</v>
      </c>
      <c r="G32" s="25">
        <v>54.47</v>
      </c>
      <c r="H32" s="21"/>
      <c r="I32" s="4"/>
      <c r="J32" s="1"/>
      <c r="K32" s="1"/>
      <c r="L32" s="42"/>
      <c r="M32" s="42"/>
      <c r="N32" s="42"/>
      <c r="O32" s="42"/>
      <c r="P32" s="94"/>
      <c r="Q32" s="94"/>
      <c r="R32" s="94"/>
      <c r="S32" s="23"/>
    </row>
    <row r="33" spans="1:26" x14ac:dyDescent="0.25">
      <c r="A33" s="24">
        <v>1</v>
      </c>
      <c r="B33" s="24">
        <v>1</v>
      </c>
      <c r="C33" s="24" t="s">
        <v>85</v>
      </c>
      <c r="D33" s="24">
        <v>3</v>
      </c>
      <c r="E33" s="25">
        <v>45.39</v>
      </c>
      <c r="F33" s="25">
        <v>54.44</v>
      </c>
      <c r="G33" s="25">
        <v>54.44</v>
      </c>
      <c r="H33" s="21"/>
      <c r="I33" s="4"/>
      <c r="J33" s="1"/>
      <c r="K33" s="1"/>
      <c r="L33" s="42"/>
      <c r="M33" s="42"/>
      <c r="N33" s="42"/>
      <c r="O33" s="42"/>
      <c r="P33" s="94"/>
      <c r="Q33" s="94"/>
      <c r="R33" s="94"/>
      <c r="S33" s="23"/>
      <c r="W33" s="9"/>
      <c r="X33" s="9"/>
      <c r="Y33" s="9"/>
      <c r="Z33" s="1"/>
    </row>
    <row r="34" spans="1:26" x14ac:dyDescent="0.25">
      <c r="A34" s="24">
        <v>1</v>
      </c>
      <c r="B34" s="24">
        <v>1</v>
      </c>
      <c r="C34" s="24" t="s">
        <v>2</v>
      </c>
      <c r="D34" s="24">
        <v>2</v>
      </c>
      <c r="E34" s="25">
        <v>14.31</v>
      </c>
      <c r="F34" s="25">
        <v>20.65</v>
      </c>
      <c r="G34" s="25">
        <v>20.65</v>
      </c>
      <c r="H34" s="21"/>
      <c r="I34" s="4"/>
      <c r="J34" s="1"/>
      <c r="K34" s="1"/>
      <c r="L34" s="42"/>
      <c r="M34" s="42"/>
      <c r="N34" s="42"/>
      <c r="O34" s="42"/>
      <c r="P34" s="94"/>
      <c r="Q34" s="94"/>
      <c r="R34" s="94"/>
      <c r="S34" s="11"/>
      <c r="W34" s="9"/>
      <c r="X34" s="9"/>
      <c r="Y34" s="9"/>
      <c r="Z34" s="1"/>
    </row>
    <row r="35" spans="1:26" x14ac:dyDescent="0.25">
      <c r="A35" s="24">
        <v>1</v>
      </c>
      <c r="B35" s="24">
        <v>1</v>
      </c>
      <c r="C35" s="24" t="s">
        <v>2</v>
      </c>
      <c r="D35" s="24">
        <v>2</v>
      </c>
      <c r="E35" s="25">
        <v>14.31</v>
      </c>
      <c r="F35" s="25">
        <v>23.09</v>
      </c>
      <c r="G35" s="25">
        <v>23.09</v>
      </c>
      <c r="H35" s="21"/>
      <c r="I35" s="4"/>
      <c r="J35" s="1"/>
      <c r="K35" s="1"/>
      <c r="L35" s="42"/>
      <c r="M35" s="42"/>
      <c r="N35" s="42"/>
      <c r="O35" s="42"/>
      <c r="P35" s="94"/>
      <c r="Q35" s="94"/>
      <c r="R35" s="94"/>
      <c r="S35" s="11"/>
      <c r="W35" s="9"/>
      <c r="X35" s="9"/>
      <c r="Y35" s="9"/>
      <c r="Z35" s="1"/>
    </row>
    <row r="36" spans="1:26" x14ac:dyDescent="0.25">
      <c r="A36" s="24">
        <v>1</v>
      </c>
      <c r="B36" s="24">
        <v>1</v>
      </c>
      <c r="C36" s="24" t="s">
        <v>178</v>
      </c>
      <c r="D36" s="24" t="s">
        <v>175</v>
      </c>
      <c r="E36" s="25">
        <v>23</v>
      </c>
      <c r="F36" s="25">
        <v>36.81</v>
      </c>
      <c r="G36" s="25">
        <v>36.81</v>
      </c>
      <c r="H36" s="21"/>
      <c r="I36" s="4"/>
      <c r="J36" s="1"/>
      <c r="K36" s="1"/>
      <c r="L36" s="42"/>
      <c r="M36" s="42"/>
      <c r="N36" s="42"/>
      <c r="O36" s="42"/>
      <c r="P36" s="94"/>
      <c r="Q36" s="94"/>
      <c r="R36" s="94"/>
      <c r="S36" s="11"/>
      <c r="W36" s="9"/>
      <c r="X36" s="9"/>
      <c r="Y36" s="9"/>
      <c r="Z36" s="1"/>
    </row>
    <row r="37" spans="1:26" x14ac:dyDescent="0.25">
      <c r="A37" s="24">
        <v>1</v>
      </c>
      <c r="B37" s="24">
        <v>1</v>
      </c>
      <c r="C37" s="24" t="s">
        <v>92</v>
      </c>
      <c r="D37" s="24" t="s">
        <v>53</v>
      </c>
      <c r="E37" s="25">
        <v>13.25</v>
      </c>
      <c r="F37" s="25">
        <v>40.090000000000003</v>
      </c>
      <c r="G37" s="25">
        <v>40.090000000000003</v>
      </c>
      <c r="H37" s="21"/>
      <c r="I37" s="4"/>
      <c r="J37" s="1"/>
      <c r="K37" s="1"/>
      <c r="L37" s="42"/>
      <c r="M37" s="42"/>
      <c r="N37" s="42"/>
      <c r="O37" s="42"/>
      <c r="P37" s="94"/>
      <c r="Q37" s="94"/>
      <c r="R37" s="94"/>
      <c r="W37" s="9"/>
      <c r="X37" s="9"/>
      <c r="Y37" s="9"/>
      <c r="Z37" s="1"/>
    </row>
    <row r="38" spans="1:26" ht="15.75" x14ac:dyDescent="0.25">
      <c r="A38" s="24">
        <v>1</v>
      </c>
      <c r="B38" s="24">
        <v>1</v>
      </c>
      <c r="C38" s="24" t="s">
        <v>80</v>
      </c>
      <c r="D38" s="24" t="s">
        <v>53</v>
      </c>
      <c r="E38" s="25">
        <v>15</v>
      </c>
      <c r="F38" s="25">
        <v>28.77</v>
      </c>
      <c r="G38" s="25">
        <v>28.77</v>
      </c>
      <c r="H38" s="21"/>
      <c r="I38" s="4"/>
      <c r="J38" s="1"/>
      <c r="K38" s="1"/>
      <c r="L38" s="1"/>
      <c r="M38" s="5"/>
      <c r="N38" s="5"/>
      <c r="O38" s="4"/>
      <c r="P38" s="15"/>
      <c r="W38" s="9"/>
      <c r="X38" s="9"/>
      <c r="Y38" s="9"/>
      <c r="Z38" s="1"/>
    </row>
    <row r="39" spans="1:26" x14ac:dyDescent="0.25">
      <c r="A39" s="24">
        <v>1</v>
      </c>
      <c r="B39" s="24">
        <v>1</v>
      </c>
      <c r="C39" s="24" t="s">
        <v>14</v>
      </c>
      <c r="D39" s="24">
        <v>22</v>
      </c>
      <c r="E39" s="25">
        <v>12.19</v>
      </c>
      <c r="F39" s="25">
        <v>22.41</v>
      </c>
      <c r="G39" s="25">
        <v>22.41</v>
      </c>
      <c r="H39" s="21"/>
      <c r="I39"/>
      <c r="O39" s="42"/>
      <c r="P39" s="42"/>
      <c r="Q39" s="15"/>
      <c r="R39" s="15"/>
      <c r="S39" s="12"/>
      <c r="W39" s="9"/>
      <c r="X39" s="9"/>
      <c r="Y39" s="9"/>
      <c r="Z39" s="1"/>
    </row>
    <row r="40" spans="1:26" x14ac:dyDescent="0.25">
      <c r="A40" s="24">
        <v>1</v>
      </c>
      <c r="B40" s="24">
        <v>1</v>
      </c>
      <c r="C40" s="24" t="s">
        <v>7</v>
      </c>
      <c r="D40" s="24" t="s">
        <v>53</v>
      </c>
      <c r="E40" s="25">
        <v>13.25</v>
      </c>
      <c r="F40" s="25">
        <v>23.35</v>
      </c>
      <c r="G40" s="25">
        <v>23.35</v>
      </c>
      <c r="H40" s="12"/>
      <c r="I40"/>
      <c r="O40" s="42"/>
      <c r="P40" s="42"/>
      <c r="Q40" s="15"/>
      <c r="R40" s="15"/>
      <c r="S40" s="12"/>
      <c r="W40" s="9"/>
      <c r="X40" s="9"/>
      <c r="Y40" s="9"/>
      <c r="Z40" s="1"/>
    </row>
    <row r="41" spans="1:26" x14ac:dyDescent="0.25">
      <c r="A41" s="24">
        <v>1</v>
      </c>
      <c r="B41" s="24">
        <v>1</v>
      </c>
      <c r="C41" s="24" t="s">
        <v>7</v>
      </c>
      <c r="D41" s="24" t="s">
        <v>53</v>
      </c>
      <c r="E41" s="25">
        <v>13.25</v>
      </c>
      <c r="F41" s="25">
        <v>24.04</v>
      </c>
      <c r="G41" s="25">
        <v>24.04</v>
      </c>
      <c r="H41" s="12"/>
      <c r="I41"/>
      <c r="O41" s="42"/>
      <c r="P41" s="42"/>
      <c r="Q41" s="15"/>
      <c r="R41" s="15"/>
      <c r="S41" s="12"/>
      <c r="W41" s="9"/>
      <c r="X41" s="9"/>
      <c r="Y41" s="9"/>
      <c r="Z41" s="1"/>
    </row>
    <row r="42" spans="1:26" x14ac:dyDescent="0.25">
      <c r="A42" s="92"/>
      <c r="B42" s="92"/>
      <c r="C42" s="92"/>
      <c r="D42" s="92"/>
      <c r="E42" s="93"/>
      <c r="F42" s="93"/>
      <c r="G42" s="93"/>
      <c r="H42" s="12"/>
      <c r="I42"/>
      <c r="O42" s="42"/>
      <c r="P42" s="42"/>
      <c r="Q42" s="15"/>
      <c r="R42" s="15"/>
      <c r="S42" s="12"/>
      <c r="W42" s="9"/>
      <c r="X42" s="9"/>
      <c r="Y42" s="9"/>
      <c r="Z42" s="1"/>
    </row>
    <row r="43" spans="1:26" x14ac:dyDescent="0.25">
      <c r="A43" s="42"/>
      <c r="B43" s="42"/>
      <c r="C43" s="42"/>
      <c r="D43" s="42"/>
      <c r="E43" s="94"/>
      <c r="F43" s="94"/>
      <c r="G43" s="94"/>
      <c r="H43" s="12"/>
      <c r="I43"/>
      <c r="O43" s="42"/>
      <c r="P43" s="42"/>
      <c r="Q43" s="15"/>
      <c r="R43" s="15"/>
      <c r="S43" s="12"/>
      <c r="W43" s="1"/>
      <c r="X43" s="1"/>
      <c r="Y43" s="1"/>
      <c r="Z43" s="1"/>
    </row>
    <row r="44" spans="1:26" x14ac:dyDescent="0.25">
      <c r="A44" s="42"/>
      <c r="B44" s="42"/>
      <c r="C44" s="42"/>
      <c r="D44" s="42"/>
      <c r="E44" s="94"/>
      <c r="F44" s="94"/>
      <c r="G44" s="94"/>
      <c r="H44" s="12"/>
      <c r="I44"/>
      <c r="O44" s="42"/>
      <c r="P44" s="42"/>
      <c r="Q44" s="15"/>
      <c r="R44" s="15"/>
      <c r="S44" s="12"/>
      <c r="W44" s="1"/>
      <c r="X44" s="1"/>
      <c r="Y44" s="1"/>
      <c r="Z44" s="1"/>
    </row>
    <row r="45" spans="1:26" x14ac:dyDescent="0.25">
      <c r="A45" s="42"/>
      <c r="B45" s="42"/>
      <c r="C45" s="42"/>
      <c r="D45" s="42"/>
      <c r="E45" s="94"/>
      <c r="F45" s="94"/>
      <c r="G45" s="94"/>
      <c r="H45" s="12"/>
      <c r="I45"/>
      <c r="O45" s="42"/>
      <c r="P45" s="42"/>
      <c r="Q45" s="15"/>
      <c r="R45" s="15"/>
      <c r="S45" s="12"/>
      <c r="W45" s="1"/>
      <c r="X45" s="1"/>
      <c r="Y45" s="1"/>
      <c r="Z45" s="1"/>
    </row>
    <row r="46" spans="1:26" x14ac:dyDescent="0.25">
      <c r="A46" s="42"/>
      <c r="B46" s="42"/>
      <c r="C46" s="42"/>
      <c r="D46" s="42"/>
      <c r="E46" s="94"/>
      <c r="F46" s="94"/>
      <c r="G46" s="94"/>
      <c r="H46" s="12"/>
      <c r="I46"/>
      <c r="O46" s="42"/>
      <c r="P46" s="42"/>
      <c r="Q46" s="15"/>
      <c r="R46" s="15"/>
      <c r="S46" s="12"/>
    </row>
    <row r="47" spans="1:26" x14ac:dyDescent="0.25">
      <c r="A47" s="42"/>
      <c r="B47" s="42"/>
      <c r="C47" s="42"/>
      <c r="D47" s="42"/>
      <c r="E47" s="94"/>
      <c r="F47" s="94"/>
      <c r="G47" s="94"/>
      <c r="H47" s="12"/>
      <c r="I47"/>
      <c r="O47" s="42"/>
      <c r="P47" s="42"/>
      <c r="Q47" s="15"/>
      <c r="R47" s="15"/>
      <c r="S47" s="12"/>
    </row>
    <row r="48" spans="1:26" x14ac:dyDescent="0.25">
      <c r="A48" s="42"/>
      <c r="B48" s="42"/>
      <c r="C48" s="42"/>
      <c r="D48" s="42"/>
      <c r="E48" s="94"/>
      <c r="F48" s="94"/>
      <c r="G48" s="94"/>
      <c r="H48" s="12"/>
      <c r="I48"/>
      <c r="O48" s="42"/>
      <c r="P48" s="42"/>
      <c r="Q48" s="15"/>
      <c r="R48" s="15"/>
      <c r="S48" s="12"/>
    </row>
    <row r="49" spans="1:19" x14ac:dyDescent="0.25">
      <c r="A49" s="42"/>
      <c r="B49" s="42"/>
      <c r="C49" s="42"/>
      <c r="D49" s="42"/>
      <c r="E49" s="94"/>
      <c r="F49" s="94"/>
      <c r="G49" s="94"/>
      <c r="H49" s="12"/>
      <c r="I49"/>
      <c r="O49" s="42"/>
      <c r="P49" s="42"/>
      <c r="Q49" s="15"/>
      <c r="R49" s="15"/>
      <c r="S49" s="12"/>
    </row>
    <row r="50" spans="1:19" x14ac:dyDescent="0.25">
      <c r="A50" s="42"/>
      <c r="B50" s="42"/>
      <c r="C50" s="42"/>
      <c r="D50" s="42"/>
      <c r="E50" s="94"/>
      <c r="F50" s="94"/>
      <c r="G50" s="94"/>
      <c r="H50" s="12"/>
      <c r="I50"/>
      <c r="O50" s="42"/>
      <c r="P50" s="42"/>
      <c r="Q50" s="15"/>
      <c r="R50" s="15"/>
      <c r="S50" s="12"/>
    </row>
    <row r="51" spans="1:19" x14ac:dyDescent="0.25">
      <c r="A51" s="42"/>
      <c r="B51" s="42"/>
      <c r="C51" s="42"/>
      <c r="D51" s="42"/>
      <c r="E51" s="94"/>
      <c r="F51" s="94"/>
      <c r="G51" s="94"/>
      <c r="H51"/>
      <c r="I51"/>
      <c r="O51" s="42"/>
      <c r="P51" s="42"/>
      <c r="Q51" s="15"/>
      <c r="R51" s="15"/>
      <c r="S51" s="12"/>
    </row>
    <row r="52" spans="1:19" x14ac:dyDescent="0.25">
      <c r="A52" s="42"/>
      <c r="B52" s="42"/>
      <c r="C52" s="42"/>
      <c r="D52" s="42"/>
      <c r="E52" s="94"/>
      <c r="F52" s="94"/>
      <c r="G52" s="94"/>
      <c r="H52"/>
      <c r="I52"/>
      <c r="O52" s="42"/>
      <c r="P52" s="42"/>
      <c r="Q52" s="15"/>
      <c r="R52" s="15"/>
      <c r="S52" s="12"/>
    </row>
    <row r="53" spans="1:19" x14ac:dyDescent="0.25">
      <c r="A53" s="42"/>
      <c r="B53" s="42"/>
      <c r="C53" s="42"/>
      <c r="D53" s="42"/>
      <c r="E53" s="94"/>
      <c r="F53" s="94"/>
      <c r="G53" s="94"/>
      <c r="H53"/>
      <c r="I53"/>
      <c r="O53" s="42"/>
      <c r="P53" s="42"/>
      <c r="Q53" s="15"/>
      <c r="R53" s="15"/>
      <c r="S53" s="12"/>
    </row>
    <row r="54" spans="1:19" x14ac:dyDescent="0.25">
      <c r="A54" s="42"/>
      <c r="B54" s="42"/>
      <c r="C54" s="42"/>
      <c r="D54" s="42"/>
      <c r="E54" s="94"/>
      <c r="F54" s="94"/>
      <c r="G54" s="94"/>
      <c r="H54"/>
      <c r="I54"/>
      <c r="Q54" s="15"/>
      <c r="R54" s="15"/>
    </row>
    <row r="55" spans="1:19" x14ac:dyDescent="0.25">
      <c r="A55" s="42"/>
      <c r="B55" s="42"/>
      <c r="C55" s="42"/>
      <c r="D55" s="42"/>
      <c r="E55" s="94"/>
      <c r="F55" s="94"/>
      <c r="G55" s="94"/>
    </row>
    <row r="56" spans="1:19" x14ac:dyDescent="0.25">
      <c r="A56" s="42"/>
      <c r="B56" s="42"/>
      <c r="C56" s="42"/>
      <c r="D56" s="42"/>
      <c r="E56" s="94"/>
      <c r="F56" s="94"/>
      <c r="G56" s="94"/>
    </row>
    <row r="57" spans="1:19" x14ac:dyDescent="0.25">
      <c r="A57" s="42"/>
      <c r="B57" s="42"/>
      <c r="C57" s="42"/>
      <c r="D57" s="42"/>
      <c r="E57" s="94"/>
      <c r="F57" s="94"/>
      <c r="G57" s="94"/>
    </row>
    <row r="58" spans="1:19" x14ac:dyDescent="0.25">
      <c r="A58" s="42"/>
      <c r="B58" s="42"/>
      <c r="C58" s="42"/>
      <c r="D58" s="42"/>
      <c r="E58" s="94"/>
      <c r="F58" s="94"/>
      <c r="G58" s="94"/>
    </row>
    <row r="59" spans="1:19" x14ac:dyDescent="0.25">
      <c r="A59" s="42"/>
      <c r="B59" s="42"/>
      <c r="C59" s="42"/>
      <c r="D59" s="42"/>
      <c r="E59" s="94"/>
      <c r="F59" s="94"/>
      <c r="G59" s="94"/>
    </row>
    <row r="60" spans="1:19" x14ac:dyDescent="0.25">
      <c r="A60" s="42"/>
      <c r="B60" s="42"/>
      <c r="C60" s="42"/>
      <c r="D60" s="42"/>
      <c r="E60" s="94"/>
      <c r="F60" s="94"/>
      <c r="G60" s="94"/>
    </row>
    <row r="61" spans="1:19" x14ac:dyDescent="0.25">
      <c r="A61" s="42"/>
      <c r="B61" s="42"/>
      <c r="C61" s="42"/>
      <c r="D61" s="42"/>
      <c r="E61" s="94"/>
      <c r="F61" s="94"/>
      <c r="G61" s="94"/>
    </row>
    <row r="62" spans="1:19" x14ac:dyDescent="0.25">
      <c r="A62" s="42"/>
      <c r="B62" s="42"/>
      <c r="C62" s="42"/>
      <c r="D62" s="42"/>
      <c r="E62" s="94"/>
      <c r="F62" s="94"/>
      <c r="G62" s="94"/>
    </row>
    <row r="63" spans="1:19" x14ac:dyDescent="0.25">
      <c r="A63" s="42"/>
      <c r="B63" s="42"/>
      <c r="C63" s="42"/>
      <c r="D63" s="42"/>
      <c r="E63" s="94"/>
      <c r="F63" s="94"/>
      <c r="G63" s="94"/>
    </row>
    <row r="64" spans="1:19" x14ac:dyDescent="0.25">
      <c r="A64" s="42"/>
      <c r="B64" s="42"/>
      <c r="C64" s="42"/>
      <c r="D64" s="42"/>
      <c r="E64" s="94"/>
      <c r="F64" s="94"/>
      <c r="G64" s="94"/>
    </row>
    <row r="65" spans="1:10" x14ac:dyDescent="0.25">
      <c r="A65" s="42"/>
      <c r="B65" s="42"/>
      <c r="C65" s="42"/>
      <c r="D65" s="42"/>
      <c r="E65" s="94"/>
      <c r="F65" s="94"/>
      <c r="G65" s="94"/>
    </row>
    <row r="66" spans="1:10" x14ac:dyDescent="0.25">
      <c r="A66" s="42"/>
      <c r="B66" s="42"/>
      <c r="C66" s="42"/>
      <c r="D66" s="42"/>
      <c r="E66" s="94"/>
      <c r="F66" s="94"/>
      <c r="G66" s="94"/>
    </row>
    <row r="70" spans="1:10" x14ac:dyDescent="0.25">
      <c r="J70" s="2"/>
    </row>
  </sheetData>
  <sortState xmlns:xlrd2="http://schemas.microsoft.com/office/spreadsheetml/2017/richdata2" ref="A3:G50">
    <sortCondition descending="1" ref="B3:B50"/>
  </sortState>
  <mergeCells count="2">
    <mergeCell ref="A1:G1"/>
    <mergeCell ref="L1:R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July 2021
&amp;"-,Regular"&amp;10Most Common RMA parts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X102"/>
  <sheetViews>
    <sheetView topLeftCell="A76" zoomScaleNormal="100" workbookViewId="0">
      <selection activeCell="O80" activeCellId="1" sqref="N80 O80"/>
    </sheetView>
  </sheetViews>
  <sheetFormatPr defaultRowHeight="15" x14ac:dyDescent="0.25"/>
  <cols>
    <col min="1" max="1" width="19.42578125" bestFit="1" customWidth="1"/>
    <col min="2" max="2" width="4.5703125" bestFit="1" customWidth="1"/>
    <col min="3" max="3" width="9.7109375" style="29" bestFit="1" customWidth="1"/>
    <col min="4" max="4" width="7.5703125" style="103" bestFit="1" customWidth="1"/>
    <col min="5" max="5" width="9.7109375" style="29" bestFit="1" customWidth="1"/>
    <col min="6" max="6" width="6.5703125" style="103" bestFit="1" customWidth="1"/>
    <col min="7" max="7" width="10.140625" style="29" customWidth="1"/>
    <col min="8" max="8" width="6.5703125" style="103" bestFit="1" customWidth="1"/>
    <col min="9" max="9" width="9.7109375" style="29" bestFit="1" customWidth="1"/>
    <col min="10" max="10" width="6.5703125" style="103" bestFit="1" customWidth="1"/>
    <col min="11" max="11" width="9.7109375" style="29" bestFit="1" customWidth="1"/>
    <col min="12" max="12" width="7.5703125" style="103" bestFit="1" customWidth="1"/>
    <col min="13" max="13" width="10.140625" style="29" bestFit="1" customWidth="1"/>
    <col min="14" max="14" width="7.5703125" style="103" bestFit="1" customWidth="1"/>
    <col min="15" max="15" width="9.7109375" style="29" bestFit="1" customWidth="1"/>
    <col min="16" max="16" width="4.5703125" style="103" bestFit="1" customWidth="1"/>
    <col min="17" max="17" width="9.7109375" style="29" bestFit="1" customWidth="1"/>
    <col min="18" max="18" width="4.5703125" style="103" bestFit="1" customWidth="1"/>
    <col min="19" max="19" width="9.7109375" style="29" bestFit="1" customWidth="1"/>
    <col min="20" max="20" width="4.5703125" style="103" bestFit="1" customWidth="1"/>
    <col min="21" max="21" width="9.7109375" style="29" bestFit="1" customWidth="1"/>
    <col min="22" max="22" width="4.5703125" style="103" bestFit="1" customWidth="1"/>
    <col min="23" max="23" width="9.7109375" style="29" customWidth="1"/>
    <col min="24" max="24" width="4.5703125" style="103" bestFit="1" customWidth="1"/>
    <col min="25" max="25" width="9.7109375" style="29" bestFit="1" customWidth="1"/>
    <col min="26" max="26" width="5" style="103" bestFit="1" customWidth="1"/>
    <col min="27" max="27" width="10.140625" style="29" bestFit="1" customWidth="1"/>
    <col min="28" max="28" width="9.7109375" customWidth="1"/>
    <col min="29" max="29" width="18.140625" bestFit="1" customWidth="1"/>
    <col min="30" max="30" width="4.5703125" bestFit="1" customWidth="1"/>
    <col min="31" max="31" width="9.7109375" bestFit="1" customWidth="1"/>
    <col min="32" max="32" width="4.5703125" bestFit="1" customWidth="1"/>
    <col min="33" max="33" width="9.7109375" bestFit="1" customWidth="1"/>
    <col min="34" max="35" width="10.140625" bestFit="1" customWidth="1"/>
    <col min="36" max="36" width="4.5703125" bestFit="1" customWidth="1"/>
    <col min="37" max="37" width="9.7109375" bestFit="1" customWidth="1"/>
    <col min="38" max="38" width="4.5703125" bestFit="1" customWidth="1"/>
    <col min="39" max="39" width="9.7109375" bestFit="1" customWidth="1"/>
    <col min="40" max="40" width="4.5703125" bestFit="1" customWidth="1"/>
    <col min="41" max="41" width="9.7109375" bestFit="1" customWidth="1"/>
    <col min="42" max="42" width="4.5703125" bestFit="1" customWidth="1"/>
    <col min="43" max="43" width="9.7109375" bestFit="1" customWidth="1"/>
    <col min="44" max="44" width="4.5703125" bestFit="1" customWidth="1"/>
    <col min="45" max="45" width="9.7109375" bestFit="1" customWidth="1"/>
    <col min="46" max="46" width="4.5703125" bestFit="1" customWidth="1"/>
    <col min="47" max="47" width="9.7109375" bestFit="1" customWidth="1"/>
    <col min="48" max="48" width="4.5703125" bestFit="1" customWidth="1"/>
    <col min="49" max="49" width="9.7109375" bestFit="1" customWidth="1"/>
    <col min="50" max="50" width="4.5703125" bestFit="1" customWidth="1"/>
    <col min="51" max="51" width="9.7109375" bestFit="1" customWidth="1"/>
    <col min="52" max="52" width="4.5703125" bestFit="1" customWidth="1"/>
    <col min="53" max="53" width="9.7109375" bestFit="1" customWidth="1"/>
    <col min="54" max="54" width="5" bestFit="1" customWidth="1"/>
    <col min="55" max="55" width="10.140625" bestFit="1" customWidth="1"/>
  </cols>
  <sheetData>
    <row r="1" spans="1:50" ht="24.75" thickTop="1" thickBot="1" x14ac:dyDescent="0.3">
      <c r="A1" s="75" t="s">
        <v>78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7"/>
      <c r="AB1" s="63"/>
    </row>
    <row r="2" spans="1:50" ht="16.5" customHeight="1" thickTop="1" thickBot="1" x14ac:dyDescent="0.3">
      <c r="A2" s="73" t="s">
        <v>27</v>
      </c>
      <c r="B2" s="78" t="s">
        <v>28</v>
      </c>
      <c r="C2" s="78"/>
      <c r="D2" s="78" t="s">
        <v>29</v>
      </c>
      <c r="E2" s="78"/>
      <c r="F2" s="78" t="s">
        <v>30</v>
      </c>
      <c r="G2" s="78"/>
      <c r="H2" s="78" t="s">
        <v>31</v>
      </c>
      <c r="I2" s="78"/>
      <c r="J2" s="78" t="s">
        <v>32</v>
      </c>
      <c r="K2" s="78"/>
      <c r="L2" s="78" t="s">
        <v>33</v>
      </c>
      <c r="M2" s="78"/>
      <c r="N2" s="78" t="s">
        <v>34</v>
      </c>
      <c r="O2" s="78"/>
      <c r="P2" s="78" t="s">
        <v>45</v>
      </c>
      <c r="Q2" s="78"/>
      <c r="R2" s="78" t="s">
        <v>46</v>
      </c>
      <c r="S2" s="78"/>
      <c r="T2" s="78" t="s">
        <v>47</v>
      </c>
      <c r="U2" s="78"/>
      <c r="V2" s="78" t="s">
        <v>52</v>
      </c>
      <c r="W2" s="78"/>
      <c r="X2" s="78" t="s">
        <v>63</v>
      </c>
      <c r="Y2" s="78"/>
      <c r="Z2" s="78" t="s">
        <v>171</v>
      </c>
      <c r="AA2" s="78"/>
      <c r="AB2" s="64"/>
    </row>
    <row r="3" spans="1:50" ht="16.5" customHeight="1" thickTop="1" thickBot="1" x14ac:dyDescent="0.3">
      <c r="A3" s="74"/>
      <c r="B3" s="39" t="s">
        <v>169</v>
      </c>
      <c r="C3" s="36" t="s">
        <v>165</v>
      </c>
      <c r="D3" s="97" t="s">
        <v>169</v>
      </c>
      <c r="E3" s="36" t="s">
        <v>165</v>
      </c>
      <c r="F3" s="97" t="s">
        <v>169</v>
      </c>
      <c r="G3" s="36" t="s">
        <v>165</v>
      </c>
      <c r="H3" s="97" t="s">
        <v>169</v>
      </c>
      <c r="I3" s="36" t="s">
        <v>165</v>
      </c>
      <c r="J3" s="97" t="s">
        <v>169</v>
      </c>
      <c r="K3" s="36" t="s">
        <v>165</v>
      </c>
      <c r="L3" s="97" t="s">
        <v>169</v>
      </c>
      <c r="M3" s="36" t="s">
        <v>165</v>
      </c>
      <c r="N3" s="97" t="s">
        <v>169</v>
      </c>
      <c r="O3" s="36" t="s">
        <v>165</v>
      </c>
      <c r="P3" s="97" t="s">
        <v>169</v>
      </c>
      <c r="Q3" s="36" t="s">
        <v>165</v>
      </c>
      <c r="R3" s="97" t="s">
        <v>169</v>
      </c>
      <c r="S3" s="36" t="s">
        <v>165</v>
      </c>
      <c r="T3" s="97" t="s">
        <v>169</v>
      </c>
      <c r="U3" s="36" t="s">
        <v>165</v>
      </c>
      <c r="V3" s="97" t="s">
        <v>169</v>
      </c>
      <c r="W3" s="36" t="s">
        <v>165</v>
      </c>
      <c r="X3" s="97" t="s">
        <v>169</v>
      </c>
      <c r="Y3" s="36" t="s">
        <v>165</v>
      </c>
      <c r="Z3" s="117" t="s">
        <v>169</v>
      </c>
      <c r="AA3" s="40" t="s">
        <v>165</v>
      </c>
      <c r="AB3" s="64"/>
      <c r="AF3" s="29"/>
    </row>
    <row r="4" spans="1:50" ht="15.75" thickTop="1" x14ac:dyDescent="0.25">
      <c r="A4" s="45" t="s">
        <v>82</v>
      </c>
      <c r="B4" s="45">
        <v>0</v>
      </c>
      <c r="C4" s="46">
        <v>0</v>
      </c>
      <c r="D4" s="98">
        <v>4</v>
      </c>
      <c r="E4" s="46">
        <v>247.76</v>
      </c>
      <c r="F4" s="98">
        <v>1</v>
      </c>
      <c r="G4" s="46">
        <v>53.94</v>
      </c>
      <c r="H4" s="98">
        <v>8</v>
      </c>
      <c r="I4" s="46">
        <v>473.92</v>
      </c>
      <c r="J4" s="98">
        <v>20</v>
      </c>
      <c r="K4" s="46">
        <v>1182.8</v>
      </c>
      <c r="L4" s="98">
        <v>3</v>
      </c>
      <c r="M4" s="46">
        <v>161.82</v>
      </c>
      <c r="N4" s="105">
        <v>1</v>
      </c>
      <c r="O4" s="32">
        <v>62.42</v>
      </c>
      <c r="P4" s="111"/>
      <c r="Q4" s="32"/>
      <c r="R4" s="111"/>
      <c r="S4" s="32"/>
      <c r="T4" s="111"/>
      <c r="U4" s="32"/>
      <c r="V4" s="111"/>
      <c r="W4" s="32"/>
      <c r="X4" s="111"/>
      <c r="Y4" s="47"/>
      <c r="Z4" s="118">
        <f>SUM(B4,D4,F4,H4,J4,L4,N4,P4,R4,T4,V4,X4)</f>
        <v>37</v>
      </c>
      <c r="AA4" s="51">
        <f>SUM(C4,E4,G4,I4,K4,M4,O4,Q4,S4,U4,W4,Y4)</f>
        <v>2182.6600000000003</v>
      </c>
      <c r="AB4" s="4"/>
      <c r="AX4" s="29"/>
    </row>
    <row r="5" spans="1:50" x14ac:dyDescent="0.25">
      <c r="A5" s="24" t="s">
        <v>8</v>
      </c>
      <c r="B5" s="24">
        <v>1</v>
      </c>
      <c r="C5" s="25">
        <v>24.5</v>
      </c>
      <c r="D5" s="99">
        <v>0</v>
      </c>
      <c r="E5" s="25">
        <v>0</v>
      </c>
      <c r="F5" s="99">
        <v>13</v>
      </c>
      <c r="G5" s="25">
        <v>282.37</v>
      </c>
      <c r="H5" s="99">
        <v>0</v>
      </c>
      <c r="I5" s="25">
        <v>0</v>
      </c>
      <c r="J5" s="99">
        <v>0</v>
      </c>
      <c r="K5" s="25">
        <v>0</v>
      </c>
      <c r="L5" s="99">
        <v>2</v>
      </c>
      <c r="M5" s="25">
        <v>53.34</v>
      </c>
      <c r="N5" s="106">
        <v>1</v>
      </c>
      <c r="O5" s="33">
        <v>24.02</v>
      </c>
      <c r="P5" s="112"/>
      <c r="Q5" s="33"/>
      <c r="R5" s="112"/>
      <c r="S5" s="33"/>
      <c r="T5" s="112"/>
      <c r="U5" s="33"/>
      <c r="V5" s="112"/>
      <c r="W5" s="33"/>
      <c r="X5" s="112"/>
      <c r="Y5" s="48"/>
      <c r="Z5" s="119">
        <f t="shared" ref="Z5:Z68" si="0">SUM(B5,D5,F5,H5,J5,L5,N5,P5,R5,T5,V5,X5)</f>
        <v>17</v>
      </c>
      <c r="AA5" s="31">
        <f t="shared" ref="AA5:AA8" si="1">SUM(C5,E5,G5,I5,K5,M5,O5,Q5,S5,U5,W5,Y5)</f>
        <v>384.23</v>
      </c>
      <c r="AB5" s="4"/>
      <c r="AX5" s="29"/>
    </row>
    <row r="6" spans="1:50" x14ac:dyDescent="0.25">
      <c r="A6" s="24" t="s">
        <v>145</v>
      </c>
      <c r="B6" s="24">
        <v>0</v>
      </c>
      <c r="C6" s="25">
        <v>0</v>
      </c>
      <c r="D6" s="99">
        <v>0</v>
      </c>
      <c r="E6" s="25">
        <v>0</v>
      </c>
      <c r="F6" s="99">
        <v>0</v>
      </c>
      <c r="G6" s="25">
        <v>0</v>
      </c>
      <c r="H6" s="99">
        <v>1</v>
      </c>
      <c r="I6" s="25">
        <v>31.47</v>
      </c>
      <c r="J6" s="99">
        <v>0</v>
      </c>
      <c r="K6" s="25">
        <v>0</v>
      </c>
      <c r="L6" s="99">
        <v>0</v>
      </c>
      <c r="M6" s="25">
        <v>0</v>
      </c>
      <c r="N6" s="106">
        <v>0</v>
      </c>
      <c r="O6" s="33">
        <v>0</v>
      </c>
      <c r="P6" s="112"/>
      <c r="Q6" s="33"/>
      <c r="R6" s="112"/>
      <c r="S6" s="33"/>
      <c r="T6" s="112"/>
      <c r="U6" s="33"/>
      <c r="V6" s="112"/>
      <c r="W6" s="33"/>
      <c r="X6" s="112"/>
      <c r="Y6" s="48"/>
      <c r="Z6" s="119">
        <f t="shared" si="0"/>
        <v>1</v>
      </c>
      <c r="AA6" s="31">
        <f t="shared" si="1"/>
        <v>31.47</v>
      </c>
      <c r="AB6" s="4"/>
      <c r="AX6" s="29"/>
    </row>
    <row r="7" spans="1:50" x14ac:dyDescent="0.25">
      <c r="A7" s="24" t="s">
        <v>5</v>
      </c>
      <c r="B7" s="24">
        <v>0</v>
      </c>
      <c r="C7" s="25">
        <v>0</v>
      </c>
      <c r="D7" s="99">
        <v>6</v>
      </c>
      <c r="E7" s="25">
        <v>140.26</v>
      </c>
      <c r="F7" s="99">
        <v>0</v>
      </c>
      <c r="G7" s="25">
        <v>0</v>
      </c>
      <c r="H7" s="99">
        <v>21</v>
      </c>
      <c r="I7" s="25">
        <v>451.08</v>
      </c>
      <c r="J7" s="99">
        <v>2</v>
      </c>
      <c r="K7" s="25">
        <v>45.2</v>
      </c>
      <c r="L7" s="99">
        <v>0</v>
      </c>
      <c r="M7" s="25">
        <v>0</v>
      </c>
      <c r="N7" s="106">
        <v>12</v>
      </c>
      <c r="O7" s="33">
        <v>233.76</v>
      </c>
      <c r="P7" s="112"/>
      <c r="Q7" s="33"/>
      <c r="R7" s="112"/>
      <c r="S7" s="33"/>
      <c r="T7" s="112"/>
      <c r="U7" s="33"/>
      <c r="V7" s="112"/>
      <c r="W7" s="33"/>
      <c r="X7" s="112"/>
      <c r="Y7" s="48"/>
      <c r="Z7" s="119">
        <f t="shared" si="0"/>
        <v>41</v>
      </c>
      <c r="AA7" s="31">
        <f t="shared" si="1"/>
        <v>870.3</v>
      </c>
      <c r="AB7" s="4"/>
      <c r="AX7" s="29"/>
    </row>
    <row r="8" spans="1:50" x14ac:dyDescent="0.25">
      <c r="A8" s="24" t="s">
        <v>3</v>
      </c>
      <c r="B8" s="24">
        <v>2</v>
      </c>
      <c r="C8" s="25">
        <v>35.96</v>
      </c>
      <c r="D8" s="99">
        <v>3</v>
      </c>
      <c r="E8" s="25">
        <v>59.23</v>
      </c>
      <c r="F8" s="99">
        <v>0</v>
      </c>
      <c r="G8" s="25">
        <v>0</v>
      </c>
      <c r="H8" s="99">
        <v>8</v>
      </c>
      <c r="I8" s="25">
        <v>166.08</v>
      </c>
      <c r="J8" s="99">
        <v>29</v>
      </c>
      <c r="K8" s="25">
        <v>702.58</v>
      </c>
      <c r="L8" s="99">
        <v>19</v>
      </c>
      <c r="M8" s="25">
        <v>354.5</v>
      </c>
      <c r="N8" s="106">
        <v>0</v>
      </c>
      <c r="O8" s="33">
        <v>0</v>
      </c>
      <c r="P8" s="112"/>
      <c r="Q8" s="33"/>
      <c r="R8" s="112"/>
      <c r="S8" s="33"/>
      <c r="T8" s="112"/>
      <c r="U8" s="33"/>
      <c r="V8" s="112"/>
      <c r="W8" s="33"/>
      <c r="X8" s="112"/>
      <c r="Y8" s="48"/>
      <c r="Z8" s="119">
        <f t="shared" si="0"/>
        <v>61</v>
      </c>
      <c r="AA8" s="31">
        <f t="shared" si="1"/>
        <v>1318.35</v>
      </c>
      <c r="AB8" s="4"/>
      <c r="AX8" s="29"/>
    </row>
    <row r="9" spans="1:50" x14ac:dyDescent="0.25">
      <c r="A9" s="24" t="s">
        <v>89</v>
      </c>
      <c r="B9" s="24">
        <v>0</v>
      </c>
      <c r="C9" s="25">
        <v>0</v>
      </c>
      <c r="D9" s="99">
        <v>1</v>
      </c>
      <c r="E9" s="25">
        <v>25.22</v>
      </c>
      <c r="F9" s="99">
        <v>0</v>
      </c>
      <c r="G9" s="25">
        <v>0</v>
      </c>
      <c r="H9" s="99">
        <v>0</v>
      </c>
      <c r="I9" s="25">
        <v>0</v>
      </c>
      <c r="J9" s="99">
        <v>0</v>
      </c>
      <c r="K9" s="25">
        <v>0</v>
      </c>
      <c r="L9" s="99">
        <v>0</v>
      </c>
      <c r="M9" s="25">
        <v>0</v>
      </c>
      <c r="N9" s="106">
        <v>0</v>
      </c>
      <c r="O9" s="33">
        <v>0</v>
      </c>
      <c r="P9" s="112"/>
      <c r="Q9" s="33"/>
      <c r="R9" s="112"/>
      <c r="S9" s="33"/>
      <c r="T9" s="112"/>
      <c r="U9" s="33"/>
      <c r="V9" s="112"/>
      <c r="W9" s="33"/>
      <c r="X9" s="112"/>
      <c r="Y9" s="48"/>
      <c r="Z9" s="119">
        <f t="shared" si="0"/>
        <v>1</v>
      </c>
      <c r="AA9" s="31">
        <f t="shared" ref="AA9:AA68" si="2">SUM(C9,E9,G9,I9,K9,M9,O9,Q9,S9,U9,W9,Y9)</f>
        <v>25.22</v>
      </c>
      <c r="AB9" s="4"/>
      <c r="AX9" s="29"/>
    </row>
    <row r="10" spans="1:50" x14ac:dyDescent="0.25">
      <c r="A10" s="24" t="s">
        <v>4</v>
      </c>
      <c r="B10" s="24">
        <v>23</v>
      </c>
      <c r="C10" s="25">
        <v>423.59</v>
      </c>
      <c r="D10" s="99">
        <v>12</v>
      </c>
      <c r="E10" s="25">
        <v>218.47</v>
      </c>
      <c r="F10" s="99">
        <v>30</v>
      </c>
      <c r="G10" s="25">
        <v>541.26</v>
      </c>
      <c r="H10" s="99">
        <v>26</v>
      </c>
      <c r="I10" s="25">
        <v>473.15</v>
      </c>
      <c r="J10" s="99">
        <v>13</v>
      </c>
      <c r="K10" s="25">
        <v>233.67</v>
      </c>
      <c r="L10" s="99">
        <v>4</v>
      </c>
      <c r="M10" s="25">
        <v>69.040000000000006</v>
      </c>
      <c r="N10" s="106">
        <v>4</v>
      </c>
      <c r="O10" s="33">
        <v>84.58</v>
      </c>
      <c r="P10" s="112"/>
      <c r="Q10" s="33"/>
      <c r="R10" s="112"/>
      <c r="S10" s="33"/>
      <c r="T10" s="112"/>
      <c r="U10" s="33"/>
      <c r="V10" s="112"/>
      <c r="W10" s="33"/>
      <c r="X10" s="112"/>
      <c r="Y10" s="48"/>
      <c r="Z10" s="119">
        <f t="shared" si="0"/>
        <v>112</v>
      </c>
      <c r="AA10" s="31">
        <f t="shared" si="2"/>
        <v>2043.7599999999998</v>
      </c>
      <c r="AB10" s="4"/>
      <c r="AX10" s="29"/>
    </row>
    <row r="11" spans="1:50" x14ac:dyDescent="0.25">
      <c r="A11" s="24" t="s">
        <v>6</v>
      </c>
      <c r="B11" s="24">
        <v>18</v>
      </c>
      <c r="C11" s="25">
        <v>573.48</v>
      </c>
      <c r="D11" s="99">
        <v>0</v>
      </c>
      <c r="E11" s="25">
        <v>0</v>
      </c>
      <c r="F11" s="99">
        <v>0</v>
      </c>
      <c r="G11" s="25">
        <v>0</v>
      </c>
      <c r="H11" s="99">
        <v>0</v>
      </c>
      <c r="I11" s="25">
        <v>0</v>
      </c>
      <c r="J11" s="99">
        <v>4</v>
      </c>
      <c r="K11" s="25">
        <v>107.52</v>
      </c>
      <c r="L11" s="99">
        <v>0</v>
      </c>
      <c r="M11" s="25">
        <v>0</v>
      </c>
      <c r="N11" s="106">
        <v>0</v>
      </c>
      <c r="O11" s="33">
        <v>0</v>
      </c>
      <c r="P11" s="112"/>
      <c r="Q11" s="33"/>
      <c r="R11" s="112"/>
      <c r="S11" s="33"/>
      <c r="T11" s="112"/>
      <c r="U11" s="33"/>
      <c r="V11" s="112"/>
      <c r="W11" s="33"/>
      <c r="X11" s="112"/>
      <c r="Y11" s="48"/>
      <c r="Z11" s="119">
        <f t="shared" si="0"/>
        <v>22</v>
      </c>
      <c r="AA11" s="31">
        <f t="shared" si="2"/>
        <v>681</v>
      </c>
      <c r="AB11" s="4"/>
      <c r="AX11" s="29"/>
    </row>
    <row r="12" spans="1:50" x14ac:dyDescent="0.25">
      <c r="A12" s="24" t="s">
        <v>48</v>
      </c>
      <c r="B12" s="24">
        <v>1</v>
      </c>
      <c r="C12" s="25">
        <v>32.729999999999997</v>
      </c>
      <c r="D12" s="99">
        <v>0</v>
      </c>
      <c r="E12" s="25">
        <v>0</v>
      </c>
      <c r="F12" s="99">
        <v>0</v>
      </c>
      <c r="G12" s="25">
        <v>0</v>
      </c>
      <c r="H12" s="99">
        <v>0</v>
      </c>
      <c r="I12" s="25">
        <v>0</v>
      </c>
      <c r="J12" s="99">
        <v>0</v>
      </c>
      <c r="K12" s="25">
        <v>0</v>
      </c>
      <c r="L12" s="99">
        <v>0</v>
      </c>
      <c r="M12" s="25">
        <v>0</v>
      </c>
      <c r="N12" s="106">
        <v>0</v>
      </c>
      <c r="O12" s="33">
        <v>0</v>
      </c>
      <c r="P12" s="112"/>
      <c r="Q12" s="33"/>
      <c r="R12" s="112"/>
      <c r="S12" s="33"/>
      <c r="T12" s="112"/>
      <c r="U12" s="33"/>
      <c r="V12" s="112"/>
      <c r="W12" s="33"/>
      <c r="X12" s="112"/>
      <c r="Y12" s="48"/>
      <c r="Z12" s="119">
        <f t="shared" si="0"/>
        <v>1</v>
      </c>
      <c r="AA12" s="31">
        <f t="shared" si="2"/>
        <v>32.729999999999997</v>
      </c>
      <c r="AB12" s="4"/>
      <c r="AX12" s="29"/>
    </row>
    <row r="13" spans="1:50" x14ac:dyDescent="0.25">
      <c r="A13" s="24" t="s">
        <v>9</v>
      </c>
      <c r="B13" s="24">
        <v>3</v>
      </c>
      <c r="C13" s="25">
        <v>120.87</v>
      </c>
      <c r="D13" s="99">
        <v>0</v>
      </c>
      <c r="E13" s="25">
        <v>0</v>
      </c>
      <c r="F13" s="99">
        <v>0</v>
      </c>
      <c r="G13" s="25">
        <v>0</v>
      </c>
      <c r="H13" s="99">
        <v>2</v>
      </c>
      <c r="I13" s="25">
        <v>80.58</v>
      </c>
      <c r="J13" s="99">
        <v>0</v>
      </c>
      <c r="K13" s="25">
        <v>0</v>
      </c>
      <c r="L13" s="99">
        <v>0</v>
      </c>
      <c r="M13" s="25">
        <v>0</v>
      </c>
      <c r="N13" s="106">
        <v>0</v>
      </c>
      <c r="O13" s="33">
        <v>0</v>
      </c>
      <c r="P13" s="112"/>
      <c r="Q13" s="33"/>
      <c r="R13" s="112"/>
      <c r="S13" s="33"/>
      <c r="T13" s="112"/>
      <c r="U13" s="33"/>
      <c r="V13" s="112"/>
      <c r="W13" s="33"/>
      <c r="X13" s="112"/>
      <c r="Y13" s="48"/>
      <c r="Z13" s="119">
        <f t="shared" si="0"/>
        <v>5</v>
      </c>
      <c r="AA13" s="31">
        <f t="shared" si="2"/>
        <v>201.45</v>
      </c>
      <c r="AB13" s="4"/>
      <c r="AX13" s="29"/>
    </row>
    <row r="14" spans="1:50" x14ac:dyDescent="0.25">
      <c r="A14" s="24" t="s">
        <v>126</v>
      </c>
      <c r="B14" s="24">
        <v>0</v>
      </c>
      <c r="C14" s="25">
        <v>0</v>
      </c>
      <c r="D14" s="99">
        <v>0</v>
      </c>
      <c r="E14" s="25">
        <v>0</v>
      </c>
      <c r="F14" s="99">
        <v>5</v>
      </c>
      <c r="G14" s="25">
        <v>303.25</v>
      </c>
      <c r="H14" s="99">
        <v>1</v>
      </c>
      <c r="I14" s="25">
        <v>60.65</v>
      </c>
      <c r="J14" s="99">
        <v>0</v>
      </c>
      <c r="K14" s="25">
        <v>0</v>
      </c>
      <c r="L14" s="99">
        <v>0</v>
      </c>
      <c r="M14" s="25">
        <v>0</v>
      </c>
      <c r="N14" s="106">
        <v>0</v>
      </c>
      <c r="O14" s="33">
        <v>0</v>
      </c>
      <c r="P14" s="112"/>
      <c r="Q14" s="33"/>
      <c r="R14" s="112"/>
      <c r="S14" s="33"/>
      <c r="T14" s="112"/>
      <c r="U14" s="33"/>
      <c r="V14" s="112"/>
      <c r="W14" s="33"/>
      <c r="X14" s="112"/>
      <c r="Y14" s="48"/>
      <c r="Z14" s="119">
        <f t="shared" si="0"/>
        <v>6</v>
      </c>
      <c r="AA14" s="31">
        <f t="shared" si="2"/>
        <v>363.9</v>
      </c>
      <c r="AB14" s="4"/>
      <c r="AX14" s="29"/>
    </row>
    <row r="15" spans="1:50" x14ac:dyDescent="0.25">
      <c r="A15" s="24" t="s">
        <v>83</v>
      </c>
      <c r="B15" s="24">
        <v>0</v>
      </c>
      <c r="C15" s="25">
        <v>0</v>
      </c>
      <c r="D15" s="99">
        <v>4</v>
      </c>
      <c r="E15" s="25">
        <v>217.88</v>
      </c>
      <c r="F15" s="99">
        <v>0</v>
      </c>
      <c r="G15" s="25">
        <v>0</v>
      </c>
      <c r="H15" s="99">
        <v>2</v>
      </c>
      <c r="I15" s="25">
        <v>108.94</v>
      </c>
      <c r="J15" s="99">
        <v>2</v>
      </c>
      <c r="K15" s="25">
        <v>98.32</v>
      </c>
      <c r="L15" s="99">
        <v>0</v>
      </c>
      <c r="M15" s="25">
        <v>0</v>
      </c>
      <c r="N15" s="106">
        <v>1</v>
      </c>
      <c r="O15" s="33">
        <v>54.47</v>
      </c>
      <c r="P15" s="112"/>
      <c r="Q15" s="33"/>
      <c r="R15" s="112"/>
      <c r="S15" s="33"/>
      <c r="T15" s="112"/>
      <c r="U15" s="33"/>
      <c r="V15" s="112"/>
      <c r="W15" s="33"/>
      <c r="X15" s="112"/>
      <c r="Y15" s="48"/>
      <c r="Z15" s="119">
        <f t="shared" si="0"/>
        <v>9</v>
      </c>
      <c r="AA15" s="31">
        <f t="shared" si="2"/>
        <v>479.61</v>
      </c>
      <c r="AB15" s="4"/>
    </row>
    <row r="16" spans="1:50" x14ac:dyDescent="0.25">
      <c r="A16" s="24" t="s">
        <v>90</v>
      </c>
      <c r="B16" s="24">
        <v>0</v>
      </c>
      <c r="C16" s="25">
        <v>0</v>
      </c>
      <c r="D16" s="99">
        <v>1</v>
      </c>
      <c r="E16" s="25">
        <v>63.67</v>
      </c>
      <c r="F16" s="99">
        <v>0</v>
      </c>
      <c r="G16" s="25">
        <v>0</v>
      </c>
      <c r="H16" s="99">
        <v>0</v>
      </c>
      <c r="I16" s="25">
        <v>0</v>
      </c>
      <c r="J16" s="99">
        <v>0</v>
      </c>
      <c r="K16" s="25">
        <v>0</v>
      </c>
      <c r="L16" s="99">
        <v>0</v>
      </c>
      <c r="M16" s="25">
        <v>0</v>
      </c>
      <c r="N16" s="106">
        <v>0</v>
      </c>
      <c r="O16" s="33">
        <v>0</v>
      </c>
      <c r="P16" s="112"/>
      <c r="Q16" s="33"/>
      <c r="R16" s="112"/>
      <c r="S16" s="33"/>
      <c r="T16" s="112"/>
      <c r="U16" s="33"/>
      <c r="V16" s="112"/>
      <c r="W16" s="33"/>
      <c r="X16" s="112"/>
      <c r="Y16" s="48"/>
      <c r="Z16" s="119">
        <f t="shared" si="0"/>
        <v>1</v>
      </c>
      <c r="AA16" s="31">
        <f t="shared" si="2"/>
        <v>63.67</v>
      </c>
      <c r="AB16" s="4"/>
    </row>
    <row r="17" spans="1:28" x14ac:dyDescent="0.25">
      <c r="A17" s="24" t="s">
        <v>36</v>
      </c>
      <c r="B17" s="24">
        <v>4</v>
      </c>
      <c r="C17" s="25">
        <v>207</v>
      </c>
      <c r="D17" s="99">
        <v>2</v>
      </c>
      <c r="E17" s="25">
        <v>110.84</v>
      </c>
      <c r="F17" s="99">
        <v>0</v>
      </c>
      <c r="G17" s="25">
        <v>0</v>
      </c>
      <c r="H17" s="99">
        <v>15</v>
      </c>
      <c r="I17" s="25">
        <v>778.38</v>
      </c>
      <c r="J17" s="99">
        <v>0</v>
      </c>
      <c r="K17" s="25">
        <v>0</v>
      </c>
      <c r="L17" s="99">
        <v>8</v>
      </c>
      <c r="M17" s="25">
        <v>425.07</v>
      </c>
      <c r="N17" s="106">
        <v>0</v>
      </c>
      <c r="O17" s="33">
        <v>0</v>
      </c>
      <c r="P17" s="112"/>
      <c r="Q17" s="33"/>
      <c r="R17" s="112"/>
      <c r="S17" s="33"/>
      <c r="T17" s="112"/>
      <c r="U17" s="33"/>
      <c r="V17" s="112"/>
      <c r="W17" s="33"/>
      <c r="X17" s="112"/>
      <c r="Y17" s="48"/>
      <c r="Z17" s="119">
        <f t="shared" si="0"/>
        <v>29</v>
      </c>
      <c r="AA17" s="31">
        <f t="shared" si="2"/>
        <v>1521.29</v>
      </c>
      <c r="AB17" s="4"/>
    </row>
    <row r="18" spans="1:28" x14ac:dyDescent="0.25">
      <c r="A18" s="24" t="s">
        <v>123</v>
      </c>
      <c r="B18" s="24">
        <v>0</v>
      </c>
      <c r="C18" s="25">
        <v>0</v>
      </c>
      <c r="D18" s="99">
        <v>0</v>
      </c>
      <c r="E18" s="25">
        <v>0</v>
      </c>
      <c r="F18" s="99">
        <v>13</v>
      </c>
      <c r="G18" s="25">
        <v>984.83</v>
      </c>
      <c r="H18" s="99">
        <v>1</v>
      </c>
      <c r="I18" s="25">
        <v>73.319999999999993</v>
      </c>
      <c r="J18" s="99">
        <v>0</v>
      </c>
      <c r="K18" s="25">
        <v>0</v>
      </c>
      <c r="L18" s="99">
        <v>18</v>
      </c>
      <c r="M18" s="25">
        <v>1360.27</v>
      </c>
      <c r="N18" s="106">
        <v>0</v>
      </c>
      <c r="O18" s="33">
        <v>0</v>
      </c>
      <c r="P18" s="112"/>
      <c r="Q18" s="33"/>
      <c r="R18" s="112"/>
      <c r="S18" s="33"/>
      <c r="T18" s="112"/>
      <c r="U18" s="33"/>
      <c r="V18" s="112"/>
      <c r="W18" s="33"/>
      <c r="X18" s="112"/>
      <c r="Y18" s="48"/>
      <c r="Z18" s="119">
        <f t="shared" si="0"/>
        <v>32</v>
      </c>
      <c r="AA18" s="31">
        <f t="shared" si="2"/>
        <v>2418.42</v>
      </c>
      <c r="AB18" s="4"/>
    </row>
    <row r="19" spans="1:28" x14ac:dyDescent="0.25">
      <c r="A19" s="24" t="s">
        <v>12</v>
      </c>
      <c r="B19" s="24">
        <v>2</v>
      </c>
      <c r="C19" s="25">
        <v>135.78</v>
      </c>
      <c r="D19" s="99">
        <v>0</v>
      </c>
      <c r="E19" s="25">
        <v>0</v>
      </c>
      <c r="F19" s="99">
        <v>0</v>
      </c>
      <c r="G19" s="25">
        <v>0</v>
      </c>
      <c r="H19" s="99">
        <v>0</v>
      </c>
      <c r="I19" s="25">
        <v>0</v>
      </c>
      <c r="J19" s="99">
        <v>1</v>
      </c>
      <c r="K19" s="25">
        <v>67.89</v>
      </c>
      <c r="L19" s="99">
        <v>1</v>
      </c>
      <c r="M19" s="25">
        <v>67.89</v>
      </c>
      <c r="N19" s="106">
        <v>0</v>
      </c>
      <c r="O19" s="33">
        <v>0</v>
      </c>
      <c r="P19" s="112"/>
      <c r="Q19" s="33"/>
      <c r="R19" s="112"/>
      <c r="S19" s="33"/>
      <c r="T19" s="112"/>
      <c r="U19" s="33"/>
      <c r="V19" s="112"/>
      <c r="W19" s="33"/>
      <c r="X19" s="112"/>
      <c r="Y19" s="48"/>
      <c r="Z19" s="119">
        <f t="shared" si="0"/>
        <v>4</v>
      </c>
      <c r="AA19" s="31">
        <f t="shared" si="2"/>
        <v>271.56</v>
      </c>
      <c r="AB19" s="4"/>
    </row>
    <row r="20" spans="1:28" x14ac:dyDescent="0.25">
      <c r="A20" s="24" t="s">
        <v>85</v>
      </c>
      <c r="B20" s="24">
        <v>0</v>
      </c>
      <c r="C20" s="25">
        <v>0</v>
      </c>
      <c r="D20" s="99">
        <v>2</v>
      </c>
      <c r="E20" s="25">
        <v>104.52</v>
      </c>
      <c r="F20" s="99">
        <v>0</v>
      </c>
      <c r="G20" s="25">
        <v>0</v>
      </c>
      <c r="H20" s="99">
        <v>0</v>
      </c>
      <c r="I20" s="25">
        <v>0</v>
      </c>
      <c r="J20" s="99">
        <v>0</v>
      </c>
      <c r="K20" s="25">
        <v>0</v>
      </c>
      <c r="L20" s="99">
        <v>0</v>
      </c>
      <c r="M20" s="25">
        <v>0</v>
      </c>
      <c r="N20" s="106">
        <v>1</v>
      </c>
      <c r="O20" s="33">
        <v>54.44</v>
      </c>
      <c r="P20" s="112"/>
      <c r="Q20" s="33"/>
      <c r="R20" s="112"/>
      <c r="S20" s="33"/>
      <c r="T20" s="112"/>
      <c r="U20" s="33"/>
      <c r="V20" s="112"/>
      <c r="W20" s="33"/>
      <c r="X20" s="112"/>
      <c r="Y20" s="48"/>
      <c r="Z20" s="119">
        <f t="shared" si="0"/>
        <v>3</v>
      </c>
      <c r="AA20" s="31">
        <f t="shared" si="2"/>
        <v>158.95999999999998</v>
      </c>
      <c r="AB20" s="4"/>
    </row>
    <row r="21" spans="1:28" x14ac:dyDescent="0.25">
      <c r="A21" s="24" t="s">
        <v>86</v>
      </c>
      <c r="B21" s="24">
        <v>0</v>
      </c>
      <c r="C21" s="25">
        <v>0</v>
      </c>
      <c r="D21" s="99">
        <v>2</v>
      </c>
      <c r="E21" s="25">
        <v>123.98</v>
      </c>
      <c r="F21" s="99">
        <v>0</v>
      </c>
      <c r="G21" s="25">
        <v>0</v>
      </c>
      <c r="H21" s="99">
        <v>0</v>
      </c>
      <c r="I21" s="25">
        <v>0</v>
      </c>
      <c r="J21" s="99">
        <v>0</v>
      </c>
      <c r="K21" s="25">
        <v>0</v>
      </c>
      <c r="L21" s="99">
        <v>0</v>
      </c>
      <c r="M21" s="25">
        <v>0</v>
      </c>
      <c r="N21" s="106">
        <v>0</v>
      </c>
      <c r="O21" s="33">
        <v>0</v>
      </c>
      <c r="P21" s="112"/>
      <c r="Q21" s="33"/>
      <c r="R21" s="112"/>
      <c r="S21" s="33"/>
      <c r="T21" s="112"/>
      <c r="U21" s="33"/>
      <c r="V21" s="112"/>
      <c r="W21" s="33"/>
      <c r="X21" s="112"/>
      <c r="Y21" s="48"/>
      <c r="Z21" s="119">
        <f t="shared" si="0"/>
        <v>2</v>
      </c>
      <c r="AA21" s="31">
        <f t="shared" si="2"/>
        <v>123.98</v>
      </c>
      <c r="AB21" s="4"/>
    </row>
    <row r="22" spans="1:28" x14ac:dyDescent="0.25">
      <c r="A22" s="24" t="s">
        <v>37</v>
      </c>
      <c r="B22" s="24">
        <v>10</v>
      </c>
      <c r="C22" s="25">
        <v>608</v>
      </c>
      <c r="D22" s="99">
        <v>0</v>
      </c>
      <c r="E22" s="25">
        <v>0</v>
      </c>
      <c r="F22" s="99">
        <v>0</v>
      </c>
      <c r="G22" s="25">
        <v>0</v>
      </c>
      <c r="H22" s="99">
        <v>0</v>
      </c>
      <c r="I22" s="25">
        <v>0</v>
      </c>
      <c r="J22" s="99">
        <v>0</v>
      </c>
      <c r="K22" s="25">
        <v>0</v>
      </c>
      <c r="L22" s="99">
        <v>0</v>
      </c>
      <c r="M22" s="25">
        <v>0</v>
      </c>
      <c r="N22" s="106">
        <v>0</v>
      </c>
      <c r="O22" s="33">
        <v>0</v>
      </c>
      <c r="P22" s="112"/>
      <c r="Q22" s="33"/>
      <c r="R22" s="112"/>
      <c r="S22" s="33"/>
      <c r="T22" s="112"/>
      <c r="U22" s="33"/>
      <c r="V22" s="112"/>
      <c r="W22" s="33"/>
      <c r="X22" s="112"/>
      <c r="Y22" s="48"/>
      <c r="Z22" s="119">
        <f t="shared" si="0"/>
        <v>10</v>
      </c>
      <c r="AA22" s="31">
        <f t="shared" si="2"/>
        <v>608</v>
      </c>
      <c r="AB22" s="4"/>
    </row>
    <row r="23" spans="1:28" x14ac:dyDescent="0.25">
      <c r="A23" s="24" t="s">
        <v>127</v>
      </c>
      <c r="B23" s="24">
        <v>0</v>
      </c>
      <c r="C23" s="25">
        <v>0</v>
      </c>
      <c r="D23" s="99">
        <v>0</v>
      </c>
      <c r="E23" s="25">
        <v>0</v>
      </c>
      <c r="F23" s="99">
        <v>4</v>
      </c>
      <c r="G23" s="25">
        <v>231.08</v>
      </c>
      <c r="H23" s="99">
        <v>0</v>
      </c>
      <c r="I23" s="25">
        <v>0</v>
      </c>
      <c r="J23" s="99">
        <v>0</v>
      </c>
      <c r="K23" s="25">
        <v>0</v>
      </c>
      <c r="L23" s="99">
        <v>0</v>
      </c>
      <c r="M23" s="25">
        <v>0</v>
      </c>
      <c r="N23" s="106">
        <v>0</v>
      </c>
      <c r="O23" s="33">
        <v>0</v>
      </c>
      <c r="P23" s="112"/>
      <c r="Q23" s="33"/>
      <c r="R23" s="112"/>
      <c r="S23" s="33"/>
      <c r="T23" s="112"/>
      <c r="U23" s="33"/>
      <c r="V23" s="112"/>
      <c r="W23" s="33"/>
      <c r="X23" s="112"/>
      <c r="Y23" s="48"/>
      <c r="Z23" s="119">
        <f t="shared" si="0"/>
        <v>4</v>
      </c>
      <c r="AA23" s="31">
        <f t="shared" si="2"/>
        <v>231.08</v>
      </c>
      <c r="AB23" s="4"/>
    </row>
    <row r="24" spans="1:28" x14ac:dyDescent="0.25">
      <c r="A24" s="24" t="s">
        <v>144</v>
      </c>
      <c r="B24" s="24">
        <v>0</v>
      </c>
      <c r="C24" s="25">
        <v>0</v>
      </c>
      <c r="D24" s="99">
        <v>0</v>
      </c>
      <c r="E24" s="25">
        <v>0</v>
      </c>
      <c r="F24" s="99">
        <v>0</v>
      </c>
      <c r="G24" s="25">
        <v>0</v>
      </c>
      <c r="H24" s="99">
        <v>2</v>
      </c>
      <c r="I24" s="25">
        <v>73.44</v>
      </c>
      <c r="J24" s="99">
        <v>0</v>
      </c>
      <c r="K24" s="25">
        <v>0</v>
      </c>
      <c r="L24" s="99">
        <v>2</v>
      </c>
      <c r="M24" s="25">
        <v>60.38</v>
      </c>
      <c r="N24" s="106">
        <v>0</v>
      </c>
      <c r="O24" s="33">
        <v>0</v>
      </c>
      <c r="P24" s="112"/>
      <c r="Q24" s="33"/>
      <c r="R24" s="112"/>
      <c r="S24" s="33"/>
      <c r="T24" s="112"/>
      <c r="U24" s="33"/>
      <c r="V24" s="112"/>
      <c r="W24" s="33"/>
      <c r="X24" s="112"/>
      <c r="Y24" s="48"/>
      <c r="Z24" s="119">
        <f t="shared" si="0"/>
        <v>4</v>
      </c>
      <c r="AA24" s="31">
        <f t="shared" si="2"/>
        <v>133.82</v>
      </c>
      <c r="AB24" s="4"/>
    </row>
    <row r="25" spans="1:28" x14ac:dyDescent="0.25">
      <c r="A25" s="24" t="s">
        <v>38</v>
      </c>
      <c r="B25" s="24">
        <v>1</v>
      </c>
      <c r="C25" s="25">
        <v>49.7</v>
      </c>
      <c r="D25" s="99">
        <v>2</v>
      </c>
      <c r="E25" s="25">
        <v>74</v>
      </c>
      <c r="F25" s="99">
        <v>0</v>
      </c>
      <c r="G25" s="25">
        <v>0</v>
      </c>
      <c r="H25" s="99">
        <v>2</v>
      </c>
      <c r="I25" s="25">
        <v>86.99</v>
      </c>
      <c r="J25" s="99">
        <v>0</v>
      </c>
      <c r="K25" s="25">
        <v>0</v>
      </c>
      <c r="L25" s="99">
        <v>0</v>
      </c>
      <c r="M25" s="25">
        <v>0</v>
      </c>
      <c r="N25" s="106">
        <v>0</v>
      </c>
      <c r="O25" s="33">
        <v>0</v>
      </c>
      <c r="P25" s="112"/>
      <c r="Q25" s="33"/>
      <c r="R25" s="112"/>
      <c r="S25" s="33"/>
      <c r="T25" s="112"/>
      <c r="U25" s="33"/>
      <c r="V25" s="112"/>
      <c r="W25" s="33"/>
      <c r="X25" s="112"/>
      <c r="Y25" s="48"/>
      <c r="Z25" s="119">
        <f t="shared" si="0"/>
        <v>5</v>
      </c>
      <c r="AA25" s="31">
        <f t="shared" si="2"/>
        <v>210.69</v>
      </c>
      <c r="AB25" s="4"/>
    </row>
    <row r="26" spans="1:28" x14ac:dyDescent="0.25">
      <c r="A26" s="24" t="s">
        <v>10</v>
      </c>
      <c r="B26" s="24">
        <v>62</v>
      </c>
      <c r="C26" s="25">
        <v>1621.82</v>
      </c>
      <c r="D26" s="99">
        <v>98</v>
      </c>
      <c r="E26" s="25">
        <v>1971.04</v>
      </c>
      <c r="F26" s="99">
        <v>160</v>
      </c>
      <c r="G26" s="25">
        <v>3417.6</v>
      </c>
      <c r="H26" s="99">
        <v>9</v>
      </c>
      <c r="I26" s="25">
        <v>221.35</v>
      </c>
      <c r="J26" s="99">
        <v>20</v>
      </c>
      <c r="K26" s="25">
        <v>877.67</v>
      </c>
      <c r="L26" s="99">
        <v>5</v>
      </c>
      <c r="M26" s="25">
        <v>106.51</v>
      </c>
      <c r="N26" s="106">
        <v>27</v>
      </c>
      <c r="O26" s="33">
        <v>1082.97</v>
      </c>
      <c r="P26" s="112"/>
      <c r="Q26" s="33"/>
      <c r="R26" s="112"/>
      <c r="S26" s="33"/>
      <c r="T26" s="112"/>
      <c r="U26" s="33"/>
      <c r="V26" s="112"/>
      <c r="W26" s="33"/>
      <c r="X26" s="112"/>
      <c r="Y26" s="48"/>
      <c r="Z26" s="119">
        <f t="shared" si="0"/>
        <v>381</v>
      </c>
      <c r="AA26" s="31">
        <f t="shared" si="2"/>
        <v>9298.9599999999991</v>
      </c>
      <c r="AB26" s="4"/>
    </row>
    <row r="27" spans="1:28" x14ac:dyDescent="0.25">
      <c r="A27" s="24" t="s">
        <v>2</v>
      </c>
      <c r="B27" s="24">
        <v>52</v>
      </c>
      <c r="C27" s="25">
        <v>942.2</v>
      </c>
      <c r="D27" s="99">
        <v>2</v>
      </c>
      <c r="E27" s="25">
        <v>46.18</v>
      </c>
      <c r="F27" s="99">
        <v>33</v>
      </c>
      <c r="G27" s="25">
        <v>736.77</v>
      </c>
      <c r="H27" s="99">
        <v>4</v>
      </c>
      <c r="I27" s="25">
        <v>93.16</v>
      </c>
      <c r="J27" s="99">
        <v>12</v>
      </c>
      <c r="K27" s="25">
        <v>241.92</v>
      </c>
      <c r="L27" s="99">
        <v>2</v>
      </c>
      <c r="M27" s="25">
        <v>36.159999999999997</v>
      </c>
      <c r="N27" s="106">
        <v>2</v>
      </c>
      <c r="O27" s="33">
        <v>43.74</v>
      </c>
      <c r="P27" s="112"/>
      <c r="Q27" s="33"/>
      <c r="R27" s="112"/>
      <c r="S27" s="33"/>
      <c r="T27" s="112"/>
      <c r="U27" s="33"/>
      <c r="V27" s="112"/>
      <c r="W27" s="33"/>
      <c r="X27" s="112"/>
      <c r="Y27" s="48"/>
      <c r="Z27" s="119">
        <f t="shared" si="0"/>
        <v>107</v>
      </c>
      <c r="AA27" s="31">
        <f t="shared" si="2"/>
        <v>2140.1299999999997</v>
      </c>
      <c r="AB27" s="4"/>
    </row>
    <row r="28" spans="1:28" x14ac:dyDescent="0.25">
      <c r="A28" s="24" t="s">
        <v>178</v>
      </c>
      <c r="B28" s="24">
        <v>0</v>
      </c>
      <c r="C28" s="25">
        <v>0</v>
      </c>
      <c r="D28" s="99">
        <v>0</v>
      </c>
      <c r="E28" s="25">
        <v>0</v>
      </c>
      <c r="F28" s="99">
        <v>0</v>
      </c>
      <c r="G28" s="25">
        <v>0</v>
      </c>
      <c r="H28" s="99">
        <v>0</v>
      </c>
      <c r="I28" s="25">
        <v>0</v>
      </c>
      <c r="J28" s="99">
        <v>0</v>
      </c>
      <c r="K28" s="25">
        <v>0</v>
      </c>
      <c r="L28" s="99">
        <v>12</v>
      </c>
      <c r="M28" s="25">
        <v>369</v>
      </c>
      <c r="N28" s="106">
        <v>1</v>
      </c>
      <c r="O28" s="33">
        <v>36.81</v>
      </c>
      <c r="P28" s="112"/>
      <c r="Q28" s="33"/>
      <c r="R28" s="112"/>
      <c r="S28" s="33"/>
      <c r="T28" s="112"/>
      <c r="U28" s="33"/>
      <c r="V28" s="112"/>
      <c r="W28" s="33"/>
      <c r="X28" s="112"/>
      <c r="Y28" s="48"/>
      <c r="Z28" s="119">
        <f t="shared" si="0"/>
        <v>13</v>
      </c>
      <c r="AA28" s="31">
        <f t="shared" si="2"/>
        <v>405.81</v>
      </c>
      <c r="AB28" s="4"/>
    </row>
    <row r="29" spans="1:28" x14ac:dyDescent="0.25">
      <c r="A29" s="24" t="s">
        <v>130</v>
      </c>
      <c r="B29" s="24">
        <v>0</v>
      </c>
      <c r="C29" s="25">
        <v>0</v>
      </c>
      <c r="D29" s="99">
        <v>0</v>
      </c>
      <c r="E29" s="25">
        <v>0</v>
      </c>
      <c r="F29" s="99">
        <v>1</v>
      </c>
      <c r="G29" s="25">
        <v>32.56</v>
      </c>
      <c r="H29" s="99">
        <v>0</v>
      </c>
      <c r="I29" s="25">
        <v>0</v>
      </c>
      <c r="J29" s="99">
        <v>0</v>
      </c>
      <c r="K29" s="25">
        <v>0</v>
      </c>
      <c r="L29" s="99">
        <v>0</v>
      </c>
      <c r="M29" s="25">
        <v>0</v>
      </c>
      <c r="N29" s="106">
        <v>0</v>
      </c>
      <c r="O29" s="33">
        <v>0</v>
      </c>
      <c r="P29" s="112"/>
      <c r="Q29" s="33"/>
      <c r="R29" s="112"/>
      <c r="S29" s="33"/>
      <c r="T29" s="112"/>
      <c r="U29" s="33"/>
      <c r="V29" s="112"/>
      <c r="W29" s="33"/>
      <c r="X29" s="112"/>
      <c r="Y29" s="48"/>
      <c r="Z29" s="119">
        <f t="shared" si="0"/>
        <v>1</v>
      </c>
      <c r="AA29" s="31">
        <f t="shared" si="2"/>
        <v>32.56</v>
      </c>
      <c r="AB29" s="4"/>
    </row>
    <row r="30" spans="1:28" x14ac:dyDescent="0.25">
      <c r="A30" s="24" t="s">
        <v>167</v>
      </c>
      <c r="B30" s="24">
        <v>0</v>
      </c>
      <c r="C30" s="25">
        <v>0</v>
      </c>
      <c r="D30" s="99">
        <v>0</v>
      </c>
      <c r="E30" s="25">
        <v>0</v>
      </c>
      <c r="F30" s="99">
        <v>0</v>
      </c>
      <c r="G30" s="25">
        <v>0</v>
      </c>
      <c r="H30" s="99">
        <v>0</v>
      </c>
      <c r="I30" s="25">
        <v>0</v>
      </c>
      <c r="J30" s="99">
        <v>2</v>
      </c>
      <c r="K30" s="25">
        <v>53.53</v>
      </c>
      <c r="L30" s="99">
        <v>0</v>
      </c>
      <c r="M30" s="25">
        <v>0</v>
      </c>
      <c r="N30" s="106">
        <v>0</v>
      </c>
      <c r="O30" s="33">
        <v>0</v>
      </c>
      <c r="P30" s="112"/>
      <c r="Q30" s="33"/>
      <c r="R30" s="112"/>
      <c r="S30" s="33"/>
      <c r="T30" s="112"/>
      <c r="U30" s="33"/>
      <c r="V30" s="112"/>
      <c r="W30" s="33"/>
      <c r="X30" s="112"/>
      <c r="Y30" s="48"/>
      <c r="Z30" s="119">
        <f t="shared" si="0"/>
        <v>2</v>
      </c>
      <c r="AA30" s="31">
        <f t="shared" si="2"/>
        <v>53.53</v>
      </c>
      <c r="AB30" s="4"/>
    </row>
    <row r="31" spans="1:28" x14ac:dyDescent="0.25">
      <c r="A31" s="24" t="s">
        <v>146</v>
      </c>
      <c r="B31" s="24">
        <v>0</v>
      </c>
      <c r="C31" s="25">
        <v>0</v>
      </c>
      <c r="D31" s="99">
        <v>0</v>
      </c>
      <c r="E31" s="25">
        <v>0</v>
      </c>
      <c r="F31" s="99">
        <v>0</v>
      </c>
      <c r="G31" s="25">
        <v>0</v>
      </c>
      <c r="H31" s="99">
        <v>1</v>
      </c>
      <c r="I31" s="25">
        <v>93.85</v>
      </c>
      <c r="J31" s="99">
        <v>0</v>
      </c>
      <c r="K31" s="25">
        <v>0</v>
      </c>
      <c r="L31" s="99">
        <v>21</v>
      </c>
      <c r="M31" s="25">
        <v>1970.85</v>
      </c>
      <c r="N31" s="106">
        <v>0</v>
      </c>
      <c r="O31" s="33">
        <v>0</v>
      </c>
      <c r="P31" s="112"/>
      <c r="Q31" s="33"/>
      <c r="R31" s="112"/>
      <c r="S31" s="33"/>
      <c r="T31" s="112"/>
      <c r="U31" s="33"/>
      <c r="V31" s="112"/>
      <c r="W31" s="33"/>
      <c r="X31" s="112"/>
      <c r="Y31" s="48"/>
      <c r="Z31" s="119">
        <f t="shared" si="0"/>
        <v>22</v>
      </c>
      <c r="AA31" s="31">
        <f t="shared" si="2"/>
        <v>2064.6999999999998</v>
      </c>
      <c r="AB31" s="4"/>
    </row>
    <row r="32" spans="1:28" x14ac:dyDescent="0.25">
      <c r="A32" s="24" t="s">
        <v>124</v>
      </c>
      <c r="B32" s="24">
        <v>0</v>
      </c>
      <c r="C32" s="25">
        <v>0</v>
      </c>
      <c r="D32" s="99">
        <v>0</v>
      </c>
      <c r="E32" s="25">
        <v>0</v>
      </c>
      <c r="F32" s="99">
        <v>10</v>
      </c>
      <c r="G32" s="25">
        <v>1123.5999999999999</v>
      </c>
      <c r="H32" s="99">
        <v>0</v>
      </c>
      <c r="I32" s="25">
        <v>0</v>
      </c>
      <c r="J32" s="99">
        <v>0</v>
      </c>
      <c r="K32" s="25">
        <v>0</v>
      </c>
      <c r="L32" s="99">
        <v>0</v>
      </c>
      <c r="M32" s="25">
        <v>0</v>
      </c>
      <c r="N32" s="106">
        <v>0</v>
      </c>
      <c r="O32" s="33">
        <v>0</v>
      </c>
      <c r="P32" s="112"/>
      <c r="Q32" s="33"/>
      <c r="R32" s="112"/>
      <c r="S32" s="33"/>
      <c r="T32" s="112"/>
      <c r="U32" s="33"/>
      <c r="V32" s="112"/>
      <c r="W32" s="33"/>
      <c r="X32" s="112"/>
      <c r="Y32" s="48"/>
      <c r="Z32" s="119">
        <f t="shared" si="0"/>
        <v>10</v>
      </c>
      <c r="AA32" s="31">
        <f t="shared" si="2"/>
        <v>1123.5999999999999</v>
      </c>
      <c r="AB32" s="4"/>
    </row>
    <row r="33" spans="1:28" x14ac:dyDescent="0.25">
      <c r="A33" s="24" t="s">
        <v>16</v>
      </c>
      <c r="B33" s="24">
        <v>3</v>
      </c>
      <c r="C33" s="25">
        <v>154.32</v>
      </c>
      <c r="D33" s="99">
        <v>0</v>
      </c>
      <c r="E33" s="25">
        <v>0</v>
      </c>
      <c r="F33" s="99">
        <v>3</v>
      </c>
      <c r="G33" s="25">
        <v>155.28</v>
      </c>
      <c r="H33" s="99">
        <v>0</v>
      </c>
      <c r="I33" s="25">
        <v>0</v>
      </c>
      <c r="J33" s="99">
        <v>7</v>
      </c>
      <c r="K33" s="25">
        <v>356.04</v>
      </c>
      <c r="L33" s="99">
        <v>3</v>
      </c>
      <c r="M33" s="25">
        <v>154.32</v>
      </c>
      <c r="N33" s="106">
        <v>0</v>
      </c>
      <c r="O33" s="33">
        <v>0</v>
      </c>
      <c r="P33" s="112"/>
      <c r="Q33" s="33"/>
      <c r="R33" s="112"/>
      <c r="S33" s="33"/>
      <c r="T33" s="112"/>
      <c r="U33" s="33"/>
      <c r="V33" s="112"/>
      <c r="W33" s="33"/>
      <c r="X33" s="112"/>
      <c r="Y33" s="48"/>
      <c r="Z33" s="119">
        <f t="shared" si="0"/>
        <v>16</v>
      </c>
      <c r="AA33" s="31">
        <f t="shared" si="2"/>
        <v>819.96</v>
      </c>
      <c r="AB33" s="4"/>
    </row>
    <row r="34" spans="1:28" x14ac:dyDescent="0.25">
      <c r="A34" s="24" t="s">
        <v>131</v>
      </c>
      <c r="B34" s="24">
        <v>0</v>
      </c>
      <c r="C34" s="25">
        <v>0</v>
      </c>
      <c r="D34" s="99">
        <v>0</v>
      </c>
      <c r="E34" s="25">
        <v>0</v>
      </c>
      <c r="F34" s="99">
        <v>1</v>
      </c>
      <c r="G34" s="25">
        <v>54.46</v>
      </c>
      <c r="H34" s="99">
        <v>0</v>
      </c>
      <c r="I34" s="25">
        <v>0</v>
      </c>
      <c r="J34" s="99">
        <v>0</v>
      </c>
      <c r="K34" s="25">
        <v>0</v>
      </c>
      <c r="L34" s="99">
        <v>0</v>
      </c>
      <c r="M34" s="25">
        <v>0</v>
      </c>
      <c r="N34" s="106">
        <v>0</v>
      </c>
      <c r="O34" s="33">
        <v>0</v>
      </c>
      <c r="P34" s="112"/>
      <c r="Q34" s="33"/>
      <c r="R34" s="112"/>
      <c r="S34" s="33"/>
      <c r="T34" s="112"/>
      <c r="U34" s="33"/>
      <c r="V34" s="112"/>
      <c r="W34" s="33"/>
      <c r="X34" s="112"/>
      <c r="Y34" s="48"/>
      <c r="Z34" s="119">
        <f t="shared" si="0"/>
        <v>1</v>
      </c>
      <c r="AA34" s="31">
        <f t="shared" si="2"/>
        <v>54.46</v>
      </c>
      <c r="AB34" s="4"/>
    </row>
    <row r="35" spans="1:28" x14ac:dyDescent="0.25">
      <c r="A35" s="24" t="s">
        <v>39</v>
      </c>
      <c r="B35" s="24">
        <v>8</v>
      </c>
      <c r="C35" s="25">
        <v>379.68</v>
      </c>
      <c r="D35" s="99">
        <v>0</v>
      </c>
      <c r="E35" s="25">
        <v>0</v>
      </c>
      <c r="F35" s="99">
        <v>0</v>
      </c>
      <c r="G35" s="25">
        <v>0</v>
      </c>
      <c r="H35" s="99">
        <v>0</v>
      </c>
      <c r="I35" s="25">
        <v>0</v>
      </c>
      <c r="J35" s="99">
        <v>0</v>
      </c>
      <c r="K35" s="25">
        <v>0</v>
      </c>
      <c r="L35" s="99">
        <v>0</v>
      </c>
      <c r="M35" s="25">
        <v>0</v>
      </c>
      <c r="N35" s="106">
        <v>0</v>
      </c>
      <c r="O35" s="33">
        <v>0</v>
      </c>
      <c r="P35" s="112"/>
      <c r="Q35" s="33"/>
      <c r="R35" s="112"/>
      <c r="S35" s="33"/>
      <c r="T35" s="112"/>
      <c r="U35" s="33"/>
      <c r="V35" s="112"/>
      <c r="W35" s="33"/>
      <c r="X35" s="112"/>
      <c r="Y35" s="48"/>
      <c r="Z35" s="119">
        <f t="shared" si="0"/>
        <v>8</v>
      </c>
      <c r="AA35" s="31">
        <f t="shared" si="2"/>
        <v>379.68</v>
      </c>
      <c r="AB35" s="4"/>
    </row>
    <row r="36" spans="1:28" x14ac:dyDescent="0.25">
      <c r="A36" s="24" t="s">
        <v>91</v>
      </c>
      <c r="B36" s="24">
        <v>0</v>
      </c>
      <c r="C36" s="25">
        <v>0</v>
      </c>
      <c r="D36" s="99">
        <v>1</v>
      </c>
      <c r="E36" s="25">
        <v>57.52</v>
      </c>
      <c r="F36" s="99">
        <v>0</v>
      </c>
      <c r="G36" s="25">
        <v>0</v>
      </c>
      <c r="H36" s="99">
        <v>0</v>
      </c>
      <c r="I36" s="25">
        <v>0</v>
      </c>
      <c r="J36" s="99">
        <v>0</v>
      </c>
      <c r="K36" s="25">
        <v>0</v>
      </c>
      <c r="L36" s="99">
        <v>0</v>
      </c>
      <c r="M36" s="25">
        <v>0</v>
      </c>
      <c r="N36" s="106">
        <v>0</v>
      </c>
      <c r="O36" s="33">
        <v>0</v>
      </c>
      <c r="P36" s="112"/>
      <c r="Q36" s="33"/>
      <c r="R36" s="112"/>
      <c r="S36" s="33"/>
      <c r="T36" s="112"/>
      <c r="U36" s="33"/>
      <c r="V36" s="112"/>
      <c r="W36" s="33"/>
      <c r="X36" s="112"/>
      <c r="Y36" s="48"/>
      <c r="Z36" s="119">
        <f t="shared" si="0"/>
        <v>1</v>
      </c>
      <c r="AA36" s="31">
        <f t="shared" si="2"/>
        <v>57.52</v>
      </c>
      <c r="AB36" s="4"/>
    </row>
    <row r="37" spans="1:28" x14ac:dyDescent="0.25">
      <c r="A37" s="24" t="s">
        <v>192</v>
      </c>
      <c r="B37" s="24">
        <v>0</v>
      </c>
      <c r="C37" s="25">
        <v>0</v>
      </c>
      <c r="D37" s="99">
        <v>0</v>
      </c>
      <c r="E37" s="25">
        <v>0</v>
      </c>
      <c r="F37" s="99">
        <v>0</v>
      </c>
      <c r="G37" s="25">
        <v>0</v>
      </c>
      <c r="H37" s="99">
        <v>0</v>
      </c>
      <c r="I37" s="25">
        <v>0</v>
      </c>
      <c r="J37" s="99">
        <v>0</v>
      </c>
      <c r="K37" s="25">
        <v>0</v>
      </c>
      <c r="L37" s="99">
        <v>0</v>
      </c>
      <c r="M37" s="25">
        <v>0</v>
      </c>
      <c r="N37" s="106">
        <v>12</v>
      </c>
      <c r="O37" s="33">
        <v>663.84</v>
      </c>
      <c r="P37" s="112"/>
      <c r="Q37" s="33"/>
      <c r="R37" s="112"/>
      <c r="S37" s="33"/>
      <c r="T37" s="112"/>
      <c r="U37" s="33"/>
      <c r="V37" s="112"/>
      <c r="W37" s="33"/>
      <c r="X37" s="112"/>
      <c r="Y37" s="48"/>
      <c r="Z37" s="119">
        <f t="shared" si="0"/>
        <v>12</v>
      </c>
      <c r="AA37" s="31">
        <f t="shared" si="2"/>
        <v>663.84</v>
      </c>
      <c r="AB37" s="4"/>
    </row>
    <row r="38" spans="1:28" x14ac:dyDescent="0.25">
      <c r="A38" s="24" t="s">
        <v>64</v>
      </c>
      <c r="B38" s="24">
        <v>1</v>
      </c>
      <c r="C38" s="25">
        <v>52.28</v>
      </c>
      <c r="D38" s="99">
        <v>0</v>
      </c>
      <c r="E38" s="25">
        <v>0</v>
      </c>
      <c r="F38" s="99">
        <v>0</v>
      </c>
      <c r="G38" s="25">
        <v>0</v>
      </c>
      <c r="H38" s="99">
        <v>0</v>
      </c>
      <c r="I38" s="25">
        <v>0</v>
      </c>
      <c r="J38" s="99">
        <v>0</v>
      </c>
      <c r="K38" s="25">
        <v>0</v>
      </c>
      <c r="L38" s="99">
        <v>0</v>
      </c>
      <c r="M38" s="25">
        <v>0</v>
      </c>
      <c r="N38" s="106">
        <v>0</v>
      </c>
      <c r="O38" s="33">
        <v>0</v>
      </c>
      <c r="P38" s="112"/>
      <c r="Q38" s="33"/>
      <c r="R38" s="112"/>
      <c r="S38" s="33"/>
      <c r="T38" s="112"/>
      <c r="U38" s="33"/>
      <c r="V38" s="112"/>
      <c r="W38" s="33"/>
      <c r="X38" s="112"/>
      <c r="Y38" s="48"/>
      <c r="Z38" s="119">
        <f t="shared" si="0"/>
        <v>1</v>
      </c>
      <c r="AA38" s="31">
        <f t="shared" si="2"/>
        <v>52.28</v>
      </c>
      <c r="AB38" s="4"/>
    </row>
    <row r="39" spans="1:28" x14ac:dyDescent="0.25">
      <c r="A39" s="24" t="s">
        <v>65</v>
      </c>
      <c r="B39" s="24">
        <v>1</v>
      </c>
      <c r="C39" s="25">
        <v>55.2</v>
      </c>
      <c r="D39" s="99">
        <v>0</v>
      </c>
      <c r="E39" s="25">
        <v>0</v>
      </c>
      <c r="F39" s="99">
        <v>0</v>
      </c>
      <c r="G39" s="25">
        <v>0</v>
      </c>
      <c r="H39" s="99">
        <v>0</v>
      </c>
      <c r="I39" s="25">
        <v>0</v>
      </c>
      <c r="J39" s="99">
        <v>1</v>
      </c>
      <c r="K39" s="25">
        <v>54.97</v>
      </c>
      <c r="L39" s="99">
        <v>0</v>
      </c>
      <c r="M39" s="25">
        <v>0</v>
      </c>
      <c r="N39" s="106">
        <v>0</v>
      </c>
      <c r="O39" s="33">
        <v>0</v>
      </c>
      <c r="P39" s="112"/>
      <c r="Q39" s="33"/>
      <c r="R39" s="112"/>
      <c r="S39" s="33"/>
      <c r="T39" s="112"/>
      <c r="U39" s="33"/>
      <c r="V39" s="112"/>
      <c r="W39" s="33"/>
      <c r="X39" s="112"/>
      <c r="Y39" s="48"/>
      <c r="Z39" s="119">
        <f t="shared" si="0"/>
        <v>2</v>
      </c>
      <c r="AA39" s="31">
        <f t="shared" si="2"/>
        <v>110.17</v>
      </c>
      <c r="AB39" s="4"/>
    </row>
    <row r="40" spans="1:28" x14ac:dyDescent="0.25">
      <c r="A40" s="24" t="s">
        <v>15</v>
      </c>
      <c r="B40" s="24">
        <v>2</v>
      </c>
      <c r="C40" s="25">
        <v>45.64</v>
      </c>
      <c r="D40" s="99">
        <v>0</v>
      </c>
      <c r="E40" s="25">
        <v>0</v>
      </c>
      <c r="F40" s="99">
        <v>0</v>
      </c>
      <c r="G40" s="25">
        <v>0</v>
      </c>
      <c r="H40" s="99">
        <v>0</v>
      </c>
      <c r="I40" s="25">
        <v>0</v>
      </c>
      <c r="J40" s="99">
        <v>0</v>
      </c>
      <c r="K40" s="25">
        <v>0</v>
      </c>
      <c r="L40" s="99">
        <v>2</v>
      </c>
      <c r="M40" s="25">
        <v>52.45</v>
      </c>
      <c r="N40" s="106">
        <v>25</v>
      </c>
      <c r="O40" s="33">
        <v>644.15</v>
      </c>
      <c r="P40" s="112"/>
      <c r="Q40" s="33"/>
      <c r="R40" s="112"/>
      <c r="S40" s="33"/>
      <c r="T40" s="112"/>
      <c r="U40" s="33"/>
      <c r="V40" s="112"/>
      <c r="W40" s="33"/>
      <c r="X40" s="112"/>
      <c r="Y40" s="48"/>
      <c r="Z40" s="119">
        <f t="shared" si="0"/>
        <v>29</v>
      </c>
      <c r="AA40" s="31">
        <f t="shared" si="2"/>
        <v>742.24</v>
      </c>
      <c r="AB40" s="4"/>
    </row>
    <row r="41" spans="1:28" x14ac:dyDescent="0.25">
      <c r="A41" s="24" t="s">
        <v>177</v>
      </c>
      <c r="B41" s="24">
        <v>0</v>
      </c>
      <c r="C41" s="25">
        <v>0</v>
      </c>
      <c r="D41" s="99">
        <v>0</v>
      </c>
      <c r="E41" s="25">
        <v>0</v>
      </c>
      <c r="F41" s="99">
        <v>0</v>
      </c>
      <c r="G41" s="25">
        <v>0</v>
      </c>
      <c r="H41" s="99">
        <v>0</v>
      </c>
      <c r="I41" s="25">
        <v>0</v>
      </c>
      <c r="J41" s="99">
        <v>0</v>
      </c>
      <c r="K41" s="25">
        <v>0</v>
      </c>
      <c r="L41" s="99">
        <v>10</v>
      </c>
      <c r="M41" s="25">
        <v>489.7</v>
      </c>
      <c r="N41" s="106">
        <v>0</v>
      </c>
      <c r="O41" s="33">
        <v>0</v>
      </c>
      <c r="P41" s="112"/>
      <c r="Q41" s="33"/>
      <c r="R41" s="112"/>
      <c r="S41" s="33"/>
      <c r="T41" s="112"/>
      <c r="U41" s="33"/>
      <c r="V41" s="112"/>
      <c r="W41" s="33"/>
      <c r="X41" s="112"/>
      <c r="Y41" s="48"/>
      <c r="Z41" s="119">
        <f t="shared" si="0"/>
        <v>10</v>
      </c>
      <c r="AA41" s="31">
        <f t="shared" si="2"/>
        <v>489.7</v>
      </c>
      <c r="AB41" s="4"/>
    </row>
    <row r="42" spans="1:28" x14ac:dyDescent="0.25">
      <c r="A42" s="24" t="s">
        <v>132</v>
      </c>
      <c r="B42" s="24">
        <v>0</v>
      </c>
      <c r="C42" s="25">
        <v>0</v>
      </c>
      <c r="D42" s="99">
        <v>0</v>
      </c>
      <c r="E42" s="25">
        <v>0</v>
      </c>
      <c r="F42" s="99">
        <v>1</v>
      </c>
      <c r="G42" s="25">
        <v>24.41</v>
      </c>
      <c r="H42" s="99">
        <v>31</v>
      </c>
      <c r="I42" s="25">
        <v>665.81</v>
      </c>
      <c r="J42" s="99">
        <v>1</v>
      </c>
      <c r="K42" s="25">
        <v>21.38</v>
      </c>
      <c r="L42" s="99">
        <v>0</v>
      </c>
      <c r="M42" s="25">
        <v>0</v>
      </c>
      <c r="N42" s="106">
        <v>0</v>
      </c>
      <c r="O42" s="33">
        <v>0</v>
      </c>
      <c r="P42" s="112"/>
      <c r="Q42" s="33"/>
      <c r="R42" s="112"/>
      <c r="S42" s="33"/>
      <c r="T42" s="112"/>
      <c r="U42" s="33"/>
      <c r="V42" s="112"/>
      <c r="W42" s="33"/>
      <c r="X42" s="112"/>
      <c r="Y42" s="48"/>
      <c r="Z42" s="119">
        <f t="shared" si="0"/>
        <v>33</v>
      </c>
      <c r="AA42" s="31">
        <f t="shared" si="2"/>
        <v>711.59999999999991</v>
      </c>
      <c r="AB42" s="4"/>
    </row>
    <row r="43" spans="1:28" x14ac:dyDescent="0.25">
      <c r="A43" s="24" t="s">
        <v>92</v>
      </c>
      <c r="B43" s="24">
        <v>0</v>
      </c>
      <c r="C43" s="25">
        <v>0</v>
      </c>
      <c r="D43" s="99">
        <v>1</v>
      </c>
      <c r="E43" s="25">
        <v>23.86</v>
      </c>
      <c r="F43" s="99">
        <v>0</v>
      </c>
      <c r="G43" s="25">
        <v>0</v>
      </c>
      <c r="H43" s="99">
        <v>0</v>
      </c>
      <c r="I43" s="25">
        <v>0</v>
      </c>
      <c r="J43" s="99">
        <v>3</v>
      </c>
      <c r="K43" s="25">
        <v>120.27</v>
      </c>
      <c r="L43" s="99">
        <v>18</v>
      </c>
      <c r="M43" s="25">
        <v>666.25</v>
      </c>
      <c r="N43" s="106">
        <v>12</v>
      </c>
      <c r="O43" s="33">
        <v>406.79</v>
      </c>
      <c r="P43" s="112"/>
      <c r="Q43" s="33"/>
      <c r="R43" s="112"/>
      <c r="S43" s="33"/>
      <c r="T43" s="112"/>
      <c r="U43" s="33"/>
      <c r="V43" s="112"/>
      <c r="W43" s="33"/>
      <c r="X43" s="112"/>
      <c r="Y43" s="48"/>
      <c r="Z43" s="119">
        <f t="shared" si="0"/>
        <v>34</v>
      </c>
      <c r="AA43" s="31">
        <f t="shared" si="2"/>
        <v>1217.17</v>
      </c>
      <c r="AB43" s="4"/>
    </row>
    <row r="44" spans="1:28" x14ac:dyDescent="0.25">
      <c r="A44" s="24" t="s">
        <v>147</v>
      </c>
      <c r="B44" s="24">
        <v>0</v>
      </c>
      <c r="C44" s="25">
        <v>0</v>
      </c>
      <c r="D44" s="99">
        <v>0</v>
      </c>
      <c r="E44" s="25">
        <v>0</v>
      </c>
      <c r="F44" s="99">
        <v>0</v>
      </c>
      <c r="G44" s="25">
        <v>0</v>
      </c>
      <c r="H44" s="99">
        <v>1</v>
      </c>
      <c r="I44" s="25">
        <v>22.82</v>
      </c>
      <c r="J44" s="99">
        <v>0</v>
      </c>
      <c r="K44" s="25">
        <v>0</v>
      </c>
      <c r="L44" s="99">
        <v>8</v>
      </c>
      <c r="M44" s="25">
        <v>172.55</v>
      </c>
      <c r="N44" s="106">
        <v>4</v>
      </c>
      <c r="O44" s="33">
        <v>88.42</v>
      </c>
      <c r="P44" s="112"/>
      <c r="Q44" s="33"/>
      <c r="R44" s="112"/>
      <c r="S44" s="33"/>
      <c r="T44" s="112"/>
      <c r="U44" s="33"/>
      <c r="V44" s="112"/>
      <c r="W44" s="33"/>
      <c r="X44" s="112"/>
      <c r="Y44" s="48"/>
      <c r="Z44" s="119">
        <f t="shared" si="0"/>
        <v>13</v>
      </c>
      <c r="AA44" s="31">
        <f t="shared" si="2"/>
        <v>283.79000000000002</v>
      </c>
      <c r="AB44" s="4"/>
    </row>
    <row r="45" spans="1:28" x14ac:dyDescent="0.25">
      <c r="A45" s="24" t="s">
        <v>87</v>
      </c>
      <c r="B45" s="24">
        <v>0</v>
      </c>
      <c r="C45" s="25">
        <v>0</v>
      </c>
      <c r="D45" s="99">
        <v>2</v>
      </c>
      <c r="E45" s="25">
        <v>51.28</v>
      </c>
      <c r="F45" s="99">
        <v>3</v>
      </c>
      <c r="G45" s="25">
        <v>77.69</v>
      </c>
      <c r="H45" s="99">
        <v>4</v>
      </c>
      <c r="I45" s="25">
        <v>101.68</v>
      </c>
      <c r="J45" s="99">
        <v>5</v>
      </c>
      <c r="K45" s="25">
        <v>129.08000000000001</v>
      </c>
      <c r="L45" s="99">
        <v>0</v>
      </c>
      <c r="M45" s="25">
        <v>0</v>
      </c>
      <c r="N45" s="106">
        <v>22</v>
      </c>
      <c r="O45" s="33">
        <v>565.62</v>
      </c>
      <c r="P45" s="112"/>
      <c r="Q45" s="33"/>
      <c r="R45" s="112"/>
      <c r="S45" s="33"/>
      <c r="T45" s="112"/>
      <c r="U45" s="33"/>
      <c r="V45" s="112"/>
      <c r="W45" s="33"/>
      <c r="X45" s="112"/>
      <c r="Y45" s="48"/>
      <c r="Z45" s="119">
        <f t="shared" si="0"/>
        <v>36</v>
      </c>
      <c r="AA45" s="31">
        <f t="shared" si="2"/>
        <v>925.35</v>
      </c>
      <c r="AB45" s="4"/>
    </row>
    <row r="46" spans="1:28" x14ac:dyDescent="0.25">
      <c r="A46" s="24" t="s">
        <v>133</v>
      </c>
      <c r="B46" s="24">
        <v>0</v>
      </c>
      <c r="C46" s="25">
        <v>0</v>
      </c>
      <c r="D46" s="99">
        <v>0</v>
      </c>
      <c r="E46" s="25">
        <v>0</v>
      </c>
      <c r="F46" s="99">
        <v>1</v>
      </c>
      <c r="G46" s="25">
        <v>22.71</v>
      </c>
      <c r="H46" s="99">
        <v>0</v>
      </c>
      <c r="I46" s="25">
        <v>0</v>
      </c>
      <c r="J46" s="99">
        <v>0</v>
      </c>
      <c r="K46" s="25">
        <v>0</v>
      </c>
      <c r="L46" s="99">
        <v>1</v>
      </c>
      <c r="M46" s="25">
        <v>24.08</v>
      </c>
      <c r="N46" s="106">
        <v>0</v>
      </c>
      <c r="O46" s="33">
        <v>0</v>
      </c>
      <c r="P46" s="112"/>
      <c r="Q46" s="33"/>
      <c r="R46" s="112"/>
      <c r="S46" s="33"/>
      <c r="T46" s="112"/>
      <c r="U46" s="33"/>
      <c r="V46" s="112"/>
      <c r="W46" s="33"/>
      <c r="X46" s="112"/>
      <c r="Y46" s="48"/>
      <c r="Z46" s="119">
        <f t="shared" si="0"/>
        <v>2</v>
      </c>
      <c r="AA46" s="31">
        <f t="shared" si="2"/>
        <v>46.79</v>
      </c>
      <c r="AB46" s="4"/>
    </row>
    <row r="47" spans="1:28" x14ac:dyDescent="0.25">
      <c r="A47" s="24" t="s">
        <v>148</v>
      </c>
      <c r="B47" s="24">
        <v>0</v>
      </c>
      <c r="C47" s="25">
        <v>0</v>
      </c>
      <c r="D47" s="99">
        <v>0</v>
      </c>
      <c r="E47" s="25">
        <v>0</v>
      </c>
      <c r="F47" s="99">
        <v>0</v>
      </c>
      <c r="G47" s="25">
        <v>0</v>
      </c>
      <c r="H47" s="99">
        <v>1</v>
      </c>
      <c r="I47" s="25">
        <v>22.29</v>
      </c>
      <c r="J47" s="99">
        <v>1</v>
      </c>
      <c r="K47" s="25">
        <v>22.9</v>
      </c>
      <c r="L47" s="99">
        <v>0</v>
      </c>
      <c r="M47" s="25">
        <v>0</v>
      </c>
      <c r="N47" s="106">
        <v>0</v>
      </c>
      <c r="O47" s="33">
        <v>0</v>
      </c>
      <c r="P47" s="112"/>
      <c r="Q47" s="33"/>
      <c r="R47" s="112"/>
      <c r="S47" s="33"/>
      <c r="T47" s="112"/>
      <c r="U47" s="33"/>
      <c r="V47" s="112"/>
      <c r="W47" s="33"/>
      <c r="X47" s="112"/>
      <c r="Y47" s="48"/>
      <c r="Z47" s="119">
        <f t="shared" si="0"/>
        <v>2</v>
      </c>
      <c r="AA47" s="31">
        <f t="shared" si="2"/>
        <v>45.19</v>
      </c>
      <c r="AB47" s="4"/>
    </row>
    <row r="48" spans="1:28" x14ac:dyDescent="0.25">
      <c r="A48" s="24" t="s">
        <v>149</v>
      </c>
      <c r="B48" s="24">
        <v>0</v>
      </c>
      <c r="C48" s="25">
        <v>0</v>
      </c>
      <c r="D48" s="99">
        <v>0</v>
      </c>
      <c r="E48" s="25">
        <v>0</v>
      </c>
      <c r="F48" s="99">
        <v>0</v>
      </c>
      <c r="G48" s="25">
        <v>0</v>
      </c>
      <c r="H48" s="99">
        <v>1</v>
      </c>
      <c r="I48" s="25">
        <v>21.48</v>
      </c>
      <c r="J48" s="99">
        <v>0</v>
      </c>
      <c r="K48" s="25">
        <v>0</v>
      </c>
      <c r="L48" s="99">
        <v>0</v>
      </c>
      <c r="M48" s="25">
        <v>0</v>
      </c>
      <c r="N48" s="106">
        <v>0</v>
      </c>
      <c r="O48" s="33">
        <v>0</v>
      </c>
      <c r="P48" s="112"/>
      <c r="Q48" s="33"/>
      <c r="R48" s="112"/>
      <c r="S48" s="33"/>
      <c r="T48" s="112"/>
      <c r="U48" s="33"/>
      <c r="V48" s="112"/>
      <c r="W48" s="33"/>
      <c r="X48" s="112"/>
      <c r="Y48" s="48"/>
      <c r="Z48" s="119">
        <f t="shared" si="0"/>
        <v>1</v>
      </c>
      <c r="AA48" s="31">
        <f t="shared" si="2"/>
        <v>21.48</v>
      </c>
      <c r="AB48" s="4"/>
    </row>
    <row r="49" spans="1:28" x14ac:dyDescent="0.25">
      <c r="A49" s="24" t="s">
        <v>180</v>
      </c>
      <c r="B49" s="24">
        <v>0</v>
      </c>
      <c r="C49" s="25">
        <v>0</v>
      </c>
      <c r="D49" s="99">
        <v>0</v>
      </c>
      <c r="E49" s="25">
        <v>0</v>
      </c>
      <c r="F49" s="99">
        <v>0</v>
      </c>
      <c r="G49" s="25">
        <v>0</v>
      </c>
      <c r="H49" s="99">
        <v>0</v>
      </c>
      <c r="I49" s="25">
        <v>0</v>
      </c>
      <c r="J49" s="99">
        <v>0</v>
      </c>
      <c r="K49" s="25">
        <v>0</v>
      </c>
      <c r="L49" s="99">
        <v>1</v>
      </c>
      <c r="M49" s="25">
        <v>21.49</v>
      </c>
      <c r="N49" s="106">
        <v>0</v>
      </c>
      <c r="O49" s="33">
        <v>0</v>
      </c>
      <c r="P49" s="112"/>
      <c r="Q49" s="33"/>
      <c r="R49" s="112"/>
      <c r="S49" s="33"/>
      <c r="T49" s="112"/>
      <c r="U49" s="33"/>
      <c r="V49" s="112"/>
      <c r="W49" s="33"/>
      <c r="X49" s="112"/>
      <c r="Y49" s="48"/>
      <c r="Z49" s="119">
        <f t="shared" si="0"/>
        <v>1</v>
      </c>
      <c r="AA49" s="31">
        <f>SUM(C49,E49,G49,I49,K49,M49,O49,Q49,S49,U49,W49,Y49)</f>
        <v>21.49</v>
      </c>
      <c r="AB49" s="4"/>
    </row>
    <row r="50" spans="1:28" x14ac:dyDescent="0.25">
      <c r="A50" s="24" t="s">
        <v>17</v>
      </c>
      <c r="B50" s="24">
        <v>9</v>
      </c>
      <c r="C50" s="25">
        <v>336.91</v>
      </c>
      <c r="D50" s="99">
        <v>9</v>
      </c>
      <c r="E50" s="25">
        <v>398.41</v>
      </c>
      <c r="F50" s="99">
        <v>1</v>
      </c>
      <c r="G50" s="25">
        <v>33.33</v>
      </c>
      <c r="H50" s="99">
        <v>3</v>
      </c>
      <c r="I50" s="25">
        <v>90.45</v>
      </c>
      <c r="J50" s="99">
        <v>0</v>
      </c>
      <c r="K50" s="25">
        <v>0</v>
      </c>
      <c r="L50" s="99">
        <v>8</v>
      </c>
      <c r="M50" s="25">
        <v>215.12</v>
      </c>
      <c r="N50" s="106">
        <v>7</v>
      </c>
      <c r="O50" s="33">
        <v>205.39</v>
      </c>
      <c r="P50" s="112"/>
      <c r="Q50" s="33"/>
      <c r="R50" s="112"/>
      <c r="S50" s="33"/>
      <c r="T50" s="112"/>
      <c r="U50" s="33"/>
      <c r="V50" s="112"/>
      <c r="W50" s="33"/>
      <c r="X50" s="112"/>
      <c r="Y50" s="48"/>
      <c r="Z50" s="119">
        <f t="shared" si="0"/>
        <v>37</v>
      </c>
      <c r="AA50" s="31">
        <f t="shared" si="2"/>
        <v>1279.6100000000001</v>
      </c>
      <c r="AB50" s="4"/>
    </row>
    <row r="51" spans="1:28" x14ac:dyDescent="0.25">
      <c r="A51" s="24" t="s">
        <v>80</v>
      </c>
      <c r="B51" s="24">
        <v>0</v>
      </c>
      <c r="C51" s="25">
        <v>0</v>
      </c>
      <c r="D51" s="99">
        <v>8</v>
      </c>
      <c r="E51" s="25">
        <v>192</v>
      </c>
      <c r="F51" s="99">
        <v>0</v>
      </c>
      <c r="G51" s="25">
        <v>0</v>
      </c>
      <c r="H51" s="99">
        <v>16</v>
      </c>
      <c r="I51" s="25">
        <v>384</v>
      </c>
      <c r="J51" s="99">
        <v>0</v>
      </c>
      <c r="K51" s="25">
        <v>0</v>
      </c>
      <c r="L51" s="99">
        <v>2</v>
      </c>
      <c r="M51" s="25">
        <v>48</v>
      </c>
      <c r="N51" s="106">
        <v>1</v>
      </c>
      <c r="O51" s="33">
        <v>28.77</v>
      </c>
      <c r="P51" s="112"/>
      <c r="Q51" s="33"/>
      <c r="R51" s="112"/>
      <c r="S51" s="33"/>
      <c r="T51" s="112"/>
      <c r="U51" s="33"/>
      <c r="V51" s="112"/>
      <c r="W51" s="33"/>
      <c r="X51" s="112"/>
      <c r="Y51" s="48"/>
      <c r="Z51" s="119">
        <f t="shared" si="0"/>
        <v>27</v>
      </c>
      <c r="AA51" s="31">
        <f t="shared" si="2"/>
        <v>652.77</v>
      </c>
      <c r="AB51" s="4"/>
    </row>
    <row r="52" spans="1:28" x14ac:dyDescent="0.25">
      <c r="A52" s="24" t="s">
        <v>166</v>
      </c>
      <c r="B52" s="24">
        <v>0</v>
      </c>
      <c r="C52" s="25">
        <v>0</v>
      </c>
      <c r="D52" s="99">
        <v>0</v>
      </c>
      <c r="E52" s="25">
        <v>0</v>
      </c>
      <c r="F52" s="99">
        <v>0</v>
      </c>
      <c r="G52" s="25">
        <v>0</v>
      </c>
      <c r="H52" s="99">
        <v>0</v>
      </c>
      <c r="I52" s="25">
        <v>0</v>
      </c>
      <c r="J52" s="99">
        <v>33</v>
      </c>
      <c r="K52" s="25">
        <v>993.63</v>
      </c>
      <c r="L52" s="99">
        <v>13</v>
      </c>
      <c r="M52" s="25">
        <v>391.43</v>
      </c>
      <c r="N52" s="106">
        <v>0</v>
      </c>
      <c r="O52" s="33">
        <v>0</v>
      </c>
      <c r="P52" s="112"/>
      <c r="Q52" s="33"/>
      <c r="R52" s="112"/>
      <c r="S52" s="33"/>
      <c r="T52" s="112"/>
      <c r="U52" s="33"/>
      <c r="V52" s="112"/>
      <c r="W52" s="33"/>
      <c r="X52" s="112"/>
      <c r="Y52" s="48"/>
      <c r="Z52" s="119">
        <f t="shared" si="0"/>
        <v>46</v>
      </c>
      <c r="AA52" s="31">
        <f t="shared" si="2"/>
        <v>1385.06</v>
      </c>
      <c r="AB52" s="4"/>
    </row>
    <row r="53" spans="1:28" x14ac:dyDescent="0.25">
      <c r="A53" s="24" t="s">
        <v>140</v>
      </c>
      <c r="B53" s="24">
        <v>0</v>
      </c>
      <c r="C53" s="25">
        <v>0</v>
      </c>
      <c r="D53" s="99">
        <v>0</v>
      </c>
      <c r="E53" s="25">
        <v>0</v>
      </c>
      <c r="F53" s="99">
        <v>0</v>
      </c>
      <c r="G53" s="25">
        <v>0</v>
      </c>
      <c r="H53" s="99">
        <v>12</v>
      </c>
      <c r="I53" s="25">
        <v>296.52</v>
      </c>
      <c r="J53" s="99">
        <v>2</v>
      </c>
      <c r="K53" s="25">
        <v>46.48</v>
      </c>
      <c r="L53" s="99">
        <v>1</v>
      </c>
      <c r="M53" s="25">
        <v>28.24</v>
      </c>
      <c r="N53" s="106">
        <v>0</v>
      </c>
      <c r="O53" s="33">
        <v>0</v>
      </c>
      <c r="P53" s="112"/>
      <c r="Q53" s="33"/>
      <c r="R53" s="112"/>
      <c r="S53" s="33"/>
      <c r="T53" s="112"/>
      <c r="U53" s="33"/>
      <c r="V53" s="112"/>
      <c r="W53" s="33"/>
      <c r="X53" s="112"/>
      <c r="Y53" s="48"/>
      <c r="Z53" s="119">
        <f t="shared" si="0"/>
        <v>15</v>
      </c>
      <c r="AA53" s="31">
        <f t="shared" si="2"/>
        <v>371.24</v>
      </c>
      <c r="AB53" s="4"/>
    </row>
    <row r="54" spans="1:28" x14ac:dyDescent="0.25">
      <c r="A54" s="24" t="s">
        <v>40</v>
      </c>
      <c r="B54" s="24">
        <v>2</v>
      </c>
      <c r="C54" s="25">
        <v>45.46</v>
      </c>
      <c r="D54" s="99">
        <v>1</v>
      </c>
      <c r="E54" s="25">
        <v>22.73</v>
      </c>
      <c r="F54" s="99">
        <v>0</v>
      </c>
      <c r="G54" s="25">
        <v>0</v>
      </c>
      <c r="H54" s="99">
        <v>0</v>
      </c>
      <c r="I54" s="25">
        <v>0</v>
      </c>
      <c r="J54" s="99">
        <v>0</v>
      </c>
      <c r="K54" s="25">
        <v>0</v>
      </c>
      <c r="L54" s="99">
        <v>0</v>
      </c>
      <c r="M54" s="25">
        <v>0</v>
      </c>
      <c r="N54" s="106">
        <v>0</v>
      </c>
      <c r="O54" s="33">
        <v>0</v>
      </c>
      <c r="P54" s="112"/>
      <c r="Q54" s="33"/>
      <c r="R54" s="112"/>
      <c r="S54" s="33"/>
      <c r="T54" s="112"/>
      <c r="U54" s="33"/>
      <c r="V54" s="112"/>
      <c r="W54" s="33"/>
      <c r="X54" s="112"/>
      <c r="Y54" s="48"/>
      <c r="Z54" s="119">
        <f t="shared" si="0"/>
        <v>3</v>
      </c>
      <c r="AA54" s="31">
        <f t="shared" si="2"/>
        <v>68.19</v>
      </c>
      <c r="AB54" s="4"/>
    </row>
    <row r="55" spans="1:28" x14ac:dyDescent="0.25">
      <c r="A55" s="24" t="s">
        <v>88</v>
      </c>
      <c r="B55" s="24">
        <v>0</v>
      </c>
      <c r="C55" s="25">
        <v>0</v>
      </c>
      <c r="D55" s="99">
        <v>2</v>
      </c>
      <c r="E55" s="25">
        <v>59.9</v>
      </c>
      <c r="F55" s="99">
        <v>0</v>
      </c>
      <c r="G55" s="25">
        <v>0</v>
      </c>
      <c r="H55" s="99">
        <v>1</v>
      </c>
      <c r="I55" s="25">
        <v>29.44</v>
      </c>
      <c r="J55" s="99">
        <v>0</v>
      </c>
      <c r="K55" s="25">
        <v>0</v>
      </c>
      <c r="L55" s="99">
        <v>0</v>
      </c>
      <c r="M55" s="25">
        <v>0</v>
      </c>
      <c r="N55" s="106">
        <v>0</v>
      </c>
      <c r="O55" s="33">
        <v>0</v>
      </c>
      <c r="P55" s="112"/>
      <c r="Q55" s="33"/>
      <c r="R55" s="112"/>
      <c r="S55" s="33"/>
      <c r="T55" s="112"/>
      <c r="U55" s="33"/>
      <c r="V55" s="112"/>
      <c r="W55" s="33"/>
      <c r="X55" s="112"/>
      <c r="Y55" s="48"/>
      <c r="Z55" s="119">
        <f t="shared" si="0"/>
        <v>3</v>
      </c>
      <c r="AA55" s="31">
        <f t="shared" si="2"/>
        <v>89.34</v>
      </c>
      <c r="AB55" s="4"/>
    </row>
    <row r="56" spans="1:28" x14ac:dyDescent="0.25">
      <c r="A56" s="24" t="s">
        <v>181</v>
      </c>
      <c r="B56" s="24">
        <v>0</v>
      </c>
      <c r="C56" s="25">
        <v>0</v>
      </c>
      <c r="D56" s="99">
        <v>0</v>
      </c>
      <c r="E56" s="25">
        <v>0</v>
      </c>
      <c r="F56" s="99">
        <v>0</v>
      </c>
      <c r="G56" s="25">
        <v>0</v>
      </c>
      <c r="H56" s="99">
        <v>0</v>
      </c>
      <c r="I56" s="25">
        <v>0</v>
      </c>
      <c r="J56" s="99">
        <v>0</v>
      </c>
      <c r="K56" s="25">
        <v>0</v>
      </c>
      <c r="L56" s="99">
        <v>1</v>
      </c>
      <c r="M56" s="25">
        <v>30.18</v>
      </c>
      <c r="N56" s="106">
        <v>0</v>
      </c>
      <c r="O56" s="33">
        <v>0</v>
      </c>
      <c r="P56" s="112"/>
      <c r="Q56" s="33"/>
      <c r="R56" s="112"/>
      <c r="S56" s="33"/>
      <c r="T56" s="112"/>
      <c r="U56" s="33"/>
      <c r="V56" s="112"/>
      <c r="W56" s="33"/>
      <c r="X56" s="112"/>
      <c r="Y56" s="48"/>
      <c r="Z56" s="119">
        <f t="shared" si="0"/>
        <v>1</v>
      </c>
      <c r="AA56" s="31">
        <f t="shared" si="2"/>
        <v>30.18</v>
      </c>
      <c r="AB56" s="4"/>
    </row>
    <row r="57" spans="1:28" x14ac:dyDescent="0.25">
      <c r="A57" s="24" t="s">
        <v>134</v>
      </c>
      <c r="B57" s="24">
        <v>0</v>
      </c>
      <c r="C57" s="25">
        <v>0</v>
      </c>
      <c r="D57" s="99">
        <v>0</v>
      </c>
      <c r="E57" s="25">
        <v>0</v>
      </c>
      <c r="F57" s="99">
        <v>1</v>
      </c>
      <c r="G57" s="25">
        <v>28.38</v>
      </c>
      <c r="H57" s="99">
        <v>0</v>
      </c>
      <c r="I57" s="25">
        <v>0</v>
      </c>
      <c r="J57" s="99">
        <v>0</v>
      </c>
      <c r="K57" s="25">
        <v>0</v>
      </c>
      <c r="L57" s="99">
        <v>0</v>
      </c>
      <c r="M57" s="25">
        <v>0</v>
      </c>
      <c r="N57" s="106">
        <v>0</v>
      </c>
      <c r="O57" s="33">
        <v>0</v>
      </c>
      <c r="P57" s="112"/>
      <c r="Q57" s="33"/>
      <c r="R57" s="112"/>
      <c r="S57" s="33"/>
      <c r="T57" s="112"/>
      <c r="U57" s="33"/>
      <c r="V57" s="112"/>
      <c r="W57" s="33"/>
      <c r="X57" s="112"/>
      <c r="Y57" s="48"/>
      <c r="Z57" s="119">
        <f t="shared" si="0"/>
        <v>1</v>
      </c>
      <c r="AA57" s="31">
        <f t="shared" si="2"/>
        <v>28.38</v>
      </c>
      <c r="AB57" s="4"/>
    </row>
    <row r="58" spans="1:28" x14ac:dyDescent="0.25">
      <c r="A58" s="24" t="s">
        <v>84</v>
      </c>
      <c r="B58" s="24">
        <v>0</v>
      </c>
      <c r="C58" s="25">
        <v>0</v>
      </c>
      <c r="D58" s="99">
        <v>2</v>
      </c>
      <c r="E58" s="25">
        <v>46.38</v>
      </c>
      <c r="F58" s="99">
        <v>1</v>
      </c>
      <c r="G58" s="25">
        <v>37.130000000000003</v>
      </c>
      <c r="H58" s="99">
        <v>1</v>
      </c>
      <c r="I58" s="25">
        <v>27.61</v>
      </c>
      <c r="J58" s="99">
        <v>0</v>
      </c>
      <c r="K58" s="25">
        <v>0</v>
      </c>
      <c r="L58" s="99">
        <v>1</v>
      </c>
      <c r="M58" s="25">
        <v>27.61</v>
      </c>
      <c r="N58" s="106">
        <v>0</v>
      </c>
      <c r="O58" s="33">
        <v>0</v>
      </c>
      <c r="P58" s="112"/>
      <c r="Q58" s="33"/>
      <c r="R58" s="112"/>
      <c r="S58" s="33"/>
      <c r="T58" s="112"/>
      <c r="U58" s="33"/>
      <c r="V58" s="112"/>
      <c r="W58" s="33"/>
      <c r="X58" s="112"/>
      <c r="Y58" s="48"/>
      <c r="Z58" s="119">
        <f t="shared" si="0"/>
        <v>5</v>
      </c>
      <c r="AA58" s="31">
        <f t="shared" si="2"/>
        <v>138.73000000000002</v>
      </c>
      <c r="AB58" s="4"/>
    </row>
    <row r="59" spans="1:28" x14ac:dyDescent="0.25">
      <c r="A59" s="24" t="s">
        <v>13</v>
      </c>
      <c r="B59" s="24">
        <v>2</v>
      </c>
      <c r="C59" s="25">
        <v>36.24</v>
      </c>
      <c r="D59" s="99">
        <v>0</v>
      </c>
      <c r="E59" s="25">
        <v>0</v>
      </c>
      <c r="F59" s="99">
        <v>2</v>
      </c>
      <c r="G59" s="25">
        <v>45.88</v>
      </c>
      <c r="H59" s="99">
        <v>1</v>
      </c>
      <c r="I59" s="25">
        <v>22.72</v>
      </c>
      <c r="J59" s="99">
        <v>0</v>
      </c>
      <c r="K59" s="25">
        <v>0</v>
      </c>
      <c r="L59" s="99">
        <v>1</v>
      </c>
      <c r="M59" s="25">
        <v>22.96</v>
      </c>
      <c r="N59" s="106">
        <v>50</v>
      </c>
      <c r="O59" s="33">
        <v>1136</v>
      </c>
      <c r="P59" s="112"/>
      <c r="Q59" s="33"/>
      <c r="R59" s="112"/>
      <c r="S59" s="33"/>
      <c r="T59" s="112"/>
      <c r="U59" s="33"/>
      <c r="V59" s="112"/>
      <c r="W59" s="33"/>
      <c r="X59" s="112"/>
      <c r="Y59" s="48"/>
      <c r="Z59" s="119">
        <f t="shared" si="0"/>
        <v>56</v>
      </c>
      <c r="AA59" s="31">
        <f t="shared" si="2"/>
        <v>1263.8</v>
      </c>
      <c r="AB59" s="4"/>
    </row>
    <row r="60" spans="1:28" x14ac:dyDescent="0.25">
      <c r="A60" s="24" t="s">
        <v>66</v>
      </c>
      <c r="B60" s="24">
        <v>1</v>
      </c>
      <c r="C60" s="25">
        <v>93.56</v>
      </c>
      <c r="D60" s="99">
        <v>0</v>
      </c>
      <c r="E60" s="25">
        <v>0</v>
      </c>
      <c r="F60" s="99">
        <v>0</v>
      </c>
      <c r="G60" s="25">
        <v>0</v>
      </c>
      <c r="H60" s="99">
        <v>0</v>
      </c>
      <c r="I60" s="25">
        <v>0</v>
      </c>
      <c r="J60" s="99">
        <v>0</v>
      </c>
      <c r="K60" s="25">
        <v>0</v>
      </c>
      <c r="L60" s="99">
        <v>0</v>
      </c>
      <c r="M60" s="25">
        <v>0</v>
      </c>
      <c r="N60" s="106">
        <v>0</v>
      </c>
      <c r="O60" s="33">
        <v>0</v>
      </c>
      <c r="P60" s="112"/>
      <c r="Q60" s="33"/>
      <c r="R60" s="112"/>
      <c r="S60" s="33"/>
      <c r="T60" s="112"/>
      <c r="U60" s="33"/>
      <c r="V60" s="112"/>
      <c r="W60" s="33"/>
      <c r="X60" s="112"/>
      <c r="Y60" s="48"/>
      <c r="Z60" s="119">
        <f t="shared" si="0"/>
        <v>1</v>
      </c>
      <c r="AA60" s="31">
        <f t="shared" si="2"/>
        <v>93.56</v>
      </c>
      <c r="AB60" s="4"/>
    </row>
    <row r="61" spans="1:28" x14ac:dyDescent="0.25">
      <c r="A61" s="24" t="s">
        <v>125</v>
      </c>
      <c r="B61" s="24">
        <v>0</v>
      </c>
      <c r="C61" s="25">
        <v>0</v>
      </c>
      <c r="D61" s="99">
        <v>0</v>
      </c>
      <c r="E61" s="25">
        <v>0</v>
      </c>
      <c r="F61" s="99">
        <v>6</v>
      </c>
      <c r="G61" s="25">
        <v>92.88</v>
      </c>
      <c r="H61" s="99">
        <v>0</v>
      </c>
      <c r="I61" s="25">
        <v>0</v>
      </c>
      <c r="J61" s="99">
        <v>0</v>
      </c>
      <c r="K61" s="25">
        <v>0</v>
      </c>
      <c r="L61" s="99">
        <v>0</v>
      </c>
      <c r="M61" s="25">
        <v>0</v>
      </c>
      <c r="N61" s="106">
        <v>52</v>
      </c>
      <c r="O61" s="33">
        <v>828.36</v>
      </c>
      <c r="P61" s="112"/>
      <c r="Q61" s="33"/>
      <c r="R61" s="112"/>
      <c r="S61" s="33"/>
      <c r="T61" s="112"/>
      <c r="U61" s="33"/>
      <c r="V61" s="112"/>
      <c r="W61" s="33"/>
      <c r="X61" s="112"/>
      <c r="Y61" s="48"/>
      <c r="Z61" s="119">
        <f t="shared" si="0"/>
        <v>58</v>
      </c>
      <c r="AA61" s="31">
        <f t="shared" si="2"/>
        <v>921.24</v>
      </c>
      <c r="AB61" s="4"/>
    </row>
    <row r="62" spans="1:28" x14ac:dyDescent="0.25">
      <c r="A62" s="24" t="s">
        <v>142</v>
      </c>
      <c r="B62" s="24">
        <v>0</v>
      </c>
      <c r="C62" s="25">
        <v>0</v>
      </c>
      <c r="D62" s="99">
        <v>0</v>
      </c>
      <c r="E62" s="25">
        <v>0</v>
      </c>
      <c r="F62" s="99">
        <v>0</v>
      </c>
      <c r="G62" s="25">
        <v>0</v>
      </c>
      <c r="H62" s="99">
        <v>3</v>
      </c>
      <c r="I62" s="25">
        <v>101.07</v>
      </c>
      <c r="J62" s="99">
        <v>0</v>
      </c>
      <c r="K62" s="25">
        <v>0</v>
      </c>
      <c r="L62" s="99">
        <v>0</v>
      </c>
      <c r="M62" s="25">
        <v>0</v>
      </c>
      <c r="N62" s="106">
        <v>0</v>
      </c>
      <c r="O62" s="33">
        <v>0</v>
      </c>
      <c r="P62" s="112"/>
      <c r="Q62" s="33"/>
      <c r="R62" s="112"/>
      <c r="S62" s="33"/>
      <c r="T62" s="112"/>
      <c r="U62" s="33"/>
      <c r="V62" s="112"/>
      <c r="W62" s="33"/>
      <c r="X62" s="112"/>
      <c r="Y62" s="48"/>
      <c r="Z62" s="119">
        <f t="shared" si="0"/>
        <v>3</v>
      </c>
      <c r="AA62" s="31">
        <f t="shared" si="2"/>
        <v>101.07</v>
      </c>
      <c r="AB62" s="4"/>
    </row>
    <row r="63" spans="1:28" x14ac:dyDescent="0.25">
      <c r="A63" s="24" t="s">
        <v>168</v>
      </c>
      <c r="B63" s="24">
        <v>0</v>
      </c>
      <c r="C63" s="25">
        <v>0</v>
      </c>
      <c r="D63" s="99">
        <v>0</v>
      </c>
      <c r="E63" s="25">
        <v>0</v>
      </c>
      <c r="F63" s="99">
        <v>0</v>
      </c>
      <c r="G63" s="25">
        <v>0</v>
      </c>
      <c r="H63" s="99">
        <v>0</v>
      </c>
      <c r="I63" s="25">
        <v>0</v>
      </c>
      <c r="J63" s="99">
        <v>1</v>
      </c>
      <c r="K63" s="25">
        <v>16.190000000000001</v>
      </c>
      <c r="L63" s="99">
        <v>0</v>
      </c>
      <c r="M63" s="25">
        <v>0</v>
      </c>
      <c r="N63" s="106">
        <v>0</v>
      </c>
      <c r="O63" s="33">
        <v>0</v>
      </c>
      <c r="P63" s="112"/>
      <c r="Q63" s="33"/>
      <c r="R63" s="112"/>
      <c r="S63" s="33"/>
      <c r="T63" s="112"/>
      <c r="U63" s="33"/>
      <c r="V63" s="112"/>
      <c r="W63" s="33"/>
      <c r="X63" s="112"/>
      <c r="Y63" s="48"/>
      <c r="Z63" s="119">
        <f t="shared" si="0"/>
        <v>1</v>
      </c>
      <c r="AA63" s="31">
        <f t="shared" si="2"/>
        <v>16.190000000000001</v>
      </c>
      <c r="AB63" s="4"/>
    </row>
    <row r="64" spans="1:28" x14ac:dyDescent="0.25">
      <c r="A64" s="24" t="s">
        <v>182</v>
      </c>
      <c r="B64" s="24">
        <v>0</v>
      </c>
      <c r="C64" s="25">
        <v>0</v>
      </c>
      <c r="D64" s="99">
        <v>0</v>
      </c>
      <c r="E64" s="25">
        <v>0</v>
      </c>
      <c r="F64" s="99">
        <v>0</v>
      </c>
      <c r="G64" s="25">
        <v>0</v>
      </c>
      <c r="H64" s="99">
        <v>0</v>
      </c>
      <c r="I64" s="25">
        <v>0</v>
      </c>
      <c r="J64" s="99">
        <v>0</v>
      </c>
      <c r="K64" s="25">
        <v>0</v>
      </c>
      <c r="L64" s="99">
        <v>1</v>
      </c>
      <c r="M64" s="25">
        <v>54.31</v>
      </c>
      <c r="N64" s="106">
        <v>0</v>
      </c>
      <c r="O64" s="33">
        <v>0</v>
      </c>
      <c r="P64" s="112"/>
      <c r="Q64" s="33"/>
      <c r="R64" s="112"/>
      <c r="S64" s="33"/>
      <c r="T64" s="112"/>
      <c r="U64" s="33"/>
      <c r="V64" s="112"/>
      <c r="W64" s="33"/>
      <c r="X64" s="112"/>
      <c r="Y64" s="48"/>
      <c r="Z64" s="119">
        <f t="shared" si="0"/>
        <v>1</v>
      </c>
      <c r="AA64" s="31">
        <f t="shared" si="2"/>
        <v>54.31</v>
      </c>
      <c r="AB64" s="4"/>
    </row>
    <row r="65" spans="1:28" x14ac:dyDescent="0.25">
      <c r="A65" s="24" t="s">
        <v>18</v>
      </c>
      <c r="B65" s="24">
        <v>8</v>
      </c>
      <c r="C65" s="25">
        <v>170.82</v>
      </c>
      <c r="D65" s="99">
        <v>10</v>
      </c>
      <c r="E65" s="25">
        <v>195.61</v>
      </c>
      <c r="F65" s="99">
        <v>51</v>
      </c>
      <c r="G65" s="25">
        <v>1123.08</v>
      </c>
      <c r="H65" s="99">
        <v>25</v>
      </c>
      <c r="I65" s="25">
        <v>538.94000000000005</v>
      </c>
      <c r="J65" s="99">
        <v>10</v>
      </c>
      <c r="K65" s="25">
        <v>212.75</v>
      </c>
      <c r="L65" s="99">
        <v>5</v>
      </c>
      <c r="M65" s="25">
        <v>94.26</v>
      </c>
      <c r="N65" s="106">
        <v>5</v>
      </c>
      <c r="O65" s="33">
        <v>107.44</v>
      </c>
      <c r="P65" s="112"/>
      <c r="Q65" s="33"/>
      <c r="R65" s="112"/>
      <c r="S65" s="33"/>
      <c r="T65" s="112"/>
      <c r="U65" s="33"/>
      <c r="V65" s="112"/>
      <c r="W65" s="33"/>
      <c r="X65" s="112"/>
      <c r="Y65" s="48"/>
      <c r="Z65" s="119">
        <f t="shared" si="0"/>
        <v>114</v>
      </c>
      <c r="AA65" s="31">
        <f t="shared" si="2"/>
        <v>2442.9</v>
      </c>
      <c r="AB65" s="4"/>
    </row>
    <row r="66" spans="1:28" x14ac:dyDescent="0.25">
      <c r="A66" s="24" t="s">
        <v>174</v>
      </c>
      <c r="B66" s="24">
        <v>0</v>
      </c>
      <c r="C66" s="25">
        <v>0</v>
      </c>
      <c r="D66" s="99">
        <v>0</v>
      </c>
      <c r="E66" s="25">
        <v>0</v>
      </c>
      <c r="F66" s="99">
        <v>0</v>
      </c>
      <c r="G66" s="25">
        <v>0</v>
      </c>
      <c r="H66" s="99">
        <v>0</v>
      </c>
      <c r="I66" s="25">
        <v>0</v>
      </c>
      <c r="J66" s="99">
        <v>0</v>
      </c>
      <c r="K66" s="25">
        <v>0</v>
      </c>
      <c r="L66" s="99">
        <v>40</v>
      </c>
      <c r="M66" s="25">
        <v>1692</v>
      </c>
      <c r="N66" s="106">
        <v>0</v>
      </c>
      <c r="O66" s="33">
        <v>0</v>
      </c>
      <c r="P66" s="112"/>
      <c r="Q66" s="33"/>
      <c r="R66" s="112"/>
      <c r="S66" s="33"/>
      <c r="T66" s="112"/>
      <c r="U66" s="33"/>
      <c r="V66" s="112"/>
      <c r="W66" s="33"/>
      <c r="X66" s="112"/>
      <c r="Y66" s="48"/>
      <c r="Z66" s="119">
        <f t="shared" si="0"/>
        <v>40</v>
      </c>
      <c r="AA66" s="31">
        <f t="shared" si="2"/>
        <v>1692</v>
      </c>
      <c r="AB66" s="4"/>
    </row>
    <row r="67" spans="1:28" x14ac:dyDescent="0.25">
      <c r="A67" s="24" t="s">
        <v>14</v>
      </c>
      <c r="B67" s="24">
        <v>5</v>
      </c>
      <c r="C67" s="25">
        <v>109.45</v>
      </c>
      <c r="D67" s="99">
        <v>2</v>
      </c>
      <c r="E67" s="25">
        <v>41.28</v>
      </c>
      <c r="F67" s="99">
        <v>18</v>
      </c>
      <c r="G67" s="25">
        <v>383.88</v>
      </c>
      <c r="H67" s="99">
        <v>3</v>
      </c>
      <c r="I67" s="25">
        <v>61.92</v>
      </c>
      <c r="J67" s="99">
        <v>1</v>
      </c>
      <c r="K67" s="25">
        <v>20.64</v>
      </c>
      <c r="L67" s="99">
        <v>9</v>
      </c>
      <c r="M67" s="25">
        <v>189.3</v>
      </c>
      <c r="N67" s="106">
        <v>5</v>
      </c>
      <c r="O67" s="33">
        <v>104.97</v>
      </c>
      <c r="P67" s="112"/>
      <c r="Q67" s="33"/>
      <c r="R67" s="112"/>
      <c r="S67" s="33"/>
      <c r="T67" s="112"/>
      <c r="U67" s="33"/>
      <c r="V67" s="112"/>
      <c r="W67" s="33"/>
      <c r="X67" s="112"/>
      <c r="Y67" s="48"/>
      <c r="Z67" s="119">
        <f t="shared" si="0"/>
        <v>43</v>
      </c>
      <c r="AA67" s="31">
        <f t="shared" si="2"/>
        <v>911.44</v>
      </c>
      <c r="AB67" s="4"/>
    </row>
    <row r="68" spans="1:28" x14ac:dyDescent="0.25">
      <c r="A68" s="24" t="s">
        <v>41</v>
      </c>
      <c r="B68" s="24">
        <v>1</v>
      </c>
      <c r="C68" s="25">
        <v>45.29</v>
      </c>
      <c r="D68" s="99">
        <v>0</v>
      </c>
      <c r="E68" s="25">
        <v>0</v>
      </c>
      <c r="F68" s="99">
        <v>0</v>
      </c>
      <c r="G68" s="25">
        <v>0</v>
      </c>
      <c r="H68" s="99">
        <v>0</v>
      </c>
      <c r="I68" s="25">
        <v>0</v>
      </c>
      <c r="J68" s="99">
        <v>0</v>
      </c>
      <c r="K68" s="25">
        <v>0</v>
      </c>
      <c r="L68" s="99">
        <v>0</v>
      </c>
      <c r="M68" s="25">
        <v>0</v>
      </c>
      <c r="N68" s="106">
        <v>0</v>
      </c>
      <c r="O68" s="33">
        <v>0</v>
      </c>
      <c r="P68" s="112"/>
      <c r="Q68" s="33"/>
      <c r="R68" s="112"/>
      <c r="S68" s="33"/>
      <c r="T68" s="112"/>
      <c r="U68" s="33"/>
      <c r="V68" s="112"/>
      <c r="W68" s="33"/>
      <c r="X68" s="112"/>
      <c r="Y68" s="48"/>
      <c r="Z68" s="119">
        <f t="shared" si="0"/>
        <v>1</v>
      </c>
      <c r="AA68" s="31">
        <f t="shared" si="2"/>
        <v>45.29</v>
      </c>
      <c r="AB68" s="4"/>
    </row>
    <row r="69" spans="1:28" x14ac:dyDescent="0.25">
      <c r="A69" s="24" t="s">
        <v>176</v>
      </c>
      <c r="B69" s="24">
        <v>0</v>
      </c>
      <c r="C69" s="25">
        <v>0</v>
      </c>
      <c r="D69" s="99">
        <v>0</v>
      </c>
      <c r="E69" s="25">
        <v>0</v>
      </c>
      <c r="F69" s="99">
        <v>0</v>
      </c>
      <c r="G69" s="25">
        <v>0</v>
      </c>
      <c r="H69" s="99">
        <v>0</v>
      </c>
      <c r="I69" s="25">
        <v>0</v>
      </c>
      <c r="J69" s="99">
        <v>0</v>
      </c>
      <c r="K69" s="25">
        <v>0</v>
      </c>
      <c r="L69" s="99">
        <v>16</v>
      </c>
      <c r="M69" s="25">
        <v>678.88</v>
      </c>
      <c r="N69" s="106">
        <v>0</v>
      </c>
      <c r="O69" s="33">
        <v>0</v>
      </c>
      <c r="P69" s="112"/>
      <c r="Q69" s="33"/>
      <c r="R69" s="112"/>
      <c r="S69" s="33"/>
      <c r="T69" s="112"/>
      <c r="U69" s="33"/>
      <c r="V69" s="112"/>
      <c r="W69" s="33"/>
      <c r="X69" s="112"/>
      <c r="Y69" s="48"/>
      <c r="Z69" s="119">
        <f t="shared" ref="Z69:AA78" si="3">SUM(B69,D69,F69,H69,J69,L69,N69,P69,R69,T69,V69,X69)</f>
        <v>16</v>
      </c>
      <c r="AA69" s="31">
        <f t="shared" si="3"/>
        <v>678.88</v>
      </c>
      <c r="AB69" s="4"/>
    </row>
    <row r="70" spans="1:28" x14ac:dyDescent="0.25">
      <c r="A70" s="24" t="s">
        <v>141</v>
      </c>
      <c r="B70" s="24">
        <v>0</v>
      </c>
      <c r="C70" s="25">
        <v>0</v>
      </c>
      <c r="D70" s="99">
        <v>0</v>
      </c>
      <c r="E70" s="25">
        <v>0</v>
      </c>
      <c r="F70" s="99">
        <v>0</v>
      </c>
      <c r="G70" s="25">
        <v>0</v>
      </c>
      <c r="H70" s="99">
        <v>5</v>
      </c>
      <c r="I70" s="25">
        <v>224.75</v>
      </c>
      <c r="J70" s="99">
        <v>0</v>
      </c>
      <c r="K70" s="25">
        <v>0</v>
      </c>
      <c r="L70" s="99">
        <v>0</v>
      </c>
      <c r="M70" s="25">
        <v>0</v>
      </c>
      <c r="N70" s="107">
        <v>0</v>
      </c>
      <c r="O70" s="35">
        <v>0</v>
      </c>
      <c r="P70" s="113"/>
      <c r="Q70" s="35"/>
      <c r="R70" s="113"/>
      <c r="S70" s="35"/>
      <c r="T70" s="113"/>
      <c r="U70" s="35"/>
      <c r="V70" s="113"/>
      <c r="W70" s="35"/>
      <c r="X70" s="113"/>
      <c r="Y70" s="49"/>
      <c r="Z70" s="119">
        <f t="shared" si="3"/>
        <v>5</v>
      </c>
      <c r="AA70" s="31">
        <f t="shared" si="3"/>
        <v>224.75</v>
      </c>
      <c r="AB70" s="4"/>
    </row>
    <row r="71" spans="1:28" x14ac:dyDescent="0.25">
      <c r="A71" s="24" t="s">
        <v>42</v>
      </c>
      <c r="B71" s="24">
        <v>3</v>
      </c>
      <c r="C71" s="25">
        <v>98.56</v>
      </c>
      <c r="D71" s="99">
        <v>0</v>
      </c>
      <c r="E71" s="25">
        <v>0</v>
      </c>
      <c r="F71" s="99">
        <v>0</v>
      </c>
      <c r="G71" s="25">
        <v>0</v>
      </c>
      <c r="H71" s="99">
        <v>2</v>
      </c>
      <c r="I71" s="25">
        <v>65.38</v>
      </c>
      <c r="J71" s="99">
        <v>2</v>
      </c>
      <c r="K71" s="25">
        <v>65.38</v>
      </c>
      <c r="L71" s="99">
        <v>0</v>
      </c>
      <c r="M71" s="25">
        <v>0</v>
      </c>
      <c r="N71" s="108">
        <v>0</v>
      </c>
      <c r="O71" s="59">
        <v>0</v>
      </c>
      <c r="P71" s="114"/>
      <c r="Q71" s="43"/>
      <c r="R71" s="114"/>
      <c r="S71" s="43"/>
      <c r="T71" s="114"/>
      <c r="U71" s="43"/>
      <c r="V71" s="114"/>
      <c r="W71" s="43"/>
      <c r="X71" s="114"/>
      <c r="Y71" s="50"/>
      <c r="Z71" s="119">
        <f t="shared" si="3"/>
        <v>7</v>
      </c>
      <c r="AA71" s="31">
        <f t="shared" si="3"/>
        <v>229.32</v>
      </c>
    </row>
    <row r="72" spans="1:28" x14ac:dyDescent="0.25">
      <c r="A72" s="24" t="s">
        <v>11</v>
      </c>
      <c r="B72" s="24">
        <v>16</v>
      </c>
      <c r="C72" s="25">
        <v>375.42</v>
      </c>
      <c r="D72" s="99">
        <v>11</v>
      </c>
      <c r="E72" s="25">
        <v>258.43</v>
      </c>
      <c r="F72" s="99">
        <v>24</v>
      </c>
      <c r="G72" s="25">
        <v>560.09</v>
      </c>
      <c r="H72" s="99">
        <v>3</v>
      </c>
      <c r="I72" s="25">
        <v>76.03</v>
      </c>
      <c r="J72" s="99">
        <v>2</v>
      </c>
      <c r="K72" s="25">
        <v>46.74</v>
      </c>
      <c r="L72" s="99">
        <v>22</v>
      </c>
      <c r="M72" s="25">
        <v>556.36</v>
      </c>
      <c r="N72" s="109">
        <v>37</v>
      </c>
      <c r="O72" s="16">
        <v>881.65</v>
      </c>
      <c r="P72" s="115"/>
      <c r="Q72" s="16"/>
      <c r="R72" s="115"/>
      <c r="S72" s="16"/>
      <c r="T72" s="115"/>
      <c r="U72" s="16"/>
      <c r="V72" s="115"/>
      <c r="W72" s="16"/>
      <c r="X72" s="115"/>
      <c r="Y72" s="57"/>
      <c r="Z72" s="119">
        <f t="shared" si="3"/>
        <v>115</v>
      </c>
      <c r="AA72" s="31">
        <f t="shared" si="3"/>
        <v>2754.7200000000003</v>
      </c>
    </row>
    <row r="73" spans="1:28" x14ac:dyDescent="0.25">
      <c r="A73" s="24" t="s">
        <v>7</v>
      </c>
      <c r="B73" s="24">
        <v>1</v>
      </c>
      <c r="C73" s="25">
        <v>23.35</v>
      </c>
      <c r="D73" s="99">
        <v>1</v>
      </c>
      <c r="E73" s="25">
        <v>25.71</v>
      </c>
      <c r="F73" s="99">
        <v>0</v>
      </c>
      <c r="G73" s="25">
        <v>0</v>
      </c>
      <c r="H73" s="99">
        <v>2</v>
      </c>
      <c r="I73" s="25">
        <v>46.7</v>
      </c>
      <c r="J73" s="99">
        <v>0</v>
      </c>
      <c r="K73" s="25">
        <v>0</v>
      </c>
      <c r="L73" s="99">
        <v>5</v>
      </c>
      <c r="M73" s="25">
        <v>133.07</v>
      </c>
      <c r="N73" s="109">
        <v>8</v>
      </c>
      <c r="O73" s="16">
        <v>201.65</v>
      </c>
      <c r="P73" s="115"/>
      <c r="Q73" s="16"/>
      <c r="R73" s="115"/>
      <c r="S73" s="16"/>
      <c r="T73" s="115"/>
      <c r="U73" s="16"/>
      <c r="V73" s="115"/>
      <c r="W73" s="16"/>
      <c r="X73" s="115"/>
      <c r="Y73" s="57"/>
      <c r="Z73" s="119">
        <f t="shared" si="3"/>
        <v>17</v>
      </c>
      <c r="AA73" s="31">
        <f>SUM(C73,E73,G73,I73,K73,M73,O73,Q73,S73,U73,W73,Y73)</f>
        <v>430.48</v>
      </c>
    </row>
    <row r="74" spans="1:28" x14ac:dyDescent="0.25">
      <c r="A74" s="24" t="s">
        <v>93</v>
      </c>
      <c r="B74" s="24">
        <v>0</v>
      </c>
      <c r="C74" s="25">
        <v>0</v>
      </c>
      <c r="D74" s="99">
        <v>1</v>
      </c>
      <c r="E74" s="25">
        <v>24.52</v>
      </c>
      <c r="F74" s="99">
        <v>0</v>
      </c>
      <c r="G74" s="25">
        <v>0</v>
      </c>
      <c r="H74" s="99">
        <v>0</v>
      </c>
      <c r="I74" s="25">
        <v>0</v>
      </c>
      <c r="J74" s="99">
        <v>0</v>
      </c>
      <c r="K74" s="25">
        <v>0</v>
      </c>
      <c r="L74" s="99">
        <v>4</v>
      </c>
      <c r="M74" s="25">
        <v>98.08</v>
      </c>
      <c r="N74" s="109">
        <v>0</v>
      </c>
      <c r="O74" s="16">
        <v>0</v>
      </c>
      <c r="P74" s="115"/>
      <c r="Q74" s="16"/>
      <c r="R74" s="115"/>
      <c r="S74" s="16"/>
      <c r="T74" s="115"/>
      <c r="U74" s="16"/>
      <c r="V74" s="115"/>
      <c r="W74" s="16"/>
      <c r="X74" s="115"/>
      <c r="Y74" s="57"/>
      <c r="Z74" s="119">
        <f t="shared" si="3"/>
        <v>5</v>
      </c>
      <c r="AA74" s="31">
        <f t="shared" si="3"/>
        <v>122.6</v>
      </c>
    </row>
    <row r="75" spans="1:28" x14ac:dyDescent="0.25">
      <c r="A75" s="24" t="s">
        <v>81</v>
      </c>
      <c r="B75" s="24">
        <v>0</v>
      </c>
      <c r="C75" s="25">
        <v>0</v>
      </c>
      <c r="D75" s="99">
        <v>7</v>
      </c>
      <c r="E75" s="25">
        <v>174.73</v>
      </c>
      <c r="F75" s="99">
        <v>0</v>
      </c>
      <c r="G75" s="25">
        <v>0</v>
      </c>
      <c r="H75" s="99">
        <v>2</v>
      </c>
      <c r="I75" s="25">
        <v>56.3</v>
      </c>
      <c r="J75" s="99">
        <v>2</v>
      </c>
      <c r="K75" s="25">
        <v>54.26</v>
      </c>
      <c r="L75" s="99">
        <v>2</v>
      </c>
      <c r="M75" s="25">
        <v>55.28</v>
      </c>
      <c r="N75" s="109">
        <v>0</v>
      </c>
      <c r="O75" s="16">
        <v>0</v>
      </c>
      <c r="P75" s="115"/>
      <c r="Q75" s="16"/>
      <c r="R75" s="115"/>
      <c r="S75" s="16"/>
      <c r="T75" s="115"/>
      <c r="U75" s="16"/>
      <c r="V75" s="115"/>
      <c r="W75" s="16"/>
      <c r="X75" s="115"/>
      <c r="Y75" s="57"/>
      <c r="Z75" s="119">
        <f t="shared" si="3"/>
        <v>13</v>
      </c>
      <c r="AA75" s="31">
        <f t="shared" si="3"/>
        <v>340.56999999999994</v>
      </c>
    </row>
    <row r="76" spans="1:28" x14ac:dyDescent="0.25">
      <c r="A76" s="24" t="s">
        <v>179</v>
      </c>
      <c r="B76" s="24">
        <v>0</v>
      </c>
      <c r="C76" s="25">
        <v>0</v>
      </c>
      <c r="D76" s="99">
        <v>0</v>
      </c>
      <c r="E76" s="25">
        <v>0</v>
      </c>
      <c r="F76" s="99">
        <v>0</v>
      </c>
      <c r="G76" s="25">
        <v>0</v>
      </c>
      <c r="H76" s="99">
        <v>0</v>
      </c>
      <c r="I76" s="25">
        <v>0</v>
      </c>
      <c r="J76" s="99">
        <v>0</v>
      </c>
      <c r="K76" s="25">
        <v>0</v>
      </c>
      <c r="L76" s="99">
        <v>4</v>
      </c>
      <c r="M76" s="25">
        <v>169.2</v>
      </c>
      <c r="N76" s="109">
        <v>0</v>
      </c>
      <c r="O76" s="16">
        <v>0</v>
      </c>
      <c r="P76" s="115"/>
      <c r="Q76" s="16"/>
      <c r="R76" s="115"/>
      <c r="S76" s="16"/>
      <c r="T76" s="115"/>
      <c r="U76" s="16"/>
      <c r="V76" s="115"/>
      <c r="W76" s="16"/>
      <c r="X76" s="115"/>
      <c r="Y76" s="57"/>
      <c r="Z76" s="119">
        <f t="shared" si="3"/>
        <v>4</v>
      </c>
      <c r="AA76" s="31">
        <f t="shared" si="3"/>
        <v>169.2</v>
      </c>
    </row>
    <row r="77" spans="1:28" x14ac:dyDescent="0.25">
      <c r="A77" s="24" t="s">
        <v>43</v>
      </c>
      <c r="B77" s="24">
        <v>3</v>
      </c>
      <c r="C77" s="25">
        <v>61.74</v>
      </c>
      <c r="D77" s="99">
        <v>11</v>
      </c>
      <c r="E77" s="25">
        <v>223.52</v>
      </c>
      <c r="F77" s="99">
        <v>10</v>
      </c>
      <c r="G77" s="25">
        <v>196.4</v>
      </c>
      <c r="H77" s="99">
        <v>2</v>
      </c>
      <c r="I77" s="25">
        <v>39.28</v>
      </c>
      <c r="J77" s="99">
        <v>0</v>
      </c>
      <c r="K77" s="25">
        <v>0</v>
      </c>
      <c r="L77" s="99">
        <v>2</v>
      </c>
      <c r="M77" s="25">
        <v>39.28</v>
      </c>
      <c r="N77" s="109">
        <v>0</v>
      </c>
      <c r="O77" s="16">
        <v>0</v>
      </c>
      <c r="P77" s="115"/>
      <c r="Q77" s="16"/>
      <c r="R77" s="115"/>
      <c r="S77" s="16"/>
      <c r="T77" s="115"/>
      <c r="U77" s="16"/>
      <c r="V77" s="115"/>
      <c r="W77" s="16"/>
      <c r="X77" s="115"/>
      <c r="Y77" s="57"/>
      <c r="Z77" s="119">
        <f t="shared" si="3"/>
        <v>28</v>
      </c>
      <c r="AA77" s="31">
        <f t="shared" si="3"/>
        <v>560.21999999999991</v>
      </c>
    </row>
    <row r="78" spans="1:28" x14ac:dyDescent="0.25">
      <c r="A78" s="52" t="s">
        <v>128</v>
      </c>
      <c r="B78" s="52">
        <v>0</v>
      </c>
      <c r="C78" s="26">
        <v>0</v>
      </c>
      <c r="D78" s="100">
        <v>0</v>
      </c>
      <c r="E78" s="26">
        <v>0</v>
      </c>
      <c r="F78" s="100">
        <v>4</v>
      </c>
      <c r="G78" s="26">
        <v>198.96</v>
      </c>
      <c r="H78" s="100">
        <v>0</v>
      </c>
      <c r="I78" s="26">
        <v>0</v>
      </c>
      <c r="J78" s="100">
        <v>0</v>
      </c>
      <c r="K78" s="26">
        <v>0</v>
      </c>
      <c r="L78" s="100">
        <v>0</v>
      </c>
      <c r="M78" s="26">
        <v>0</v>
      </c>
      <c r="N78" s="110">
        <v>0</v>
      </c>
      <c r="O78" s="38">
        <v>0</v>
      </c>
      <c r="P78" s="116"/>
      <c r="Q78" s="38"/>
      <c r="R78" s="116"/>
      <c r="S78" s="38"/>
      <c r="T78" s="116"/>
      <c r="U78" s="38"/>
      <c r="V78" s="116"/>
      <c r="W78" s="38"/>
      <c r="X78" s="116"/>
      <c r="Y78" s="60"/>
      <c r="Z78" s="120">
        <f t="shared" si="3"/>
        <v>4</v>
      </c>
      <c r="AA78" s="34">
        <f t="shared" si="3"/>
        <v>198.96</v>
      </c>
    </row>
    <row r="79" spans="1:28" s="6" customFormat="1" ht="15.75" thickBot="1" x14ac:dyDescent="0.3">
      <c r="A79" s="95" t="s">
        <v>129</v>
      </c>
      <c r="B79" s="61">
        <v>0</v>
      </c>
      <c r="C79" s="96">
        <v>0</v>
      </c>
      <c r="D79" s="101">
        <v>0</v>
      </c>
      <c r="E79" s="96">
        <v>0</v>
      </c>
      <c r="F79" s="101">
        <v>4</v>
      </c>
      <c r="G79" s="96">
        <v>198.96</v>
      </c>
      <c r="H79" s="101">
        <v>0</v>
      </c>
      <c r="I79" s="96">
        <v>0</v>
      </c>
      <c r="J79" s="101">
        <v>0</v>
      </c>
      <c r="K79" s="96">
        <v>0</v>
      </c>
      <c r="L79" s="101">
        <v>0</v>
      </c>
      <c r="M79" s="96">
        <v>0</v>
      </c>
      <c r="N79" s="101">
        <v>0</v>
      </c>
      <c r="O79" s="61">
        <v>0</v>
      </c>
      <c r="P79" s="101"/>
      <c r="Q79" s="61"/>
      <c r="R79" s="101"/>
      <c r="S79" s="61"/>
      <c r="T79" s="101"/>
      <c r="U79" s="61"/>
      <c r="V79" s="101"/>
      <c r="W79" s="61"/>
      <c r="X79" s="101"/>
      <c r="Y79" s="61"/>
      <c r="Z79" s="120">
        <f t="shared" ref="Z79:Z80" si="4">SUM(B79,D79,F79,H79,J79,L79,N79,P79,R79,T79,V79,X79)</f>
        <v>4</v>
      </c>
      <c r="AA79" s="34">
        <f t="shared" ref="AA79:AA80" si="5">SUM(C79,E79,G79,I79,K79,M79,O79,Q79,S79,U79,W79,Y79)</f>
        <v>198.96</v>
      </c>
    </row>
    <row r="80" spans="1:28" ht="16.5" thickTop="1" thickBot="1" x14ac:dyDescent="0.3">
      <c r="A80" s="54" t="s">
        <v>171</v>
      </c>
      <c r="B80" s="55">
        <f>SUM(B4:B79)</f>
        <v>245</v>
      </c>
      <c r="C80" s="30">
        <f>SUM(C4:C79)</f>
        <v>6859.5499999999993</v>
      </c>
      <c r="D80" s="102">
        <f t="shared" ref="D80:O80" si="6">SUM(D4:D79)</f>
        <v>208</v>
      </c>
      <c r="E80" s="30">
        <f t="shared" si="6"/>
        <v>5198.9299999999994</v>
      </c>
      <c r="F80" s="102">
        <f t="shared" si="6"/>
        <v>401</v>
      </c>
      <c r="G80" s="30">
        <f t="shared" si="6"/>
        <v>10940.779999999997</v>
      </c>
      <c r="H80" s="102">
        <f t="shared" si="6"/>
        <v>222</v>
      </c>
      <c r="I80" s="30">
        <f t="shared" si="6"/>
        <v>6161.5499999999984</v>
      </c>
      <c r="J80" s="102">
        <f t="shared" si="6"/>
        <v>176</v>
      </c>
      <c r="K80" s="30">
        <f t="shared" si="6"/>
        <v>5771.8099999999995</v>
      </c>
      <c r="L80" s="102">
        <f t="shared" si="6"/>
        <v>277</v>
      </c>
      <c r="M80" s="30">
        <f t="shared" si="6"/>
        <v>11139.23</v>
      </c>
      <c r="N80" s="102">
        <f t="shared" si="6"/>
        <v>290</v>
      </c>
      <c r="O80" s="30">
        <f t="shared" si="6"/>
        <v>7540.2599999999993</v>
      </c>
      <c r="P80" s="102">
        <f t="shared" ref="P80" si="7">SUM(P4:P79)</f>
        <v>0</v>
      </c>
      <c r="Q80" s="30">
        <f t="shared" ref="Q80" si="8">SUM(Q4:Q79)</f>
        <v>0</v>
      </c>
      <c r="R80" s="102">
        <f t="shared" ref="R80" si="9">SUM(R4:R79)</f>
        <v>0</v>
      </c>
      <c r="S80" s="30">
        <f t="shared" ref="S80" si="10">SUM(S4:S79)</f>
        <v>0</v>
      </c>
      <c r="T80" s="102">
        <f t="shared" ref="T80" si="11">SUM(T4:T79)</f>
        <v>0</v>
      </c>
      <c r="U80" s="30">
        <f t="shared" ref="U80" si="12">SUM(U4:U79)</f>
        <v>0</v>
      </c>
      <c r="V80" s="102">
        <f t="shared" ref="V80" si="13">SUM(V4:V79)</f>
        <v>0</v>
      </c>
      <c r="W80" s="30">
        <f t="shared" ref="W80" si="14">SUM(W4:W79)</f>
        <v>0</v>
      </c>
      <c r="X80" s="102">
        <f t="shared" ref="X80" si="15">SUM(X4:X79)</f>
        <v>0</v>
      </c>
      <c r="Y80" s="30">
        <f t="shared" ref="Y80" si="16">SUM(Y4:Y79)</f>
        <v>0</v>
      </c>
      <c r="Z80" s="102">
        <f t="shared" ref="Z80" si="17">SUM(Z4:Z79)</f>
        <v>1819</v>
      </c>
      <c r="AA80" s="30">
        <f t="shared" ref="AA80" si="18">SUM(AA4:AA79)</f>
        <v>53612.109999999986</v>
      </c>
    </row>
    <row r="81" spans="3:26" ht="16.5" thickTop="1" x14ac:dyDescent="0.25">
      <c r="Z81" s="104"/>
    </row>
    <row r="82" spans="3:26" ht="15.75" x14ac:dyDescent="0.25">
      <c r="Z82" s="104"/>
    </row>
    <row r="83" spans="3:26" ht="15.75" x14ac:dyDescent="0.25">
      <c r="Z83" s="104"/>
    </row>
    <row r="84" spans="3:26" ht="15.75" x14ac:dyDescent="0.25">
      <c r="C84" s="29" t="s">
        <v>170</v>
      </c>
      <c r="D84" s="103" t="s">
        <v>1</v>
      </c>
      <c r="E84" s="29" t="s">
        <v>172</v>
      </c>
      <c r="F84" s="103" t="s">
        <v>173</v>
      </c>
      <c r="G84" s="29" t="s">
        <v>165</v>
      </c>
      <c r="Z84" s="104"/>
    </row>
    <row r="85" spans="3:26" ht="15.75" x14ac:dyDescent="0.25">
      <c r="C85" s="29" t="s">
        <v>28</v>
      </c>
      <c r="D85" s="103">
        <v>245</v>
      </c>
      <c r="G85" s="29">
        <v>6859.55</v>
      </c>
      <c r="Z85" s="104"/>
    </row>
    <row r="86" spans="3:26" ht="15.75" x14ac:dyDescent="0.25">
      <c r="C86" s="29" t="s">
        <v>29</v>
      </c>
      <c r="D86" s="103">
        <v>208</v>
      </c>
      <c r="G86" s="29">
        <v>5198.93</v>
      </c>
      <c r="Z86" s="104"/>
    </row>
    <row r="87" spans="3:26" ht="15.75" x14ac:dyDescent="0.25">
      <c r="C87" s="29" t="s">
        <v>30</v>
      </c>
      <c r="D87" s="103">
        <v>401</v>
      </c>
      <c r="G87" s="29">
        <v>10940.78</v>
      </c>
      <c r="Z87" s="104"/>
    </row>
    <row r="88" spans="3:26" ht="16.5" thickBot="1" x14ac:dyDescent="0.3">
      <c r="C88" s="29" t="s">
        <v>31</v>
      </c>
      <c r="D88" s="103">
        <v>222</v>
      </c>
      <c r="G88" s="29">
        <v>6161.63</v>
      </c>
      <c r="Z88" s="104"/>
    </row>
    <row r="89" spans="3:26" ht="17.25" thickTop="1" thickBot="1" x14ac:dyDescent="0.3">
      <c r="C89" s="29" t="s">
        <v>32</v>
      </c>
      <c r="D89" s="103">
        <v>176</v>
      </c>
      <c r="G89" s="56">
        <v>5771.8099999999995</v>
      </c>
      <c r="I89" s="41"/>
      <c r="Z89" s="104"/>
    </row>
    <row r="90" spans="3:26" ht="16.5" thickTop="1" x14ac:dyDescent="0.25">
      <c r="C90" s="29" t="s">
        <v>33</v>
      </c>
      <c r="D90" s="103">
        <v>277</v>
      </c>
      <c r="G90" s="29">
        <v>11139.23</v>
      </c>
      <c r="Z90" s="104"/>
    </row>
    <row r="91" spans="3:26" ht="15.75" x14ac:dyDescent="0.25">
      <c r="C91" s="29" t="s">
        <v>34</v>
      </c>
      <c r="D91" s="103">
        <v>290</v>
      </c>
      <c r="G91" s="29">
        <v>7540.2599999999993</v>
      </c>
      <c r="Z91" s="104"/>
    </row>
    <row r="92" spans="3:26" ht="15.75" x14ac:dyDescent="0.25">
      <c r="C92" s="29" t="s">
        <v>45</v>
      </c>
      <c r="D92" s="104">
        <v>0</v>
      </c>
      <c r="G92" s="29">
        <v>0</v>
      </c>
      <c r="Z92" s="104"/>
    </row>
    <row r="93" spans="3:26" ht="15.75" x14ac:dyDescent="0.25">
      <c r="C93" s="29" t="s">
        <v>46</v>
      </c>
      <c r="D93" s="103">
        <v>0</v>
      </c>
      <c r="G93" s="29">
        <v>0</v>
      </c>
      <c r="Z93" s="104"/>
    </row>
    <row r="94" spans="3:26" ht="15.75" x14ac:dyDescent="0.25">
      <c r="C94" s="29" t="s">
        <v>47</v>
      </c>
      <c r="D94" s="103">
        <v>0</v>
      </c>
      <c r="G94" s="29">
        <v>0</v>
      </c>
      <c r="Z94" s="104"/>
    </row>
    <row r="95" spans="3:26" ht="15.75" x14ac:dyDescent="0.25">
      <c r="C95" s="29" t="s">
        <v>52</v>
      </c>
      <c r="D95" s="103">
        <v>0</v>
      </c>
      <c r="G95" s="29">
        <v>0</v>
      </c>
      <c r="Z95" s="104"/>
    </row>
    <row r="96" spans="3:26" ht="15.75" x14ac:dyDescent="0.25">
      <c r="C96" s="29" t="s">
        <v>63</v>
      </c>
      <c r="D96" s="103">
        <v>0</v>
      </c>
      <c r="G96" s="29">
        <v>0</v>
      </c>
      <c r="Z96" s="104"/>
    </row>
    <row r="97" spans="3:26" ht="15.75" x14ac:dyDescent="0.25">
      <c r="C97" s="29" t="s">
        <v>171</v>
      </c>
      <c r="D97" s="103">
        <f>SUM(D85:D96)</f>
        <v>1819</v>
      </c>
      <c r="G97" s="29">
        <f>SUM(G85:G96)</f>
        <v>53612.19000000001</v>
      </c>
      <c r="Z97" s="104"/>
    </row>
    <row r="98" spans="3:26" ht="15.75" x14ac:dyDescent="0.25">
      <c r="Z98" s="104"/>
    </row>
    <row r="99" spans="3:26" ht="15.75" x14ac:dyDescent="0.25">
      <c r="Z99" s="104"/>
    </row>
    <row r="100" spans="3:26" ht="15.75" x14ac:dyDescent="0.25">
      <c r="Z100" s="104"/>
    </row>
    <row r="101" spans="3:26" ht="15.75" x14ac:dyDescent="0.25">
      <c r="J101" s="104"/>
      <c r="Z101" s="104"/>
    </row>
    <row r="102" spans="3:26" ht="15.75" x14ac:dyDescent="0.25">
      <c r="Z102" s="121"/>
    </row>
  </sheetData>
  <sortState xmlns:xlrd2="http://schemas.microsoft.com/office/spreadsheetml/2017/richdata2" ref="A4:Z67">
    <sortCondition descending="1" ref="H4:H67"/>
  </sortState>
  <mergeCells count="15">
    <mergeCell ref="A2:A3"/>
    <mergeCell ref="A1:AA1"/>
    <mergeCell ref="D2:E2"/>
    <mergeCell ref="F2:G2"/>
    <mergeCell ref="H2:I2"/>
    <mergeCell ref="J2:K2"/>
    <mergeCell ref="L2:M2"/>
    <mergeCell ref="Z2:AA2"/>
    <mergeCell ref="X2:Y2"/>
    <mergeCell ref="V2:W2"/>
    <mergeCell ref="T2:U2"/>
    <mergeCell ref="R2:S2"/>
    <mergeCell ref="P2:Q2"/>
    <mergeCell ref="N2:O2"/>
    <mergeCell ref="B2:C2"/>
  </mergeCells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5F9A-1504-413B-B37C-6F2917ED4558}">
  <dimension ref="A1:AA98"/>
  <sheetViews>
    <sheetView topLeftCell="A55" workbookViewId="0">
      <selection activeCell="N72" sqref="N72:O72"/>
    </sheetView>
  </sheetViews>
  <sheetFormatPr defaultRowHeight="15" x14ac:dyDescent="0.25"/>
  <cols>
    <col min="1" max="1" width="18.140625" bestFit="1" customWidth="1"/>
    <col min="2" max="2" width="4.5703125" bestFit="1" customWidth="1"/>
    <col min="3" max="3" width="9.7109375" style="29" bestFit="1" customWidth="1"/>
    <col min="4" max="4" width="10.140625" bestFit="1" customWidth="1"/>
    <col min="5" max="5" width="9.7109375" style="29" bestFit="1" customWidth="1"/>
    <col min="6" max="6" width="4.5703125" bestFit="1" customWidth="1"/>
    <col min="7" max="7" width="10.140625" style="29" bestFit="1" customWidth="1"/>
    <col min="8" max="8" width="4.5703125" bestFit="1" customWidth="1"/>
    <col min="9" max="9" width="9.7109375" style="29" bestFit="1" customWidth="1"/>
    <col min="10" max="10" width="4.5703125" bestFit="1" customWidth="1"/>
    <col min="11" max="11" width="9.7109375" style="29" bestFit="1" customWidth="1"/>
    <col min="12" max="12" width="5" bestFit="1" customWidth="1"/>
    <col min="13" max="13" width="10.140625" style="29" bestFit="1" customWidth="1"/>
    <col min="14" max="14" width="4.5703125" bestFit="1" customWidth="1"/>
    <col min="15" max="15" width="9.7109375" style="29" bestFit="1" customWidth="1"/>
    <col min="16" max="16" width="4.5703125" bestFit="1" customWidth="1"/>
    <col min="17" max="17" width="9.7109375" bestFit="1" customWidth="1"/>
    <col min="18" max="18" width="4.5703125" bestFit="1" customWidth="1"/>
    <col min="19" max="19" width="9.7109375" bestFit="1" customWidth="1"/>
    <col min="20" max="20" width="4.5703125" bestFit="1" customWidth="1"/>
    <col min="21" max="21" width="9.7109375" bestFit="1" customWidth="1"/>
    <col min="22" max="22" width="4.5703125" bestFit="1" customWidth="1"/>
    <col min="23" max="23" width="9.7109375" bestFit="1" customWidth="1"/>
    <col min="24" max="24" width="4.5703125" bestFit="1" customWidth="1"/>
    <col min="25" max="25" width="9.7109375" bestFit="1" customWidth="1"/>
    <col min="26" max="26" width="5" bestFit="1" customWidth="1"/>
    <col min="27" max="27" width="10.140625" style="29" bestFit="1" customWidth="1"/>
  </cols>
  <sheetData>
    <row r="1" spans="1:27" ht="27.75" thickTop="1" thickBot="1" x14ac:dyDescent="0.45">
      <c r="A1" s="79" t="s">
        <v>79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1"/>
      <c r="AA1" s="81"/>
    </row>
    <row r="2" spans="1:27" ht="16.5" thickTop="1" thickBot="1" x14ac:dyDescent="0.3">
      <c r="A2" s="82" t="s">
        <v>26</v>
      </c>
      <c r="B2" s="84" t="s">
        <v>28</v>
      </c>
      <c r="C2" s="85"/>
      <c r="D2" s="84" t="s">
        <v>29</v>
      </c>
      <c r="E2" s="84"/>
      <c r="F2" s="84" t="s">
        <v>30</v>
      </c>
      <c r="G2" s="84"/>
      <c r="H2" s="84" t="s">
        <v>31</v>
      </c>
      <c r="I2" s="84"/>
      <c r="J2" s="84" t="s">
        <v>32</v>
      </c>
      <c r="K2" s="84"/>
      <c r="L2" s="84" t="s">
        <v>33</v>
      </c>
      <c r="M2" s="84"/>
      <c r="N2" s="84" t="s">
        <v>34</v>
      </c>
      <c r="O2" s="84"/>
      <c r="P2" s="84" t="s">
        <v>45</v>
      </c>
      <c r="Q2" s="84"/>
      <c r="R2" s="84" t="s">
        <v>46</v>
      </c>
      <c r="S2" s="84"/>
      <c r="T2" s="84" t="s">
        <v>47</v>
      </c>
      <c r="U2" s="84"/>
      <c r="V2" s="84" t="s">
        <v>52</v>
      </c>
      <c r="W2" s="84"/>
      <c r="X2" s="84" t="s">
        <v>63</v>
      </c>
      <c r="Y2" s="84"/>
      <c r="Z2" s="84" t="s">
        <v>35</v>
      </c>
      <c r="AA2" s="84"/>
    </row>
    <row r="3" spans="1:27" ht="16.5" thickTop="1" thickBot="1" x14ac:dyDescent="0.3">
      <c r="A3" s="83"/>
      <c r="B3" s="27" t="s">
        <v>169</v>
      </c>
      <c r="C3" s="28" t="s">
        <v>165</v>
      </c>
      <c r="D3" s="27" t="s">
        <v>169</v>
      </c>
      <c r="E3" s="28" t="s">
        <v>165</v>
      </c>
      <c r="F3" s="27" t="s">
        <v>169</v>
      </c>
      <c r="G3" s="28" t="s">
        <v>165</v>
      </c>
      <c r="H3" s="27" t="s">
        <v>169</v>
      </c>
      <c r="I3" s="28" t="s">
        <v>165</v>
      </c>
      <c r="J3" s="27" t="s">
        <v>169</v>
      </c>
      <c r="K3" s="28" t="s">
        <v>165</v>
      </c>
      <c r="L3" s="27" t="s">
        <v>169</v>
      </c>
      <c r="M3" s="28" t="s">
        <v>165</v>
      </c>
      <c r="N3" s="27" t="s">
        <v>169</v>
      </c>
      <c r="O3" s="28" t="s">
        <v>165</v>
      </c>
      <c r="P3" s="27" t="s">
        <v>169</v>
      </c>
      <c r="Q3" s="28" t="s">
        <v>165</v>
      </c>
      <c r="R3" s="27" t="s">
        <v>169</v>
      </c>
      <c r="S3" s="28" t="s">
        <v>165</v>
      </c>
      <c r="T3" s="27" t="s">
        <v>169</v>
      </c>
      <c r="U3" s="28" t="s">
        <v>165</v>
      </c>
      <c r="V3" s="27" t="s">
        <v>169</v>
      </c>
      <c r="W3" s="28" t="s">
        <v>165</v>
      </c>
      <c r="X3" s="27" t="s">
        <v>169</v>
      </c>
      <c r="Y3" s="28" t="s">
        <v>165</v>
      </c>
      <c r="Z3" s="27" t="s">
        <v>169</v>
      </c>
      <c r="AA3" s="28" t="s">
        <v>165</v>
      </c>
    </row>
    <row r="4" spans="1:27" ht="15.75" thickTop="1" x14ac:dyDescent="0.25">
      <c r="A4" s="3" t="s">
        <v>111</v>
      </c>
      <c r="B4" s="3">
        <v>0</v>
      </c>
      <c r="C4" s="16">
        <v>0</v>
      </c>
      <c r="D4" s="3">
        <v>0</v>
      </c>
      <c r="E4" s="16">
        <v>0</v>
      </c>
      <c r="F4" s="3">
        <v>15</v>
      </c>
      <c r="G4" s="16">
        <v>493.35</v>
      </c>
      <c r="H4" s="3">
        <v>1</v>
      </c>
      <c r="I4" s="16">
        <v>32.89</v>
      </c>
      <c r="J4" s="3">
        <v>0</v>
      </c>
      <c r="K4" s="16">
        <v>0</v>
      </c>
      <c r="L4" s="3">
        <v>0</v>
      </c>
      <c r="M4" s="16">
        <v>0</v>
      </c>
      <c r="N4" s="122">
        <v>0</v>
      </c>
      <c r="O4" s="20">
        <v>0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>
        <f>SUM(B4,D4,F4,H4,J4,L4,N4,P4,R4,T4,V4,X4)</f>
        <v>16</v>
      </c>
      <c r="AA4" s="20">
        <f>SUM(C4,E4,G4,I4,K4,M4,O4,Q4,S4,U4,W4,Y4)</f>
        <v>526.24</v>
      </c>
    </row>
    <row r="5" spans="1:27" x14ac:dyDescent="0.25">
      <c r="A5" s="3" t="s">
        <v>107</v>
      </c>
      <c r="B5" s="3">
        <v>0</v>
      </c>
      <c r="C5" s="16">
        <v>0</v>
      </c>
      <c r="D5" s="3">
        <v>0</v>
      </c>
      <c r="E5" s="16">
        <v>0</v>
      </c>
      <c r="F5" s="3">
        <v>44</v>
      </c>
      <c r="G5" s="16">
        <v>552.64</v>
      </c>
      <c r="H5" s="3">
        <v>2</v>
      </c>
      <c r="I5" s="16">
        <v>25.12</v>
      </c>
      <c r="J5" s="3">
        <v>6</v>
      </c>
      <c r="K5" s="16">
        <v>75.36</v>
      </c>
      <c r="L5" s="3">
        <v>8</v>
      </c>
      <c r="M5" s="16">
        <v>100.48</v>
      </c>
      <c r="N5" s="6">
        <v>0</v>
      </c>
      <c r="O5" s="16"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Z5" s="3">
        <f t="shared" ref="Z5:AA66" si="0">SUM(B5,D5,F5,H5,J5,L5,N5,P5,R5,T5,V5,X5)</f>
        <v>60</v>
      </c>
      <c r="AA5" s="16">
        <f t="shared" si="0"/>
        <v>753.6</v>
      </c>
    </row>
    <row r="6" spans="1:27" x14ac:dyDescent="0.25">
      <c r="A6" s="3" t="s">
        <v>67</v>
      </c>
      <c r="B6" s="3">
        <v>36</v>
      </c>
      <c r="C6" s="16">
        <v>446.04</v>
      </c>
      <c r="D6" s="3">
        <v>1</v>
      </c>
      <c r="E6" s="16">
        <v>12.39</v>
      </c>
      <c r="F6" s="3">
        <v>6</v>
      </c>
      <c r="G6" s="16">
        <v>74.34</v>
      </c>
      <c r="H6" s="3">
        <v>9</v>
      </c>
      <c r="I6" s="16">
        <v>111.51</v>
      </c>
      <c r="J6" s="3">
        <v>2</v>
      </c>
      <c r="K6" s="16">
        <v>24.78</v>
      </c>
      <c r="L6" s="3">
        <v>29</v>
      </c>
      <c r="M6" s="16">
        <v>359.31</v>
      </c>
      <c r="N6" s="6">
        <v>16</v>
      </c>
      <c r="O6" s="16">
        <v>198.24</v>
      </c>
      <c r="P6" s="3"/>
      <c r="Q6" s="3"/>
      <c r="R6" s="3"/>
      <c r="S6" s="3"/>
      <c r="T6" s="3"/>
      <c r="U6" s="3"/>
      <c r="V6" s="3"/>
      <c r="W6" s="3"/>
      <c r="X6" s="3"/>
      <c r="Y6" s="3"/>
      <c r="Z6" s="3">
        <f t="shared" si="0"/>
        <v>99</v>
      </c>
      <c r="AA6" s="16">
        <f t="shared" si="0"/>
        <v>1226.6099999999999</v>
      </c>
    </row>
    <row r="7" spans="1:27" x14ac:dyDescent="0.25">
      <c r="A7" s="3" t="s">
        <v>20</v>
      </c>
      <c r="B7" s="3">
        <v>14</v>
      </c>
      <c r="C7" s="16">
        <v>175.84</v>
      </c>
      <c r="D7" s="3">
        <v>39</v>
      </c>
      <c r="E7" s="16">
        <v>489.84</v>
      </c>
      <c r="F7" s="3">
        <v>14</v>
      </c>
      <c r="G7" s="16">
        <v>175.84</v>
      </c>
      <c r="H7" s="3">
        <v>57</v>
      </c>
      <c r="I7" s="16">
        <v>715.92</v>
      </c>
      <c r="J7" s="3">
        <v>1</v>
      </c>
      <c r="K7" s="16">
        <v>12.56</v>
      </c>
      <c r="L7" s="3">
        <v>2817</v>
      </c>
      <c r="M7" s="16">
        <v>35381.519999999997</v>
      </c>
      <c r="N7" s="6">
        <v>62</v>
      </c>
      <c r="O7" s="16">
        <v>778.72</v>
      </c>
      <c r="P7" s="3"/>
      <c r="Q7" s="3"/>
      <c r="R7" s="3"/>
      <c r="S7" s="3"/>
      <c r="T7" s="3"/>
      <c r="U7" s="3"/>
      <c r="V7" s="3"/>
      <c r="W7" s="3"/>
      <c r="X7" s="3"/>
      <c r="Y7" s="3"/>
      <c r="Z7" s="3">
        <f t="shared" si="0"/>
        <v>3004</v>
      </c>
      <c r="AA7" s="16">
        <f t="shared" si="0"/>
        <v>37730.239999999998</v>
      </c>
    </row>
    <row r="8" spans="1:27" x14ac:dyDescent="0.25">
      <c r="A8" s="3" t="s">
        <v>74</v>
      </c>
      <c r="B8" s="3">
        <v>3</v>
      </c>
      <c r="C8" s="16">
        <v>37.17</v>
      </c>
      <c r="D8" s="3">
        <v>4</v>
      </c>
      <c r="E8" s="16">
        <v>49.56</v>
      </c>
      <c r="F8" s="3">
        <v>1</v>
      </c>
      <c r="G8" s="16">
        <v>12.39</v>
      </c>
      <c r="H8" s="3">
        <v>4</v>
      </c>
      <c r="I8" s="16">
        <v>49.56</v>
      </c>
      <c r="J8" s="3">
        <v>10</v>
      </c>
      <c r="K8" s="16">
        <v>123.9</v>
      </c>
      <c r="L8" s="3">
        <v>49</v>
      </c>
      <c r="M8" s="16">
        <v>607.11</v>
      </c>
      <c r="N8" s="6">
        <v>26</v>
      </c>
      <c r="O8" s="16">
        <v>322.14</v>
      </c>
      <c r="P8" s="3"/>
      <c r="Q8" s="3"/>
      <c r="R8" s="3"/>
      <c r="S8" s="3"/>
      <c r="T8" s="3"/>
      <c r="U8" s="3"/>
      <c r="V8" s="3"/>
      <c r="W8" s="3"/>
      <c r="X8" s="3"/>
      <c r="Y8" s="3"/>
      <c r="Z8" s="3">
        <f t="shared" si="0"/>
        <v>97</v>
      </c>
      <c r="AA8" s="16">
        <f t="shared" si="0"/>
        <v>1201.83</v>
      </c>
    </row>
    <row r="9" spans="1:27" x14ac:dyDescent="0.25">
      <c r="A9" s="3" t="s">
        <v>61</v>
      </c>
      <c r="B9" s="3">
        <v>62</v>
      </c>
      <c r="C9" s="16">
        <v>778.72</v>
      </c>
      <c r="D9" s="3">
        <v>1</v>
      </c>
      <c r="E9" s="16">
        <v>12.56</v>
      </c>
      <c r="F9" s="3">
        <v>23</v>
      </c>
      <c r="G9" s="16">
        <v>288.88</v>
      </c>
      <c r="H9" s="3">
        <v>4</v>
      </c>
      <c r="I9" s="16">
        <v>50.24</v>
      </c>
      <c r="J9" s="3">
        <v>40</v>
      </c>
      <c r="K9" s="16">
        <v>502.4</v>
      </c>
      <c r="L9" s="3">
        <v>41</v>
      </c>
      <c r="M9" s="16">
        <v>514.96</v>
      </c>
      <c r="N9" s="6">
        <v>10</v>
      </c>
      <c r="O9" s="16">
        <v>125.6</v>
      </c>
      <c r="P9" s="3"/>
      <c r="Q9" s="3"/>
      <c r="R9" s="3"/>
      <c r="S9" s="3"/>
      <c r="T9" s="3"/>
      <c r="U9" s="3"/>
      <c r="V9" s="3"/>
      <c r="W9" s="3"/>
      <c r="X9" s="3"/>
      <c r="Y9" s="3"/>
      <c r="Z9" s="3">
        <f t="shared" si="0"/>
        <v>181</v>
      </c>
      <c r="AA9" s="16">
        <f t="shared" si="0"/>
        <v>2273.3599999999997</v>
      </c>
    </row>
    <row r="10" spans="1:27" x14ac:dyDescent="0.25">
      <c r="A10" s="3" t="s">
        <v>68</v>
      </c>
      <c r="B10" s="3">
        <v>14</v>
      </c>
      <c r="C10" s="16">
        <v>175.84</v>
      </c>
      <c r="D10" s="3">
        <v>6</v>
      </c>
      <c r="E10" s="16">
        <v>75.36</v>
      </c>
      <c r="F10" s="3">
        <v>28</v>
      </c>
      <c r="G10" s="16">
        <v>351.68</v>
      </c>
      <c r="H10" s="3">
        <v>11</v>
      </c>
      <c r="I10" s="16">
        <v>138.16</v>
      </c>
      <c r="J10" s="3">
        <v>3</v>
      </c>
      <c r="K10" s="16">
        <v>37.68</v>
      </c>
      <c r="L10" s="3">
        <v>0</v>
      </c>
      <c r="M10" s="16">
        <v>0</v>
      </c>
      <c r="N10" s="6">
        <v>41</v>
      </c>
      <c r="O10" s="16">
        <v>514.96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f t="shared" si="0"/>
        <v>103</v>
      </c>
      <c r="AA10" s="16">
        <f t="shared" si="0"/>
        <v>1293.6799999999998</v>
      </c>
    </row>
    <row r="11" spans="1:27" x14ac:dyDescent="0.25">
      <c r="A11" s="3" t="s">
        <v>197</v>
      </c>
      <c r="B11" s="3">
        <v>0</v>
      </c>
      <c r="C11" s="16">
        <v>0</v>
      </c>
      <c r="D11" s="3">
        <v>0</v>
      </c>
      <c r="E11" s="16">
        <v>0</v>
      </c>
      <c r="F11" s="3">
        <v>0</v>
      </c>
      <c r="G11" s="16">
        <v>0</v>
      </c>
      <c r="H11" s="3">
        <v>0</v>
      </c>
      <c r="I11" s="16">
        <v>0</v>
      </c>
      <c r="J11" s="3">
        <v>0</v>
      </c>
      <c r="K11" s="16">
        <v>0</v>
      </c>
      <c r="L11" s="3">
        <v>0</v>
      </c>
      <c r="M11" s="16">
        <v>0</v>
      </c>
      <c r="N11" s="6">
        <v>1</v>
      </c>
      <c r="O11" s="16">
        <v>15.06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f t="shared" si="0"/>
        <v>1</v>
      </c>
      <c r="AA11" s="16">
        <f t="shared" si="0"/>
        <v>15.06</v>
      </c>
    </row>
    <row r="12" spans="1:27" x14ac:dyDescent="0.25">
      <c r="A12" s="3" t="s">
        <v>44</v>
      </c>
      <c r="B12" s="3">
        <v>3</v>
      </c>
      <c r="C12" s="16">
        <v>45.69</v>
      </c>
      <c r="D12" s="3">
        <v>0</v>
      </c>
      <c r="E12" s="16">
        <v>0</v>
      </c>
      <c r="F12" s="3">
        <v>2</v>
      </c>
      <c r="G12" s="16">
        <v>30.46</v>
      </c>
      <c r="H12" s="3">
        <v>2</v>
      </c>
      <c r="I12" s="16">
        <v>30.46</v>
      </c>
      <c r="J12" s="3">
        <v>1</v>
      </c>
      <c r="K12" s="16">
        <v>15.23</v>
      </c>
      <c r="L12" s="3">
        <v>1</v>
      </c>
      <c r="M12" s="16">
        <v>15.23</v>
      </c>
      <c r="N12" s="6">
        <v>0</v>
      </c>
      <c r="O12" s="16">
        <v>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f t="shared" si="0"/>
        <v>9</v>
      </c>
      <c r="AA12" s="16">
        <f t="shared" si="0"/>
        <v>137.07000000000002</v>
      </c>
    </row>
    <row r="13" spans="1:27" x14ac:dyDescent="0.25">
      <c r="A13" s="3" t="s">
        <v>70</v>
      </c>
      <c r="B13" s="3">
        <v>10</v>
      </c>
      <c r="C13" s="16">
        <v>150.5</v>
      </c>
      <c r="D13" s="3">
        <v>0</v>
      </c>
      <c r="E13" s="16">
        <v>0</v>
      </c>
      <c r="F13" s="3">
        <v>9</v>
      </c>
      <c r="G13" s="16">
        <v>135.44999999999999</v>
      </c>
      <c r="H13" s="3">
        <v>6</v>
      </c>
      <c r="I13" s="16">
        <v>90.3</v>
      </c>
      <c r="J13" s="3">
        <v>0</v>
      </c>
      <c r="K13" s="16">
        <v>0</v>
      </c>
      <c r="L13" s="3">
        <v>13</v>
      </c>
      <c r="M13" s="16">
        <v>195.65</v>
      </c>
      <c r="N13" s="6">
        <v>0</v>
      </c>
      <c r="O13" s="16">
        <v>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f t="shared" si="0"/>
        <v>38</v>
      </c>
      <c r="AA13" s="16">
        <f t="shared" si="0"/>
        <v>571.9</v>
      </c>
    </row>
    <row r="14" spans="1:27" x14ac:dyDescent="0.25">
      <c r="A14" s="3" t="s">
        <v>185</v>
      </c>
      <c r="B14" s="3">
        <v>0</v>
      </c>
      <c r="C14" s="16">
        <v>0</v>
      </c>
      <c r="D14" s="3">
        <v>0</v>
      </c>
      <c r="E14" s="16">
        <v>0</v>
      </c>
      <c r="F14" s="3">
        <v>0</v>
      </c>
      <c r="G14" s="16">
        <v>0</v>
      </c>
      <c r="H14" s="3">
        <v>0</v>
      </c>
      <c r="I14" s="16">
        <v>0</v>
      </c>
      <c r="J14" s="3">
        <v>0</v>
      </c>
      <c r="K14" s="16">
        <v>0</v>
      </c>
      <c r="L14" s="3">
        <v>1</v>
      </c>
      <c r="M14" s="16">
        <v>30.64</v>
      </c>
      <c r="N14" s="6">
        <v>0</v>
      </c>
      <c r="O14" s="16"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>
        <f t="shared" si="0"/>
        <v>1</v>
      </c>
      <c r="AA14" s="16">
        <f t="shared" si="0"/>
        <v>30.64</v>
      </c>
    </row>
    <row r="15" spans="1:27" x14ac:dyDescent="0.25">
      <c r="A15" s="3" t="s">
        <v>72</v>
      </c>
      <c r="B15" s="3">
        <v>4</v>
      </c>
      <c r="C15" s="16">
        <v>93.64</v>
      </c>
      <c r="D15" s="3">
        <v>1</v>
      </c>
      <c r="E15" s="16">
        <v>23.41</v>
      </c>
      <c r="F15" s="3">
        <v>0</v>
      </c>
      <c r="G15" s="16">
        <v>0</v>
      </c>
      <c r="H15" s="3">
        <v>5</v>
      </c>
      <c r="I15" s="16">
        <v>117.05</v>
      </c>
      <c r="J15" s="3">
        <v>0</v>
      </c>
      <c r="K15" s="16">
        <v>0</v>
      </c>
      <c r="L15" s="3">
        <v>3</v>
      </c>
      <c r="M15" s="16">
        <v>70.23</v>
      </c>
      <c r="N15" s="6">
        <v>0</v>
      </c>
      <c r="O15" s="16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f t="shared" si="0"/>
        <v>13</v>
      </c>
      <c r="AA15" s="16">
        <f t="shared" si="0"/>
        <v>304.33</v>
      </c>
    </row>
    <row r="16" spans="1:27" x14ac:dyDescent="0.25">
      <c r="A16" s="3" t="s">
        <v>112</v>
      </c>
      <c r="B16" s="3">
        <v>0</v>
      </c>
      <c r="C16" s="16">
        <v>0</v>
      </c>
      <c r="D16" s="3">
        <v>0</v>
      </c>
      <c r="E16" s="16">
        <v>0</v>
      </c>
      <c r="F16" s="3">
        <v>10</v>
      </c>
      <c r="G16" s="16">
        <v>136.1</v>
      </c>
      <c r="H16" s="3">
        <v>1</v>
      </c>
      <c r="I16" s="16">
        <v>13.61</v>
      </c>
      <c r="J16" s="3">
        <v>0</v>
      </c>
      <c r="K16" s="16">
        <v>0</v>
      </c>
      <c r="L16" s="3">
        <v>0</v>
      </c>
      <c r="M16" s="16">
        <v>0</v>
      </c>
      <c r="N16" s="6">
        <v>0</v>
      </c>
      <c r="O16" s="16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f t="shared" si="0"/>
        <v>11</v>
      </c>
      <c r="AA16" s="16">
        <f t="shared" si="0"/>
        <v>149.70999999999998</v>
      </c>
    </row>
    <row r="17" spans="1:27" x14ac:dyDescent="0.25">
      <c r="A17" s="3" t="s">
        <v>98</v>
      </c>
      <c r="B17" s="3">
        <v>0</v>
      </c>
      <c r="C17" s="16">
        <v>0</v>
      </c>
      <c r="D17" s="3">
        <v>4</v>
      </c>
      <c r="E17" s="16">
        <v>54.44</v>
      </c>
      <c r="F17" s="3">
        <v>14</v>
      </c>
      <c r="G17" s="16">
        <v>190.54</v>
      </c>
      <c r="H17" s="3">
        <v>1</v>
      </c>
      <c r="I17" s="16">
        <v>13.61</v>
      </c>
      <c r="J17" s="3">
        <v>10</v>
      </c>
      <c r="K17" s="16">
        <v>136.1</v>
      </c>
      <c r="L17" s="3">
        <v>6</v>
      </c>
      <c r="M17" s="16">
        <v>81.66</v>
      </c>
      <c r="N17" s="6">
        <v>0</v>
      </c>
      <c r="O17" s="16"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f t="shared" si="0"/>
        <v>35</v>
      </c>
      <c r="AA17" s="16">
        <f t="shared" si="0"/>
        <v>476.34999999999991</v>
      </c>
    </row>
    <row r="18" spans="1:27" x14ac:dyDescent="0.25">
      <c r="A18" s="3" t="s">
        <v>21</v>
      </c>
      <c r="B18" s="3">
        <v>2</v>
      </c>
      <c r="C18" s="16">
        <v>27.22</v>
      </c>
      <c r="D18" s="3">
        <v>1</v>
      </c>
      <c r="E18" s="16">
        <v>13.61</v>
      </c>
      <c r="F18" s="3">
        <v>7</v>
      </c>
      <c r="G18" s="16">
        <v>95.27</v>
      </c>
      <c r="H18" s="3">
        <v>23</v>
      </c>
      <c r="I18" s="16">
        <v>313.02999999999997</v>
      </c>
      <c r="J18" s="3">
        <v>47</v>
      </c>
      <c r="K18" s="16">
        <v>639.66999999999996</v>
      </c>
      <c r="L18" s="3">
        <v>5</v>
      </c>
      <c r="M18" s="16">
        <v>68.05</v>
      </c>
      <c r="N18" s="6">
        <v>2</v>
      </c>
      <c r="O18" s="16">
        <v>27.22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f t="shared" si="0"/>
        <v>87</v>
      </c>
      <c r="AA18" s="16">
        <f t="shared" si="0"/>
        <v>1184.07</v>
      </c>
    </row>
    <row r="19" spans="1:27" x14ac:dyDescent="0.25">
      <c r="A19" s="3" t="s">
        <v>186</v>
      </c>
      <c r="B19" s="3">
        <v>0</v>
      </c>
      <c r="C19" s="16">
        <v>0</v>
      </c>
      <c r="D19" s="3">
        <v>0</v>
      </c>
      <c r="E19" s="16">
        <v>0</v>
      </c>
      <c r="F19" s="3">
        <v>0</v>
      </c>
      <c r="G19" s="16">
        <v>0</v>
      </c>
      <c r="H19" s="3">
        <v>0</v>
      </c>
      <c r="I19" s="16">
        <v>0</v>
      </c>
      <c r="J19" s="3">
        <v>0</v>
      </c>
      <c r="K19" s="16">
        <v>0</v>
      </c>
      <c r="L19" s="3">
        <v>1</v>
      </c>
      <c r="M19" s="16">
        <v>13.61</v>
      </c>
      <c r="N19" s="6">
        <v>0</v>
      </c>
      <c r="O19" s="16"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>
        <f t="shared" si="0"/>
        <v>1</v>
      </c>
      <c r="AA19" s="16">
        <f t="shared" si="0"/>
        <v>13.61</v>
      </c>
    </row>
    <row r="20" spans="1:27" x14ac:dyDescent="0.25">
      <c r="A20" s="3" t="s">
        <v>99</v>
      </c>
      <c r="B20" s="3">
        <v>0</v>
      </c>
      <c r="C20" s="16">
        <v>0</v>
      </c>
      <c r="D20" s="3">
        <v>1</v>
      </c>
      <c r="E20" s="16">
        <v>42.35</v>
      </c>
      <c r="F20" s="3">
        <v>0</v>
      </c>
      <c r="G20" s="16">
        <v>0</v>
      </c>
      <c r="H20" s="3">
        <v>0</v>
      </c>
      <c r="I20" s="16">
        <v>0</v>
      </c>
      <c r="J20" s="3">
        <v>0</v>
      </c>
      <c r="K20" s="16">
        <v>0</v>
      </c>
      <c r="L20" s="3">
        <v>0</v>
      </c>
      <c r="M20" s="16">
        <v>0</v>
      </c>
      <c r="N20" s="6">
        <v>0</v>
      </c>
      <c r="O20" s="16"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>
        <f t="shared" si="0"/>
        <v>1</v>
      </c>
      <c r="AA20" s="16">
        <f t="shared" si="0"/>
        <v>42.35</v>
      </c>
    </row>
    <row r="21" spans="1:27" x14ac:dyDescent="0.25">
      <c r="A21" s="3" t="s">
        <v>155</v>
      </c>
      <c r="B21" s="3">
        <v>0</v>
      </c>
      <c r="C21" s="16">
        <v>0</v>
      </c>
      <c r="D21" s="3">
        <v>0</v>
      </c>
      <c r="E21" s="16">
        <v>0</v>
      </c>
      <c r="F21" s="3">
        <v>0</v>
      </c>
      <c r="G21" s="16">
        <v>0</v>
      </c>
      <c r="H21" s="3">
        <v>1</v>
      </c>
      <c r="I21" s="16">
        <v>42.35</v>
      </c>
      <c r="J21" s="3">
        <v>0</v>
      </c>
      <c r="K21" s="16">
        <v>0</v>
      </c>
      <c r="L21" s="3">
        <v>21</v>
      </c>
      <c r="M21" s="16">
        <v>889.35</v>
      </c>
      <c r="N21" s="6">
        <v>0</v>
      </c>
      <c r="O21" s="16">
        <v>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>
        <f t="shared" si="0"/>
        <v>22</v>
      </c>
      <c r="AA21" s="16">
        <f t="shared" si="0"/>
        <v>931.7</v>
      </c>
    </row>
    <row r="22" spans="1:27" x14ac:dyDescent="0.25">
      <c r="A22" s="3" t="s">
        <v>109</v>
      </c>
      <c r="B22" s="3">
        <v>0</v>
      </c>
      <c r="C22" s="16">
        <v>0</v>
      </c>
      <c r="D22" s="3">
        <v>0</v>
      </c>
      <c r="E22" s="16">
        <v>0</v>
      </c>
      <c r="F22" s="3">
        <v>18</v>
      </c>
      <c r="G22" s="16">
        <v>373.14</v>
      </c>
      <c r="H22" s="3">
        <v>17</v>
      </c>
      <c r="I22" s="16">
        <v>352.41</v>
      </c>
      <c r="J22" s="3">
        <v>0</v>
      </c>
      <c r="K22" s="16">
        <v>0</v>
      </c>
      <c r="L22" s="3">
        <v>6</v>
      </c>
      <c r="M22" s="16">
        <v>124.38</v>
      </c>
      <c r="N22" s="6">
        <v>0</v>
      </c>
      <c r="O22" s="16"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>
        <f t="shared" si="0"/>
        <v>41</v>
      </c>
      <c r="AA22" s="16">
        <f t="shared" si="0"/>
        <v>849.93</v>
      </c>
    </row>
    <row r="23" spans="1:27" x14ac:dyDescent="0.25">
      <c r="A23" s="3" t="s">
        <v>56</v>
      </c>
      <c r="B23" s="3">
        <v>17</v>
      </c>
      <c r="C23" s="16">
        <v>452.2</v>
      </c>
      <c r="D23" s="3">
        <v>0</v>
      </c>
      <c r="E23" s="16">
        <v>0</v>
      </c>
      <c r="F23" s="3">
        <v>0</v>
      </c>
      <c r="G23" s="16">
        <v>0</v>
      </c>
      <c r="H23" s="3">
        <v>0</v>
      </c>
      <c r="I23" s="16">
        <v>0</v>
      </c>
      <c r="J23" s="3">
        <v>0</v>
      </c>
      <c r="K23" s="16">
        <v>0</v>
      </c>
      <c r="L23" s="3">
        <v>0</v>
      </c>
      <c r="M23" s="16">
        <v>0</v>
      </c>
      <c r="N23" s="6">
        <v>0</v>
      </c>
      <c r="O23" s="16">
        <v>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>
        <f t="shared" si="0"/>
        <v>17</v>
      </c>
      <c r="AA23" s="16">
        <f t="shared" si="0"/>
        <v>452.2</v>
      </c>
    </row>
    <row r="24" spans="1:27" x14ac:dyDescent="0.25">
      <c r="A24" s="3" t="s">
        <v>94</v>
      </c>
      <c r="B24" s="3">
        <v>0</v>
      </c>
      <c r="C24" s="16">
        <v>0</v>
      </c>
      <c r="D24" s="3">
        <v>30</v>
      </c>
      <c r="E24" s="16">
        <v>798</v>
      </c>
      <c r="F24" s="3">
        <v>0</v>
      </c>
      <c r="G24" s="16">
        <v>0</v>
      </c>
      <c r="H24" s="3">
        <v>0</v>
      </c>
      <c r="I24" s="16">
        <v>0</v>
      </c>
      <c r="J24" s="3">
        <v>0</v>
      </c>
      <c r="K24" s="16">
        <v>0</v>
      </c>
      <c r="L24" s="3">
        <v>0</v>
      </c>
      <c r="M24" s="16">
        <v>0</v>
      </c>
      <c r="N24" s="6">
        <v>0</v>
      </c>
      <c r="O24" s="16"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f t="shared" si="0"/>
        <v>30</v>
      </c>
      <c r="AA24" s="16">
        <f t="shared" si="0"/>
        <v>798</v>
      </c>
    </row>
    <row r="25" spans="1:27" x14ac:dyDescent="0.25">
      <c r="A25" s="3" t="s">
        <v>137</v>
      </c>
      <c r="B25" s="3">
        <v>1</v>
      </c>
      <c r="C25" s="16">
        <v>15.63</v>
      </c>
      <c r="D25" s="3">
        <v>0</v>
      </c>
      <c r="E25" s="16">
        <v>0</v>
      </c>
      <c r="F25" s="3">
        <v>0</v>
      </c>
      <c r="G25" s="16">
        <v>0</v>
      </c>
      <c r="H25" s="3">
        <v>0</v>
      </c>
      <c r="I25" s="16">
        <v>0</v>
      </c>
      <c r="J25" s="3">
        <v>0</v>
      </c>
      <c r="K25" s="16">
        <v>0</v>
      </c>
      <c r="L25" s="3">
        <v>0</v>
      </c>
      <c r="M25" s="16">
        <v>0</v>
      </c>
      <c r="N25" s="6">
        <v>2</v>
      </c>
      <c r="O25" s="16">
        <v>31.26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>
        <f t="shared" si="0"/>
        <v>3</v>
      </c>
      <c r="AA25" s="16">
        <f t="shared" si="0"/>
        <v>46.89</v>
      </c>
    </row>
    <row r="26" spans="1:27" x14ac:dyDescent="0.25">
      <c r="A26" s="3" t="s">
        <v>73</v>
      </c>
      <c r="B26" s="3">
        <v>4</v>
      </c>
      <c r="C26" s="16">
        <v>62.84</v>
      </c>
      <c r="D26" s="3">
        <v>2</v>
      </c>
      <c r="E26" s="16">
        <v>31.42</v>
      </c>
      <c r="F26" s="3">
        <v>0</v>
      </c>
      <c r="G26" s="16">
        <v>0</v>
      </c>
      <c r="H26" s="3">
        <v>3</v>
      </c>
      <c r="I26" s="16">
        <v>47.13</v>
      </c>
      <c r="J26" s="3">
        <v>0</v>
      </c>
      <c r="K26" s="16">
        <v>0</v>
      </c>
      <c r="L26" s="3">
        <v>8</v>
      </c>
      <c r="M26" s="16">
        <v>125.68</v>
      </c>
      <c r="N26" s="6">
        <v>1</v>
      </c>
      <c r="O26" s="16">
        <v>15.71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f t="shared" si="0"/>
        <v>18</v>
      </c>
      <c r="AA26" s="16">
        <f t="shared" si="0"/>
        <v>282.78000000000003</v>
      </c>
    </row>
    <row r="27" spans="1:27" x14ac:dyDescent="0.25">
      <c r="A27" s="3" t="s">
        <v>110</v>
      </c>
      <c r="B27" s="3">
        <v>0</v>
      </c>
      <c r="C27" s="16">
        <v>0</v>
      </c>
      <c r="D27" s="3">
        <v>0</v>
      </c>
      <c r="E27" s="16">
        <v>0</v>
      </c>
      <c r="F27" s="3">
        <v>16</v>
      </c>
      <c r="G27" s="16">
        <v>251.36</v>
      </c>
      <c r="H27" s="3">
        <v>0</v>
      </c>
      <c r="I27" s="16">
        <v>0</v>
      </c>
      <c r="J27" s="3">
        <v>2</v>
      </c>
      <c r="K27" s="16">
        <v>31.42</v>
      </c>
      <c r="L27" s="3">
        <v>16</v>
      </c>
      <c r="M27" s="16">
        <v>251.36</v>
      </c>
      <c r="N27" s="6">
        <v>10</v>
      </c>
      <c r="O27" s="16">
        <v>157.1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>
        <f t="shared" si="0"/>
        <v>44</v>
      </c>
      <c r="AA27" s="16">
        <f t="shared" si="0"/>
        <v>691.24000000000012</v>
      </c>
    </row>
    <row r="28" spans="1:27" x14ac:dyDescent="0.25">
      <c r="A28" s="3" t="s">
        <v>100</v>
      </c>
      <c r="B28" s="3">
        <v>0</v>
      </c>
      <c r="C28" s="16">
        <v>0</v>
      </c>
      <c r="D28" s="3">
        <v>1</v>
      </c>
      <c r="E28" s="16">
        <v>15.71</v>
      </c>
      <c r="F28" s="3">
        <v>0</v>
      </c>
      <c r="G28" s="16">
        <v>0</v>
      </c>
      <c r="H28" s="3">
        <v>0</v>
      </c>
      <c r="I28" s="16">
        <v>0</v>
      </c>
      <c r="J28" s="3">
        <v>0</v>
      </c>
      <c r="K28" s="16">
        <v>0</v>
      </c>
      <c r="L28" s="3">
        <v>2</v>
      </c>
      <c r="M28" s="16">
        <v>31.42</v>
      </c>
      <c r="N28" s="6">
        <v>2</v>
      </c>
      <c r="O28" s="16">
        <v>31.42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f t="shared" si="0"/>
        <v>5</v>
      </c>
      <c r="AA28" s="16">
        <f t="shared" si="0"/>
        <v>78.550000000000011</v>
      </c>
    </row>
    <row r="29" spans="1:27" x14ac:dyDescent="0.25">
      <c r="A29" s="3" t="s">
        <v>76</v>
      </c>
      <c r="B29" s="3">
        <v>1</v>
      </c>
      <c r="C29" s="16">
        <v>15.71</v>
      </c>
      <c r="D29" s="3">
        <v>0</v>
      </c>
      <c r="E29" s="16">
        <v>0</v>
      </c>
      <c r="F29" s="3">
        <v>0</v>
      </c>
      <c r="G29" s="16">
        <v>0</v>
      </c>
      <c r="H29" s="3">
        <v>0</v>
      </c>
      <c r="I29" s="16">
        <v>0</v>
      </c>
      <c r="J29" s="3">
        <v>0</v>
      </c>
      <c r="K29" s="16">
        <v>0</v>
      </c>
      <c r="L29" s="3">
        <v>0</v>
      </c>
      <c r="M29" s="16">
        <v>0</v>
      </c>
      <c r="N29" s="6">
        <v>2</v>
      </c>
      <c r="O29" s="16">
        <v>31.42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>
        <f t="shared" si="0"/>
        <v>3</v>
      </c>
      <c r="AA29" s="16">
        <f t="shared" si="0"/>
        <v>47.13</v>
      </c>
    </row>
    <row r="30" spans="1:27" x14ac:dyDescent="0.25">
      <c r="A30" s="3" t="s">
        <v>69</v>
      </c>
      <c r="B30" s="3">
        <v>11</v>
      </c>
      <c r="C30" s="16">
        <v>172.81</v>
      </c>
      <c r="D30" s="3">
        <v>0</v>
      </c>
      <c r="E30" s="16">
        <v>0</v>
      </c>
      <c r="F30" s="3">
        <v>8</v>
      </c>
      <c r="G30" s="16">
        <v>125.68</v>
      </c>
      <c r="H30" s="3">
        <v>1</v>
      </c>
      <c r="I30" s="16">
        <v>15.71</v>
      </c>
      <c r="J30" s="3">
        <v>2</v>
      </c>
      <c r="K30" s="16">
        <v>31.42</v>
      </c>
      <c r="L30" s="3">
        <v>66</v>
      </c>
      <c r="M30" s="16">
        <v>1036.8599999999999</v>
      </c>
      <c r="N30" s="6">
        <v>7</v>
      </c>
      <c r="O30" s="16">
        <v>109.97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f t="shared" si="0"/>
        <v>95</v>
      </c>
      <c r="AA30" s="16">
        <f t="shared" si="0"/>
        <v>1492.45</v>
      </c>
    </row>
    <row r="31" spans="1:27" x14ac:dyDescent="0.25">
      <c r="A31" s="3" t="s">
        <v>22</v>
      </c>
      <c r="B31" s="3">
        <v>9</v>
      </c>
      <c r="C31" s="16">
        <v>141.38999999999999</v>
      </c>
      <c r="D31" s="3">
        <v>5</v>
      </c>
      <c r="E31" s="16">
        <v>78.55</v>
      </c>
      <c r="F31" s="3">
        <v>52</v>
      </c>
      <c r="G31" s="16">
        <v>816.92</v>
      </c>
      <c r="H31" s="3">
        <v>41</v>
      </c>
      <c r="I31" s="16">
        <v>644.11</v>
      </c>
      <c r="J31" s="3">
        <v>4</v>
      </c>
      <c r="K31" s="16">
        <v>62.84</v>
      </c>
      <c r="L31" s="3">
        <v>64</v>
      </c>
      <c r="M31" s="16">
        <v>1005.44</v>
      </c>
      <c r="N31" s="6">
        <v>3</v>
      </c>
      <c r="O31" s="16">
        <v>47.13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>
        <f t="shared" si="0"/>
        <v>178</v>
      </c>
      <c r="AA31" s="16">
        <f t="shared" si="0"/>
        <v>2796.38</v>
      </c>
    </row>
    <row r="32" spans="1:27" x14ac:dyDescent="0.25">
      <c r="A32" s="3" t="s">
        <v>23</v>
      </c>
      <c r="B32" s="3">
        <v>12</v>
      </c>
      <c r="C32" s="16">
        <v>188.52</v>
      </c>
      <c r="D32" s="3">
        <v>28</v>
      </c>
      <c r="E32" s="16">
        <v>439.88</v>
      </c>
      <c r="F32" s="3">
        <v>71</v>
      </c>
      <c r="G32" s="16">
        <v>1115.4100000000001</v>
      </c>
      <c r="H32" s="3">
        <v>0</v>
      </c>
      <c r="I32" s="16">
        <v>0</v>
      </c>
      <c r="J32" s="3">
        <v>20</v>
      </c>
      <c r="K32" s="16">
        <v>314.2</v>
      </c>
      <c r="L32" s="3">
        <v>27</v>
      </c>
      <c r="M32" s="16">
        <v>424.17</v>
      </c>
      <c r="N32" s="6">
        <v>4</v>
      </c>
      <c r="O32" s="16">
        <v>62.84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f t="shared" si="0"/>
        <v>162</v>
      </c>
      <c r="AA32" s="16">
        <f t="shared" si="0"/>
        <v>2545.02</v>
      </c>
    </row>
    <row r="33" spans="1:27" x14ac:dyDescent="0.25">
      <c r="A33" s="3" t="s">
        <v>71</v>
      </c>
      <c r="B33" s="3">
        <v>7</v>
      </c>
      <c r="C33" s="16">
        <v>109.97</v>
      </c>
      <c r="D33" s="3">
        <v>25</v>
      </c>
      <c r="E33" s="16">
        <v>392.75</v>
      </c>
      <c r="F33" s="3">
        <v>0</v>
      </c>
      <c r="G33" s="16">
        <v>0</v>
      </c>
      <c r="H33" s="3">
        <v>0</v>
      </c>
      <c r="I33" s="16">
        <v>0</v>
      </c>
      <c r="J33" s="3">
        <v>0</v>
      </c>
      <c r="K33" s="16">
        <v>0</v>
      </c>
      <c r="L33" s="3">
        <v>7</v>
      </c>
      <c r="M33" s="16">
        <v>109.97</v>
      </c>
      <c r="N33" s="6">
        <v>0</v>
      </c>
      <c r="O33" s="16">
        <v>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>
        <f t="shared" si="0"/>
        <v>39</v>
      </c>
      <c r="AA33" s="16">
        <f t="shared" si="0"/>
        <v>612.69000000000005</v>
      </c>
    </row>
    <row r="34" spans="1:27" x14ac:dyDescent="0.25">
      <c r="A34" s="3" t="s">
        <v>152</v>
      </c>
      <c r="B34" s="3">
        <v>0</v>
      </c>
      <c r="C34" s="16">
        <v>0</v>
      </c>
      <c r="D34" s="3">
        <v>0</v>
      </c>
      <c r="E34" s="16">
        <v>0</v>
      </c>
      <c r="F34" s="3">
        <v>0</v>
      </c>
      <c r="G34" s="16">
        <v>0</v>
      </c>
      <c r="H34" s="3">
        <v>4</v>
      </c>
      <c r="I34" s="16">
        <v>133.91999999999999</v>
      </c>
      <c r="J34" s="3">
        <v>0</v>
      </c>
      <c r="K34" s="16">
        <v>0</v>
      </c>
      <c r="L34" s="3">
        <v>0</v>
      </c>
      <c r="M34" s="16">
        <v>0</v>
      </c>
      <c r="N34" s="6">
        <v>0</v>
      </c>
      <c r="O34" s="16"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f t="shared" si="0"/>
        <v>4</v>
      </c>
      <c r="AA34" s="16">
        <f t="shared" si="0"/>
        <v>133.91999999999999</v>
      </c>
    </row>
    <row r="35" spans="1:27" x14ac:dyDescent="0.25">
      <c r="A35" s="3" t="s">
        <v>163</v>
      </c>
      <c r="B35" s="3">
        <v>0</v>
      </c>
      <c r="C35" s="16">
        <v>0</v>
      </c>
      <c r="D35" s="3">
        <v>0</v>
      </c>
      <c r="E35" s="16">
        <v>0</v>
      </c>
      <c r="F35" s="3">
        <v>0</v>
      </c>
      <c r="G35" s="16">
        <v>0</v>
      </c>
      <c r="H35" s="3">
        <v>0</v>
      </c>
      <c r="I35" s="16">
        <v>0</v>
      </c>
      <c r="J35" s="3">
        <v>1</v>
      </c>
      <c r="K35" s="16">
        <v>15.15</v>
      </c>
      <c r="L35" s="3">
        <v>0</v>
      </c>
      <c r="M35" s="16">
        <v>0</v>
      </c>
      <c r="N35" s="6">
        <v>0</v>
      </c>
      <c r="O35" s="16"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>
        <f t="shared" si="0"/>
        <v>1</v>
      </c>
      <c r="AA35" s="16">
        <f t="shared" si="0"/>
        <v>15.15</v>
      </c>
    </row>
    <row r="36" spans="1:27" x14ac:dyDescent="0.25">
      <c r="A36" s="3" t="s">
        <v>24</v>
      </c>
      <c r="B36" s="3">
        <v>8</v>
      </c>
      <c r="C36" s="16">
        <v>367.28</v>
      </c>
      <c r="D36" s="3">
        <v>1</v>
      </c>
      <c r="E36" s="16">
        <v>45.91</v>
      </c>
      <c r="F36" s="3">
        <v>2</v>
      </c>
      <c r="G36" s="16">
        <v>91.82</v>
      </c>
      <c r="H36" s="3">
        <v>2</v>
      </c>
      <c r="I36" s="16">
        <v>91.82</v>
      </c>
      <c r="J36" s="3">
        <v>0</v>
      </c>
      <c r="K36" s="16">
        <v>0</v>
      </c>
      <c r="L36" s="3">
        <v>6</v>
      </c>
      <c r="M36" s="16">
        <v>275.45999999999998</v>
      </c>
      <c r="N36" s="6">
        <v>2</v>
      </c>
      <c r="O36" s="16">
        <v>91.82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>
        <f t="shared" si="0"/>
        <v>21</v>
      </c>
      <c r="AA36" s="16">
        <f t="shared" si="0"/>
        <v>964.1099999999999</v>
      </c>
    </row>
    <row r="37" spans="1:27" x14ac:dyDescent="0.25">
      <c r="A37" s="3" t="s">
        <v>116</v>
      </c>
      <c r="B37" s="3">
        <v>0</v>
      </c>
      <c r="C37" s="16">
        <v>0</v>
      </c>
      <c r="D37" s="3">
        <v>0</v>
      </c>
      <c r="E37" s="16">
        <v>0</v>
      </c>
      <c r="F37" s="3">
        <v>1</v>
      </c>
      <c r="G37" s="16">
        <v>12.34</v>
      </c>
      <c r="H37" s="3">
        <v>0</v>
      </c>
      <c r="I37" s="16">
        <v>0</v>
      </c>
      <c r="J37" s="3">
        <v>0</v>
      </c>
      <c r="K37" s="16">
        <v>0</v>
      </c>
      <c r="L37" s="3">
        <v>0</v>
      </c>
      <c r="M37" s="16">
        <v>0</v>
      </c>
      <c r="N37" s="6">
        <v>5</v>
      </c>
      <c r="O37" s="16">
        <v>61.7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>
        <f t="shared" si="0"/>
        <v>6</v>
      </c>
      <c r="AA37" s="16">
        <f t="shared" si="0"/>
        <v>74.040000000000006</v>
      </c>
    </row>
    <row r="38" spans="1:27" x14ac:dyDescent="0.25">
      <c r="A38" s="3" t="s">
        <v>161</v>
      </c>
      <c r="B38" s="3">
        <v>0</v>
      </c>
      <c r="C38" s="16">
        <v>0</v>
      </c>
      <c r="D38" s="3">
        <v>0</v>
      </c>
      <c r="E38" s="16">
        <v>0</v>
      </c>
      <c r="F38" s="3">
        <v>0</v>
      </c>
      <c r="G38" s="16">
        <v>0</v>
      </c>
      <c r="H38" s="3">
        <v>0</v>
      </c>
      <c r="I38" s="16">
        <v>0</v>
      </c>
      <c r="J38" s="3">
        <v>2</v>
      </c>
      <c r="K38" s="16">
        <v>58.16</v>
      </c>
      <c r="L38" s="3">
        <v>0</v>
      </c>
      <c r="M38" s="16">
        <v>0</v>
      </c>
      <c r="N38" s="6">
        <v>0</v>
      </c>
      <c r="O38" s="16"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>
        <f t="shared" si="0"/>
        <v>2</v>
      </c>
      <c r="AA38" s="16">
        <f t="shared" si="0"/>
        <v>58.16</v>
      </c>
    </row>
    <row r="39" spans="1:27" x14ac:dyDescent="0.25">
      <c r="A39" s="3" t="s">
        <v>101</v>
      </c>
      <c r="B39" s="3">
        <v>0</v>
      </c>
      <c r="C39" s="16">
        <v>0</v>
      </c>
      <c r="D39" s="3">
        <v>1</v>
      </c>
      <c r="E39" s="16">
        <v>29.11</v>
      </c>
      <c r="F39" s="3">
        <v>0</v>
      </c>
      <c r="G39" s="16">
        <v>0</v>
      </c>
      <c r="H39" s="3">
        <v>0</v>
      </c>
      <c r="I39" s="16">
        <v>0</v>
      </c>
      <c r="J39" s="3">
        <v>0</v>
      </c>
      <c r="K39" s="16">
        <v>0</v>
      </c>
      <c r="L39" s="3">
        <v>0</v>
      </c>
      <c r="M39" s="16">
        <v>0</v>
      </c>
      <c r="N39" s="6">
        <v>0</v>
      </c>
      <c r="O39" s="16"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>
        <f t="shared" si="0"/>
        <v>1</v>
      </c>
      <c r="AA39" s="16">
        <f t="shared" si="0"/>
        <v>29.11</v>
      </c>
    </row>
    <row r="40" spans="1:27" x14ac:dyDescent="0.25">
      <c r="A40" s="3" t="s">
        <v>153</v>
      </c>
      <c r="B40" s="3">
        <v>0</v>
      </c>
      <c r="C40" s="16">
        <v>0</v>
      </c>
      <c r="D40" s="3">
        <v>0</v>
      </c>
      <c r="E40" s="16">
        <v>0</v>
      </c>
      <c r="F40" s="3">
        <v>0</v>
      </c>
      <c r="G40" s="16">
        <v>0</v>
      </c>
      <c r="H40" s="3">
        <v>2</v>
      </c>
      <c r="I40" s="16">
        <v>58.28</v>
      </c>
      <c r="J40" s="3">
        <v>0</v>
      </c>
      <c r="K40" s="16">
        <v>0</v>
      </c>
      <c r="L40" s="3">
        <v>0</v>
      </c>
      <c r="M40" s="16">
        <v>0</v>
      </c>
      <c r="N40" s="6">
        <v>0</v>
      </c>
      <c r="O40" s="16"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>
        <f t="shared" si="0"/>
        <v>2</v>
      </c>
      <c r="AA40" s="16">
        <f t="shared" si="0"/>
        <v>58.28</v>
      </c>
    </row>
    <row r="41" spans="1:27" x14ac:dyDescent="0.25">
      <c r="A41" s="3" t="s">
        <v>117</v>
      </c>
      <c r="B41" s="3">
        <v>0</v>
      </c>
      <c r="C41" s="16">
        <v>0</v>
      </c>
      <c r="D41" s="3">
        <v>0</v>
      </c>
      <c r="E41" s="16">
        <v>0</v>
      </c>
      <c r="F41" s="3">
        <v>1</v>
      </c>
      <c r="G41" s="16">
        <v>13.37</v>
      </c>
      <c r="H41" s="3">
        <v>0</v>
      </c>
      <c r="I41" s="16">
        <v>0</v>
      </c>
      <c r="J41" s="3">
        <v>0</v>
      </c>
      <c r="K41" s="16">
        <v>0</v>
      </c>
      <c r="L41" s="3">
        <v>0</v>
      </c>
      <c r="M41" s="16">
        <v>0</v>
      </c>
      <c r="N41" s="6">
        <v>0</v>
      </c>
      <c r="O41" s="16">
        <v>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>
        <f t="shared" si="0"/>
        <v>1</v>
      </c>
      <c r="AA41" s="16">
        <f t="shared" si="0"/>
        <v>13.37</v>
      </c>
    </row>
    <row r="42" spans="1:27" x14ac:dyDescent="0.25">
      <c r="A42" s="3" t="s">
        <v>183</v>
      </c>
      <c r="B42" s="3">
        <v>0</v>
      </c>
      <c r="C42" s="16">
        <v>0</v>
      </c>
      <c r="D42" s="3">
        <v>0</v>
      </c>
      <c r="E42" s="16">
        <v>0</v>
      </c>
      <c r="F42" s="3">
        <v>0</v>
      </c>
      <c r="G42" s="16">
        <v>0</v>
      </c>
      <c r="H42" s="3">
        <v>0</v>
      </c>
      <c r="I42" s="16">
        <v>0</v>
      </c>
      <c r="J42" s="3">
        <v>0</v>
      </c>
      <c r="K42" s="16">
        <v>0</v>
      </c>
      <c r="L42" s="3">
        <v>6</v>
      </c>
      <c r="M42" s="16">
        <v>78.42</v>
      </c>
      <c r="N42" s="6">
        <v>1</v>
      </c>
      <c r="O42" s="16">
        <v>13.07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>
        <f t="shared" si="0"/>
        <v>7</v>
      </c>
      <c r="AA42" s="16">
        <f t="shared" si="0"/>
        <v>91.490000000000009</v>
      </c>
    </row>
    <row r="43" spans="1:27" x14ac:dyDescent="0.25">
      <c r="A43" s="3" t="s">
        <v>102</v>
      </c>
      <c r="B43" s="3">
        <v>0</v>
      </c>
      <c r="C43" s="16">
        <v>0</v>
      </c>
      <c r="D43" s="3">
        <v>1</v>
      </c>
      <c r="E43" s="16">
        <v>25.86</v>
      </c>
      <c r="F43" s="3">
        <v>0</v>
      </c>
      <c r="G43" s="16">
        <v>0</v>
      </c>
      <c r="H43" s="3">
        <v>0</v>
      </c>
      <c r="I43" s="16">
        <v>0</v>
      </c>
      <c r="J43" s="3">
        <v>0</v>
      </c>
      <c r="K43" s="16">
        <v>0</v>
      </c>
      <c r="L43" s="3">
        <v>0</v>
      </c>
      <c r="M43" s="16">
        <v>0</v>
      </c>
      <c r="N43" s="6">
        <v>0</v>
      </c>
      <c r="O43" s="16">
        <v>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f t="shared" si="0"/>
        <v>1</v>
      </c>
      <c r="AA43" s="16">
        <f t="shared" si="0"/>
        <v>25.86</v>
      </c>
    </row>
    <row r="44" spans="1:27" x14ac:dyDescent="0.25">
      <c r="A44" s="3" t="s">
        <v>195</v>
      </c>
      <c r="B44" s="3">
        <v>0</v>
      </c>
      <c r="C44" s="16">
        <v>0</v>
      </c>
      <c r="D44" s="3">
        <v>0</v>
      </c>
      <c r="E44" s="16">
        <v>0</v>
      </c>
      <c r="F44" s="3">
        <v>0</v>
      </c>
      <c r="G44" s="16">
        <v>0</v>
      </c>
      <c r="H44" s="3">
        <v>0</v>
      </c>
      <c r="I44" s="16">
        <v>0</v>
      </c>
      <c r="J44" s="3">
        <v>0</v>
      </c>
      <c r="K44" s="16">
        <v>0</v>
      </c>
      <c r="L44" s="3">
        <v>0</v>
      </c>
      <c r="M44" s="16">
        <v>0</v>
      </c>
      <c r="N44" s="6">
        <v>56</v>
      </c>
      <c r="O44" s="16">
        <v>1448.16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f t="shared" si="0"/>
        <v>56</v>
      </c>
      <c r="AA44" s="16">
        <f t="shared" si="0"/>
        <v>1448.16</v>
      </c>
    </row>
    <row r="45" spans="1:27" x14ac:dyDescent="0.25">
      <c r="A45" s="3" t="s">
        <v>160</v>
      </c>
      <c r="B45" s="3">
        <v>0</v>
      </c>
      <c r="C45" s="16">
        <v>0</v>
      </c>
      <c r="D45" s="3">
        <v>0</v>
      </c>
      <c r="E45" s="16">
        <v>0</v>
      </c>
      <c r="F45" s="3">
        <v>0</v>
      </c>
      <c r="G45" s="16">
        <v>0</v>
      </c>
      <c r="H45" s="3">
        <v>0</v>
      </c>
      <c r="I45" s="16">
        <v>0</v>
      </c>
      <c r="J45" s="3">
        <v>5</v>
      </c>
      <c r="K45" s="16">
        <v>129.30000000000001</v>
      </c>
      <c r="L45" s="3">
        <v>3</v>
      </c>
      <c r="M45" s="16">
        <v>77.58</v>
      </c>
      <c r="N45" s="6">
        <v>0</v>
      </c>
      <c r="O45" s="16"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f t="shared" si="0"/>
        <v>8</v>
      </c>
      <c r="AA45" s="16">
        <f t="shared" si="0"/>
        <v>206.88</v>
      </c>
    </row>
    <row r="46" spans="1:27" x14ac:dyDescent="0.25">
      <c r="A46" s="3" t="s">
        <v>156</v>
      </c>
      <c r="B46" s="3">
        <v>0</v>
      </c>
      <c r="C46" s="16">
        <v>0</v>
      </c>
      <c r="D46" s="3">
        <v>0</v>
      </c>
      <c r="E46" s="16">
        <v>0</v>
      </c>
      <c r="F46" s="3">
        <v>0</v>
      </c>
      <c r="G46" s="16">
        <v>0</v>
      </c>
      <c r="H46" s="3">
        <v>1</v>
      </c>
      <c r="I46" s="16">
        <v>25.86</v>
      </c>
      <c r="J46" s="3">
        <v>0</v>
      </c>
      <c r="K46" s="16">
        <v>0</v>
      </c>
      <c r="L46" s="3">
        <v>0</v>
      </c>
      <c r="M46" s="16">
        <v>0</v>
      </c>
      <c r="N46" s="6">
        <v>0</v>
      </c>
      <c r="O46" s="16"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f t="shared" si="0"/>
        <v>1</v>
      </c>
      <c r="AA46" s="16">
        <f t="shared" si="0"/>
        <v>25.86</v>
      </c>
    </row>
    <row r="47" spans="1:27" x14ac:dyDescent="0.25">
      <c r="A47" s="3" t="s">
        <v>118</v>
      </c>
      <c r="B47" s="3">
        <v>0</v>
      </c>
      <c r="C47" s="16">
        <v>0</v>
      </c>
      <c r="D47" s="3">
        <v>0</v>
      </c>
      <c r="E47" s="16">
        <v>0</v>
      </c>
      <c r="F47" s="3">
        <v>1</v>
      </c>
      <c r="G47" s="16">
        <v>25.86</v>
      </c>
      <c r="H47" s="3">
        <v>0</v>
      </c>
      <c r="I47" s="16">
        <v>0</v>
      </c>
      <c r="J47" s="3">
        <v>0</v>
      </c>
      <c r="K47" s="16">
        <v>0</v>
      </c>
      <c r="L47" s="3">
        <v>3</v>
      </c>
      <c r="M47" s="16">
        <v>77.58</v>
      </c>
      <c r="N47" s="6">
        <v>0</v>
      </c>
      <c r="O47" s="16">
        <v>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>
        <f t="shared" si="0"/>
        <v>4</v>
      </c>
      <c r="AA47" s="16">
        <f t="shared" si="0"/>
        <v>103.44</v>
      </c>
    </row>
    <row r="48" spans="1:27" x14ac:dyDescent="0.25">
      <c r="A48" s="3" t="s">
        <v>119</v>
      </c>
      <c r="B48" s="3">
        <v>0</v>
      </c>
      <c r="C48" s="16">
        <v>0</v>
      </c>
      <c r="D48" s="3">
        <v>0</v>
      </c>
      <c r="E48" s="16">
        <v>0</v>
      </c>
      <c r="F48" s="3">
        <v>1</v>
      </c>
      <c r="G48" s="16">
        <v>25.86</v>
      </c>
      <c r="H48" s="3">
        <v>0</v>
      </c>
      <c r="I48" s="16">
        <v>0</v>
      </c>
      <c r="J48" s="3">
        <v>0</v>
      </c>
      <c r="K48" s="16">
        <v>0</v>
      </c>
      <c r="L48" s="3">
        <v>0</v>
      </c>
      <c r="M48" s="16">
        <v>0</v>
      </c>
      <c r="N48" s="6">
        <v>0</v>
      </c>
      <c r="O48" s="16">
        <v>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>
        <f t="shared" si="0"/>
        <v>1</v>
      </c>
      <c r="AA48" s="16">
        <f t="shared" si="0"/>
        <v>25.86</v>
      </c>
    </row>
    <row r="49" spans="1:27" x14ac:dyDescent="0.25">
      <c r="A49" s="3" t="s">
        <v>120</v>
      </c>
      <c r="B49" s="3">
        <v>0</v>
      </c>
      <c r="C49" s="16">
        <v>0</v>
      </c>
      <c r="D49" s="3">
        <v>0</v>
      </c>
      <c r="E49" s="16">
        <v>0</v>
      </c>
      <c r="F49" s="3">
        <v>1</v>
      </c>
      <c r="G49" s="16">
        <v>4.16</v>
      </c>
      <c r="H49" s="3">
        <v>0</v>
      </c>
      <c r="I49" s="16">
        <v>0</v>
      </c>
      <c r="J49" s="3">
        <v>0</v>
      </c>
      <c r="K49" s="16">
        <v>0</v>
      </c>
      <c r="L49" s="3">
        <v>0</v>
      </c>
      <c r="M49" s="16">
        <v>0</v>
      </c>
      <c r="N49" s="6">
        <v>0</v>
      </c>
      <c r="O49" s="16"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>
        <f t="shared" si="0"/>
        <v>1</v>
      </c>
      <c r="AA49" s="16">
        <f t="shared" si="0"/>
        <v>4.16</v>
      </c>
    </row>
    <row r="50" spans="1:27" x14ac:dyDescent="0.25">
      <c r="A50" s="3" t="s">
        <v>75</v>
      </c>
      <c r="B50" s="3">
        <v>2</v>
      </c>
      <c r="C50" s="16">
        <v>8.26</v>
      </c>
      <c r="D50" s="3">
        <v>0</v>
      </c>
      <c r="E50" s="16">
        <v>0</v>
      </c>
      <c r="F50" s="3">
        <v>0</v>
      </c>
      <c r="G50" s="16">
        <v>0</v>
      </c>
      <c r="H50" s="3">
        <v>0</v>
      </c>
      <c r="I50" s="16">
        <v>0</v>
      </c>
      <c r="J50" s="3">
        <v>15</v>
      </c>
      <c r="K50" s="16">
        <v>61.95</v>
      </c>
      <c r="L50" s="3">
        <v>0</v>
      </c>
      <c r="M50" s="16">
        <v>0</v>
      </c>
      <c r="N50" s="6">
        <v>0</v>
      </c>
      <c r="O50" s="16"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f t="shared" si="0"/>
        <v>17</v>
      </c>
      <c r="AA50" s="16">
        <f t="shared" si="0"/>
        <v>70.210000000000008</v>
      </c>
    </row>
    <row r="51" spans="1:27" x14ac:dyDescent="0.25">
      <c r="A51" s="3" t="s">
        <v>150</v>
      </c>
      <c r="B51" s="3">
        <v>0</v>
      </c>
      <c r="C51" s="16">
        <v>0</v>
      </c>
      <c r="D51" s="3">
        <v>0</v>
      </c>
      <c r="E51" s="16">
        <v>0</v>
      </c>
      <c r="F51" s="3">
        <v>0</v>
      </c>
      <c r="G51" s="16">
        <v>0</v>
      </c>
      <c r="H51" s="3">
        <v>34</v>
      </c>
      <c r="I51" s="16">
        <v>140.41999999999999</v>
      </c>
      <c r="J51" s="3">
        <v>0</v>
      </c>
      <c r="K51" s="16">
        <v>0</v>
      </c>
      <c r="L51" s="3">
        <v>0</v>
      </c>
      <c r="M51" s="16">
        <v>0</v>
      </c>
      <c r="N51" s="6">
        <v>0</v>
      </c>
      <c r="O51" s="16">
        <v>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f t="shared" si="0"/>
        <v>34</v>
      </c>
      <c r="AA51" s="16">
        <f t="shared" si="0"/>
        <v>140.41999999999999</v>
      </c>
    </row>
    <row r="52" spans="1:27" x14ac:dyDescent="0.25">
      <c r="A52" s="3" t="s">
        <v>151</v>
      </c>
      <c r="B52" s="3">
        <v>0</v>
      </c>
      <c r="C52" s="16">
        <v>0</v>
      </c>
      <c r="D52" s="3">
        <v>0</v>
      </c>
      <c r="E52" s="16">
        <v>0</v>
      </c>
      <c r="F52" s="3">
        <v>0</v>
      </c>
      <c r="G52" s="16">
        <v>0</v>
      </c>
      <c r="H52" s="3">
        <v>6</v>
      </c>
      <c r="I52" s="16">
        <v>24.78</v>
      </c>
      <c r="J52" s="3">
        <v>7</v>
      </c>
      <c r="K52" s="16">
        <v>28.91</v>
      </c>
      <c r="L52" s="3">
        <v>0</v>
      </c>
      <c r="M52" s="16">
        <v>0</v>
      </c>
      <c r="N52" s="6">
        <v>0</v>
      </c>
      <c r="O52" s="16">
        <v>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>
        <f t="shared" si="0"/>
        <v>13</v>
      </c>
      <c r="AA52" s="16">
        <f t="shared" si="0"/>
        <v>53.69</v>
      </c>
    </row>
    <row r="53" spans="1:27" x14ac:dyDescent="0.25">
      <c r="A53" s="3" t="s">
        <v>25</v>
      </c>
      <c r="B53" s="3">
        <v>28</v>
      </c>
      <c r="C53" s="16">
        <v>115.64</v>
      </c>
      <c r="D53" s="3">
        <v>2</v>
      </c>
      <c r="E53" s="16">
        <v>8.26</v>
      </c>
      <c r="F53" s="3">
        <v>30</v>
      </c>
      <c r="G53" s="16">
        <v>123.9</v>
      </c>
      <c r="H53" s="3">
        <v>20</v>
      </c>
      <c r="I53" s="16">
        <v>82.6</v>
      </c>
      <c r="J53" s="3">
        <v>1</v>
      </c>
      <c r="K53" s="16">
        <v>4.13</v>
      </c>
      <c r="L53" s="3">
        <v>5</v>
      </c>
      <c r="M53" s="16">
        <v>20.65</v>
      </c>
      <c r="N53" s="6">
        <v>74</v>
      </c>
      <c r="O53" s="16">
        <v>305.62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>
        <f t="shared" si="0"/>
        <v>160</v>
      </c>
      <c r="AA53" s="16">
        <f t="shared" si="0"/>
        <v>660.8</v>
      </c>
    </row>
    <row r="54" spans="1:27" x14ac:dyDescent="0.25">
      <c r="A54" s="3" t="s">
        <v>49</v>
      </c>
      <c r="B54" s="3">
        <v>1</v>
      </c>
      <c r="C54" s="16">
        <v>4.13</v>
      </c>
      <c r="D54" s="3">
        <v>1</v>
      </c>
      <c r="E54" s="16">
        <v>4.13</v>
      </c>
      <c r="F54" s="3">
        <v>10</v>
      </c>
      <c r="G54" s="16">
        <v>41.3</v>
      </c>
      <c r="H54" s="3">
        <v>16</v>
      </c>
      <c r="I54" s="16">
        <v>66.08</v>
      </c>
      <c r="J54" s="3">
        <v>1</v>
      </c>
      <c r="K54" s="16">
        <v>4.13</v>
      </c>
      <c r="L54" s="3">
        <v>2</v>
      </c>
      <c r="M54" s="16">
        <v>8.26</v>
      </c>
      <c r="N54" s="6">
        <v>2</v>
      </c>
      <c r="O54" s="16">
        <v>8.26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>
        <f t="shared" si="0"/>
        <v>33</v>
      </c>
      <c r="AA54" s="16">
        <f t="shared" si="0"/>
        <v>136.28999999999996</v>
      </c>
    </row>
    <row r="55" spans="1:27" x14ac:dyDescent="0.25">
      <c r="A55" s="3" t="s">
        <v>108</v>
      </c>
      <c r="B55" s="3">
        <v>0</v>
      </c>
      <c r="C55" s="16">
        <v>0</v>
      </c>
      <c r="D55" s="3">
        <v>0</v>
      </c>
      <c r="E55" s="16">
        <v>0</v>
      </c>
      <c r="F55" s="3">
        <v>25</v>
      </c>
      <c r="G55" s="16">
        <v>103.25</v>
      </c>
      <c r="H55" s="3">
        <v>0</v>
      </c>
      <c r="I55" s="16">
        <v>0</v>
      </c>
      <c r="J55" s="3">
        <v>0</v>
      </c>
      <c r="K55" s="16">
        <v>0</v>
      </c>
      <c r="L55" s="3">
        <v>0</v>
      </c>
      <c r="M55" s="16">
        <v>0</v>
      </c>
      <c r="N55" s="6">
        <v>0</v>
      </c>
      <c r="O55" s="16"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>
        <f t="shared" si="0"/>
        <v>25</v>
      </c>
      <c r="AA55" s="16">
        <f t="shared" si="0"/>
        <v>103.25</v>
      </c>
    </row>
    <row r="56" spans="1:27" x14ac:dyDescent="0.25">
      <c r="A56" s="3" t="s">
        <v>114</v>
      </c>
      <c r="B56" s="3">
        <v>0</v>
      </c>
      <c r="C56" s="16">
        <v>0</v>
      </c>
      <c r="D56" s="3">
        <v>0</v>
      </c>
      <c r="E56" s="16">
        <v>0</v>
      </c>
      <c r="F56" s="3">
        <v>5</v>
      </c>
      <c r="G56" s="16">
        <v>129.65</v>
      </c>
      <c r="H56" s="3">
        <v>0</v>
      </c>
      <c r="I56" s="16">
        <v>0</v>
      </c>
      <c r="J56" s="3">
        <v>0</v>
      </c>
      <c r="K56" s="16">
        <v>0</v>
      </c>
      <c r="L56" s="3">
        <v>0</v>
      </c>
      <c r="M56" s="16">
        <v>0</v>
      </c>
      <c r="N56" s="6">
        <v>0</v>
      </c>
      <c r="O56" s="16">
        <v>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>
        <f t="shared" si="0"/>
        <v>5</v>
      </c>
      <c r="AA56" s="16">
        <f t="shared" si="0"/>
        <v>129.65</v>
      </c>
    </row>
    <row r="57" spans="1:27" x14ac:dyDescent="0.25">
      <c r="A57" s="3" t="s">
        <v>50</v>
      </c>
      <c r="B57" s="3">
        <v>2</v>
      </c>
      <c r="C57" s="16">
        <v>51.86</v>
      </c>
      <c r="D57" s="3">
        <v>0</v>
      </c>
      <c r="E57" s="16">
        <v>0</v>
      </c>
      <c r="F57" s="3">
        <v>0</v>
      </c>
      <c r="G57" s="16">
        <v>0</v>
      </c>
      <c r="H57" s="3">
        <v>2</v>
      </c>
      <c r="I57" s="16">
        <v>51.86</v>
      </c>
      <c r="J57" s="3">
        <v>0</v>
      </c>
      <c r="K57" s="16">
        <v>0</v>
      </c>
      <c r="L57" s="3">
        <v>1</v>
      </c>
      <c r="M57" s="16">
        <v>25.93</v>
      </c>
      <c r="N57" s="6">
        <v>1</v>
      </c>
      <c r="O57" s="16">
        <v>25.93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f>SUM(B57,D57,F57,H57,J57,L57,N57,P57,R57,T57,V57,X57)</f>
        <v>6</v>
      </c>
      <c r="AA57" s="16">
        <f t="shared" si="0"/>
        <v>155.58000000000001</v>
      </c>
    </row>
    <row r="58" spans="1:27" x14ac:dyDescent="0.25">
      <c r="A58" s="3" t="s">
        <v>164</v>
      </c>
      <c r="B58" s="3">
        <v>0</v>
      </c>
      <c r="C58" s="16">
        <v>0</v>
      </c>
      <c r="D58" s="3">
        <v>0</v>
      </c>
      <c r="E58" s="16">
        <v>0</v>
      </c>
      <c r="F58" s="3">
        <v>0</v>
      </c>
      <c r="G58" s="16">
        <v>0</v>
      </c>
      <c r="H58" s="3">
        <v>0</v>
      </c>
      <c r="I58" s="16">
        <v>0</v>
      </c>
      <c r="J58" s="3">
        <v>1</v>
      </c>
      <c r="K58" s="16">
        <v>25.93</v>
      </c>
      <c r="L58" s="3">
        <v>0</v>
      </c>
      <c r="M58" s="16">
        <v>0</v>
      </c>
      <c r="N58" s="6">
        <v>0</v>
      </c>
      <c r="O58" s="16"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>
        <f t="shared" si="0"/>
        <v>1</v>
      </c>
      <c r="AA58" s="16">
        <f t="shared" si="0"/>
        <v>25.93</v>
      </c>
    </row>
    <row r="59" spans="1:27" x14ac:dyDescent="0.25">
      <c r="A59" s="3" t="s">
        <v>103</v>
      </c>
      <c r="B59" s="3">
        <v>0</v>
      </c>
      <c r="C59" s="16">
        <v>0</v>
      </c>
      <c r="D59" s="3">
        <v>1</v>
      </c>
      <c r="E59" s="16">
        <v>25.93</v>
      </c>
      <c r="F59" s="3">
        <v>1</v>
      </c>
      <c r="G59" s="16">
        <v>25.93</v>
      </c>
      <c r="H59" s="3">
        <v>0</v>
      </c>
      <c r="I59" s="16">
        <v>0</v>
      </c>
      <c r="J59" s="3">
        <v>0</v>
      </c>
      <c r="K59" s="16">
        <v>0</v>
      </c>
      <c r="L59" s="3">
        <v>4</v>
      </c>
      <c r="M59" s="16">
        <v>103.72</v>
      </c>
      <c r="N59" s="6">
        <v>0</v>
      </c>
      <c r="O59" s="16"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>
        <f t="shared" si="0"/>
        <v>6</v>
      </c>
      <c r="AA59" s="16">
        <f t="shared" si="0"/>
        <v>155.57999999999998</v>
      </c>
    </row>
    <row r="60" spans="1:27" x14ac:dyDescent="0.25">
      <c r="A60" s="3" t="s">
        <v>97</v>
      </c>
      <c r="B60" s="3">
        <v>0</v>
      </c>
      <c r="C60" s="16">
        <v>0</v>
      </c>
      <c r="D60" s="3">
        <v>6</v>
      </c>
      <c r="E60" s="16">
        <v>69.66</v>
      </c>
      <c r="F60" s="3">
        <v>0</v>
      </c>
      <c r="G60" s="16">
        <v>0</v>
      </c>
      <c r="H60" s="3">
        <v>0</v>
      </c>
      <c r="I60" s="16">
        <v>0</v>
      </c>
      <c r="J60" s="3">
        <v>2</v>
      </c>
      <c r="K60" s="16">
        <v>23.22</v>
      </c>
      <c r="L60" s="3">
        <v>0</v>
      </c>
      <c r="M60" s="16">
        <v>0</v>
      </c>
      <c r="N60" s="6">
        <v>1</v>
      </c>
      <c r="O60" s="16">
        <v>11.61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>
        <f t="shared" si="0"/>
        <v>9</v>
      </c>
      <c r="AA60" s="16">
        <f t="shared" si="0"/>
        <v>104.49</v>
      </c>
    </row>
    <row r="61" spans="1:27" x14ac:dyDescent="0.25">
      <c r="A61" s="3" t="s">
        <v>95</v>
      </c>
      <c r="B61" s="3">
        <v>0</v>
      </c>
      <c r="C61" s="16">
        <v>0</v>
      </c>
      <c r="D61" s="3">
        <v>10</v>
      </c>
      <c r="E61" s="16">
        <v>116.1</v>
      </c>
      <c r="F61" s="3">
        <v>0</v>
      </c>
      <c r="G61" s="16">
        <v>0</v>
      </c>
      <c r="H61" s="3">
        <v>1</v>
      </c>
      <c r="I61" s="16">
        <v>11.61</v>
      </c>
      <c r="J61" s="3">
        <v>0</v>
      </c>
      <c r="K61" s="16">
        <v>0</v>
      </c>
      <c r="L61" s="3">
        <v>2</v>
      </c>
      <c r="M61" s="16">
        <v>23.22</v>
      </c>
      <c r="N61" s="6">
        <v>0</v>
      </c>
      <c r="O61" s="16">
        <v>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>
        <f t="shared" si="0"/>
        <v>13</v>
      </c>
      <c r="AA61" s="16">
        <f t="shared" si="0"/>
        <v>150.93</v>
      </c>
    </row>
    <row r="62" spans="1:27" x14ac:dyDescent="0.25">
      <c r="A62" s="3" t="s">
        <v>187</v>
      </c>
      <c r="B62" s="3">
        <v>0</v>
      </c>
      <c r="C62" s="16">
        <v>0</v>
      </c>
      <c r="D62" s="3">
        <v>0</v>
      </c>
      <c r="E62" s="16">
        <v>0</v>
      </c>
      <c r="F62" s="3">
        <v>0</v>
      </c>
      <c r="G62" s="16">
        <v>0</v>
      </c>
      <c r="H62" s="3">
        <v>0</v>
      </c>
      <c r="I62" s="16">
        <v>0</v>
      </c>
      <c r="J62" s="3">
        <v>0</v>
      </c>
      <c r="K62" s="16">
        <v>0</v>
      </c>
      <c r="L62" s="3">
        <v>1</v>
      </c>
      <c r="M62" s="16">
        <v>11.61</v>
      </c>
      <c r="N62" s="6">
        <v>0</v>
      </c>
      <c r="O62" s="16"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f t="shared" si="0"/>
        <v>1</v>
      </c>
      <c r="AA62" s="16">
        <f t="shared" si="0"/>
        <v>11.61</v>
      </c>
    </row>
    <row r="63" spans="1:27" x14ac:dyDescent="0.25">
      <c r="A63" s="3" t="s">
        <v>51</v>
      </c>
      <c r="B63" s="3">
        <v>1</v>
      </c>
      <c r="C63" s="16">
        <v>11.61</v>
      </c>
      <c r="D63" s="3">
        <v>0</v>
      </c>
      <c r="E63" s="16">
        <v>0</v>
      </c>
      <c r="F63" s="3">
        <v>4</v>
      </c>
      <c r="G63" s="16">
        <v>46.44</v>
      </c>
      <c r="H63" s="3">
        <v>22</v>
      </c>
      <c r="I63" s="16">
        <v>255.42</v>
      </c>
      <c r="J63" s="3">
        <v>4</v>
      </c>
      <c r="K63" s="16">
        <v>46.44</v>
      </c>
      <c r="L63" s="3">
        <v>2</v>
      </c>
      <c r="M63" s="16">
        <v>23.22</v>
      </c>
      <c r="N63" s="6">
        <v>0</v>
      </c>
      <c r="O63" s="16">
        <v>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f t="shared" si="0"/>
        <v>33</v>
      </c>
      <c r="AA63" s="16">
        <f t="shared" si="0"/>
        <v>383.13</v>
      </c>
    </row>
    <row r="64" spans="1:27" x14ac:dyDescent="0.25">
      <c r="A64" s="3" t="s">
        <v>96</v>
      </c>
      <c r="B64" s="3">
        <v>0</v>
      </c>
      <c r="C64" s="16">
        <v>0</v>
      </c>
      <c r="D64" s="3">
        <v>9</v>
      </c>
      <c r="E64" s="16">
        <v>104.49</v>
      </c>
      <c r="F64" s="3">
        <v>1</v>
      </c>
      <c r="G64" s="16">
        <v>11.61</v>
      </c>
      <c r="H64" s="3">
        <v>1</v>
      </c>
      <c r="I64" s="16">
        <v>11.61</v>
      </c>
      <c r="J64" s="3">
        <v>1</v>
      </c>
      <c r="K64" s="16">
        <v>11.61</v>
      </c>
      <c r="L64" s="3">
        <v>1</v>
      </c>
      <c r="M64" s="16">
        <v>11.61</v>
      </c>
      <c r="N64" s="6">
        <v>0</v>
      </c>
      <c r="O64" s="16"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>
        <f t="shared" si="0"/>
        <v>13</v>
      </c>
      <c r="AA64" s="16">
        <f t="shared" si="0"/>
        <v>150.93</v>
      </c>
    </row>
    <row r="65" spans="1:27" x14ac:dyDescent="0.25">
      <c r="A65" s="3" t="s">
        <v>104</v>
      </c>
      <c r="B65" s="3">
        <v>0</v>
      </c>
      <c r="C65" s="16">
        <v>0</v>
      </c>
      <c r="D65" s="3">
        <v>1</v>
      </c>
      <c r="E65" s="16">
        <v>11.81</v>
      </c>
      <c r="F65" s="3">
        <v>0</v>
      </c>
      <c r="G65" s="16">
        <v>0</v>
      </c>
      <c r="H65" s="3">
        <v>0</v>
      </c>
      <c r="I65" s="16">
        <v>0</v>
      </c>
      <c r="J65" s="3">
        <v>0</v>
      </c>
      <c r="K65" s="16">
        <v>0</v>
      </c>
      <c r="L65" s="3">
        <v>0</v>
      </c>
      <c r="M65" s="16">
        <v>0</v>
      </c>
      <c r="N65" s="61">
        <v>0</v>
      </c>
      <c r="O65" s="38">
        <v>0</v>
      </c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>
        <f>SUM(B65,D65,F65,H65,J65,L65,N65,P65,R65,T65,V65,X65)</f>
        <v>1</v>
      </c>
      <c r="AA65" s="38">
        <f t="shared" si="0"/>
        <v>11.81</v>
      </c>
    </row>
    <row r="66" spans="1:27" x14ac:dyDescent="0.25">
      <c r="A66" s="3" t="s">
        <v>57</v>
      </c>
      <c r="B66" s="3">
        <v>27</v>
      </c>
      <c r="C66" s="16">
        <v>318.87</v>
      </c>
      <c r="D66" s="3">
        <v>16</v>
      </c>
      <c r="E66" s="16">
        <v>188.96</v>
      </c>
      <c r="F66" s="3">
        <v>11</v>
      </c>
      <c r="G66" s="16">
        <v>129.91</v>
      </c>
      <c r="H66" s="3">
        <v>0</v>
      </c>
      <c r="I66" s="16">
        <v>0</v>
      </c>
      <c r="J66" s="3">
        <v>0</v>
      </c>
      <c r="K66" s="16">
        <v>0</v>
      </c>
      <c r="L66" s="3">
        <v>1</v>
      </c>
      <c r="M66" s="57">
        <v>11.81</v>
      </c>
      <c r="N66" s="58">
        <v>2</v>
      </c>
      <c r="O66" s="59">
        <v>23.62</v>
      </c>
      <c r="P66" s="58"/>
      <c r="Q66" s="59"/>
      <c r="R66" s="58"/>
      <c r="S66" s="59"/>
      <c r="T66" s="58"/>
      <c r="U66" s="59"/>
      <c r="V66" s="58"/>
      <c r="W66" s="59"/>
      <c r="X66" s="58"/>
      <c r="Y66" s="59"/>
      <c r="Z66" s="37">
        <f t="shared" ref="Z66:Z71" si="1">SUM(B66,D66,F66,H66,J66,L66,N66,P66,R66,T66,V66,X66)</f>
        <v>57</v>
      </c>
      <c r="AA66" s="38">
        <f t="shared" si="0"/>
        <v>673.17</v>
      </c>
    </row>
    <row r="67" spans="1:27" x14ac:dyDescent="0.25">
      <c r="A67" s="3" t="s">
        <v>115</v>
      </c>
      <c r="B67" s="3">
        <v>0</v>
      </c>
      <c r="C67" s="16">
        <v>0</v>
      </c>
      <c r="D67" s="3">
        <v>0</v>
      </c>
      <c r="E67" s="16">
        <v>0</v>
      </c>
      <c r="F67" s="3">
        <v>3</v>
      </c>
      <c r="G67" s="16">
        <v>35.43</v>
      </c>
      <c r="H67" s="3">
        <v>0</v>
      </c>
      <c r="I67" s="16">
        <v>0</v>
      </c>
      <c r="J67" s="3">
        <v>0</v>
      </c>
      <c r="K67" s="16">
        <v>0</v>
      </c>
      <c r="L67" s="3">
        <v>0</v>
      </c>
      <c r="M67" s="57">
        <v>0</v>
      </c>
      <c r="N67" s="6">
        <v>0</v>
      </c>
      <c r="O67" s="59">
        <v>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37">
        <f t="shared" si="1"/>
        <v>3</v>
      </c>
      <c r="AA67" s="38">
        <f t="shared" ref="AA67:AA71" si="2">SUM(C67,E67,G67,I67,K67,M67,O67,Q67,S67,U67,W67,Y67)</f>
        <v>35.43</v>
      </c>
    </row>
    <row r="68" spans="1:27" x14ac:dyDescent="0.25">
      <c r="A68" s="3" t="s">
        <v>121</v>
      </c>
      <c r="B68" s="3">
        <v>0</v>
      </c>
      <c r="C68" s="16">
        <v>0</v>
      </c>
      <c r="D68" s="3">
        <v>0</v>
      </c>
      <c r="E68" s="16">
        <v>0</v>
      </c>
      <c r="F68" s="3">
        <v>1</v>
      </c>
      <c r="G68" s="16">
        <v>30.48</v>
      </c>
      <c r="H68" s="3">
        <v>0</v>
      </c>
      <c r="I68" s="16">
        <v>0</v>
      </c>
      <c r="J68" s="3">
        <v>0</v>
      </c>
      <c r="K68" s="16">
        <v>0</v>
      </c>
      <c r="L68" s="3">
        <v>1</v>
      </c>
      <c r="M68" s="57">
        <v>30.48</v>
      </c>
      <c r="N68" s="6">
        <v>1</v>
      </c>
      <c r="O68" s="59">
        <v>30.48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37">
        <f t="shared" si="1"/>
        <v>3</v>
      </c>
      <c r="AA68" s="38">
        <f t="shared" si="2"/>
        <v>91.44</v>
      </c>
    </row>
    <row r="69" spans="1:27" x14ac:dyDescent="0.25">
      <c r="A69" s="37" t="s">
        <v>77</v>
      </c>
      <c r="B69" s="37">
        <v>1</v>
      </c>
      <c r="C69" s="38">
        <v>21.46</v>
      </c>
      <c r="D69" s="37">
        <v>0</v>
      </c>
      <c r="E69" s="38">
        <v>0</v>
      </c>
      <c r="F69" s="37">
        <v>0</v>
      </c>
      <c r="G69" s="38">
        <v>0</v>
      </c>
      <c r="H69" s="37">
        <v>0</v>
      </c>
      <c r="I69" s="38">
        <v>0</v>
      </c>
      <c r="J69" s="37">
        <v>0</v>
      </c>
      <c r="K69" s="38">
        <v>0</v>
      </c>
      <c r="L69" s="37">
        <v>0</v>
      </c>
      <c r="M69" s="60">
        <v>0</v>
      </c>
      <c r="N69" s="61">
        <v>0</v>
      </c>
      <c r="O69" s="96">
        <v>0</v>
      </c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37">
        <f t="shared" si="1"/>
        <v>1</v>
      </c>
      <c r="AA69" s="38">
        <f t="shared" si="2"/>
        <v>21.46</v>
      </c>
    </row>
    <row r="70" spans="1:27" x14ac:dyDescent="0.25">
      <c r="A70" s="67" t="s">
        <v>122</v>
      </c>
      <c r="B70" s="67">
        <v>0</v>
      </c>
      <c r="C70" s="16">
        <v>0</v>
      </c>
      <c r="D70" s="67">
        <v>0</v>
      </c>
      <c r="E70" s="16">
        <v>0</v>
      </c>
      <c r="F70" s="67">
        <v>1</v>
      </c>
      <c r="G70" s="16">
        <v>6.04</v>
      </c>
      <c r="H70" s="67">
        <v>0</v>
      </c>
      <c r="I70" s="16">
        <v>0</v>
      </c>
      <c r="J70" s="67">
        <v>0</v>
      </c>
      <c r="K70" s="16">
        <v>0</v>
      </c>
      <c r="L70" s="67">
        <v>0</v>
      </c>
      <c r="M70" s="16">
        <v>0</v>
      </c>
      <c r="N70" s="67">
        <v>0</v>
      </c>
      <c r="O70" s="16">
        <v>0</v>
      </c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37">
        <f t="shared" si="1"/>
        <v>1</v>
      </c>
      <c r="AA70" s="38">
        <f t="shared" si="2"/>
        <v>6.04</v>
      </c>
    </row>
    <row r="71" spans="1:27" ht="15.75" thickBot="1" x14ac:dyDescent="0.3">
      <c r="A71" s="37" t="s">
        <v>154</v>
      </c>
      <c r="B71" s="37">
        <v>0</v>
      </c>
      <c r="C71" s="38">
        <v>0</v>
      </c>
      <c r="D71" s="37">
        <v>0</v>
      </c>
      <c r="E71" s="38">
        <v>0</v>
      </c>
      <c r="F71" s="37">
        <v>0</v>
      </c>
      <c r="G71" s="38">
        <v>0</v>
      </c>
      <c r="H71" s="37">
        <v>2</v>
      </c>
      <c r="I71" s="38">
        <v>31.36</v>
      </c>
      <c r="J71" s="37">
        <v>0</v>
      </c>
      <c r="K71" s="38">
        <v>0</v>
      </c>
      <c r="L71" s="37">
        <v>0</v>
      </c>
      <c r="M71" s="38">
        <v>0</v>
      </c>
      <c r="N71" s="37">
        <v>0</v>
      </c>
      <c r="O71" s="38">
        <v>0</v>
      </c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37">
        <f t="shared" si="1"/>
        <v>2</v>
      </c>
      <c r="AA71" s="38">
        <f t="shared" si="2"/>
        <v>31.36</v>
      </c>
    </row>
    <row r="72" spans="1:27" ht="16.5" thickTop="1" thickBot="1" x14ac:dyDescent="0.3">
      <c r="A72" s="62" t="s">
        <v>171</v>
      </c>
      <c r="B72" s="55">
        <f>SUM(B4:B71)</f>
        <v>280</v>
      </c>
      <c r="C72" s="30">
        <f t="shared" ref="C72:O72" si="3">SUM(C4:C71)</f>
        <v>3988.8400000000006</v>
      </c>
      <c r="D72" s="55">
        <f t="shared" si="3"/>
        <v>198</v>
      </c>
      <c r="E72" s="30">
        <f t="shared" si="3"/>
        <v>3160.0499999999997</v>
      </c>
      <c r="F72" s="55">
        <f t="shared" si="3"/>
        <v>437</v>
      </c>
      <c r="G72" s="30">
        <f t="shared" si="3"/>
        <v>6076.7999999999975</v>
      </c>
      <c r="H72" s="55">
        <f t="shared" si="3"/>
        <v>302</v>
      </c>
      <c r="I72" s="30">
        <f t="shared" si="3"/>
        <v>3788.7900000000013</v>
      </c>
      <c r="J72" s="55">
        <f t="shared" si="3"/>
        <v>188</v>
      </c>
      <c r="K72" s="30">
        <f t="shared" si="3"/>
        <v>2416.4899999999998</v>
      </c>
      <c r="L72" s="55">
        <f t="shared" si="3"/>
        <v>3229</v>
      </c>
      <c r="M72" s="30">
        <f t="shared" si="3"/>
        <v>42216.630000000019</v>
      </c>
      <c r="N72" s="55">
        <f t="shared" si="3"/>
        <v>334</v>
      </c>
      <c r="O72" s="30">
        <f t="shared" si="3"/>
        <v>4489.0599999999995</v>
      </c>
      <c r="P72" s="55">
        <f>SUM(P4:P71)</f>
        <v>0</v>
      </c>
      <c r="Q72" s="55">
        <f t="shared" ref="Q72" si="4">SUM(Q4:Q71)</f>
        <v>0</v>
      </c>
      <c r="R72" s="55">
        <f t="shared" ref="R72" si="5">SUM(R4:R71)</f>
        <v>0</v>
      </c>
      <c r="S72" s="55">
        <f t="shared" ref="S72" si="6">SUM(S4:S71)</f>
        <v>0</v>
      </c>
      <c r="T72" s="55">
        <f t="shared" ref="T72" si="7">SUM(T4:T71)</f>
        <v>0</v>
      </c>
      <c r="U72" s="55">
        <f t="shared" ref="U72" si="8">SUM(U4:U71)</f>
        <v>0</v>
      </c>
      <c r="V72" s="55">
        <f t="shared" ref="V72" si="9">SUM(V4:V71)</f>
        <v>0</v>
      </c>
      <c r="W72" s="55">
        <f t="shared" ref="W72" si="10">SUM(W4:W71)</f>
        <v>0</v>
      </c>
      <c r="X72" s="55">
        <f t="shared" ref="X72" si="11">SUM(X4:X71)</f>
        <v>0</v>
      </c>
      <c r="Y72" s="55">
        <f t="shared" ref="Y72" si="12">SUM(Y4:Y71)</f>
        <v>0</v>
      </c>
      <c r="Z72" s="55">
        <f t="shared" ref="Z72" si="13">SUM(Z4:Z71)</f>
        <v>4968</v>
      </c>
      <c r="AA72" s="30">
        <f t="shared" ref="AA72" si="14">SUM(AA4:AA71)</f>
        <v>66136.659999999989</v>
      </c>
    </row>
    <row r="73" spans="1:27" ht="15.75" thickTop="1" x14ac:dyDescent="0.25"/>
    <row r="76" spans="1:27" x14ac:dyDescent="0.25">
      <c r="D76" s="29"/>
    </row>
    <row r="85" spans="3:7" x14ac:dyDescent="0.25">
      <c r="C85" s="29" t="s">
        <v>170</v>
      </c>
      <c r="D85" t="s">
        <v>1</v>
      </c>
      <c r="E85" s="29" t="s">
        <v>172</v>
      </c>
      <c r="F85" t="s">
        <v>173</v>
      </c>
      <c r="G85" s="29" t="s">
        <v>171</v>
      </c>
    </row>
    <row r="86" spans="3:7" x14ac:dyDescent="0.25">
      <c r="C86" s="29" t="s">
        <v>28</v>
      </c>
      <c r="D86">
        <v>280</v>
      </c>
      <c r="G86" s="29">
        <v>3988.7689</v>
      </c>
    </row>
    <row r="87" spans="3:7" x14ac:dyDescent="0.25">
      <c r="C87" s="29" t="s">
        <v>29</v>
      </c>
      <c r="D87">
        <v>198</v>
      </c>
      <c r="G87" s="29">
        <v>3160.0743000000002</v>
      </c>
    </row>
    <row r="88" spans="3:7" x14ac:dyDescent="0.25">
      <c r="C88" s="29" t="s">
        <v>30</v>
      </c>
      <c r="D88">
        <v>437</v>
      </c>
      <c r="G88" s="29">
        <v>6076.733900000002</v>
      </c>
    </row>
    <row r="89" spans="3:7" x14ac:dyDescent="0.25">
      <c r="C89" s="29" t="s">
        <v>31</v>
      </c>
      <c r="D89">
        <v>302</v>
      </c>
      <c r="G89" s="29">
        <v>3788.9332999999983</v>
      </c>
    </row>
    <row r="90" spans="3:7" x14ac:dyDescent="0.25">
      <c r="C90" s="29" t="s">
        <v>32</v>
      </c>
      <c r="D90">
        <v>183</v>
      </c>
      <c r="G90" s="29">
        <v>2395.8562000000002</v>
      </c>
    </row>
    <row r="91" spans="3:7" x14ac:dyDescent="0.25">
      <c r="C91" s="29" t="s">
        <v>33</v>
      </c>
      <c r="D91" s="123">
        <v>3229</v>
      </c>
      <c r="G91" s="124">
        <v>42216.630000000019</v>
      </c>
    </row>
    <row r="92" spans="3:7" x14ac:dyDescent="0.25">
      <c r="C92" s="29" t="s">
        <v>34</v>
      </c>
      <c r="D92">
        <v>334</v>
      </c>
      <c r="G92" s="29">
        <v>4489.0599999999995</v>
      </c>
    </row>
    <row r="93" spans="3:7" x14ac:dyDescent="0.25">
      <c r="C93" s="29" t="s">
        <v>45</v>
      </c>
      <c r="D93">
        <v>0</v>
      </c>
      <c r="G93" s="29">
        <v>0</v>
      </c>
    </row>
    <row r="94" spans="3:7" x14ac:dyDescent="0.25">
      <c r="C94" s="29" t="s">
        <v>46</v>
      </c>
      <c r="D94">
        <v>0</v>
      </c>
      <c r="G94" s="29">
        <v>0</v>
      </c>
    </row>
    <row r="95" spans="3:7" x14ac:dyDescent="0.25">
      <c r="C95" s="29" t="s">
        <v>47</v>
      </c>
      <c r="D95">
        <v>0</v>
      </c>
      <c r="G95" s="29">
        <v>0</v>
      </c>
    </row>
    <row r="96" spans="3:7" x14ac:dyDescent="0.25">
      <c r="C96" s="29" t="s">
        <v>52</v>
      </c>
      <c r="D96">
        <v>0</v>
      </c>
      <c r="G96" s="29">
        <v>0</v>
      </c>
    </row>
    <row r="97" spans="3:7" x14ac:dyDescent="0.25">
      <c r="C97" s="29" t="s">
        <v>63</v>
      </c>
      <c r="D97">
        <v>0</v>
      </c>
      <c r="G97" s="29">
        <v>0</v>
      </c>
    </row>
    <row r="98" spans="3:7" x14ac:dyDescent="0.25">
      <c r="C98" s="29" t="s">
        <v>171</v>
      </c>
      <c r="D98">
        <f>SUM(D86:D97)</f>
        <v>4963</v>
      </c>
      <c r="G98" s="29">
        <f>SUM(G86:G97)</f>
        <v>66116.056600000025</v>
      </c>
    </row>
  </sheetData>
  <mergeCells count="15">
    <mergeCell ref="A1:AA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3F69-2379-4906-8033-616D3D22DBA3}">
  <dimension ref="A1:O15"/>
  <sheetViews>
    <sheetView tabSelected="1" workbookViewId="0">
      <selection activeCell="M24" sqref="M24"/>
    </sheetView>
  </sheetViews>
  <sheetFormatPr defaultRowHeight="15" x14ac:dyDescent="0.25"/>
  <cols>
    <col min="1" max="1" width="10.85546875" bestFit="1" customWidth="1"/>
    <col min="3" max="3" width="9.140625" bestFit="1" customWidth="1"/>
    <col min="5" max="5" width="10.140625" bestFit="1" customWidth="1"/>
    <col min="7" max="7" width="10.5703125" bestFit="1" customWidth="1"/>
    <col min="9" max="9" width="10.85546875" bestFit="1" customWidth="1"/>
    <col min="11" max="11" width="10.140625" bestFit="1" customWidth="1"/>
    <col min="13" max="13" width="10.140625" bestFit="1" customWidth="1"/>
    <col min="15" max="15" width="10.5703125" bestFit="1" customWidth="1"/>
  </cols>
  <sheetData>
    <row r="1" spans="1:15" ht="21" x14ac:dyDescent="0.25">
      <c r="A1" s="89" t="s">
        <v>19</v>
      </c>
      <c r="B1" s="89"/>
      <c r="C1" s="89"/>
      <c r="D1" s="89"/>
      <c r="E1" s="89"/>
      <c r="F1" s="87"/>
      <c r="G1" s="87"/>
      <c r="I1" s="89" t="s">
        <v>189</v>
      </c>
      <c r="J1" s="89"/>
      <c r="K1" s="89"/>
      <c r="L1" s="89"/>
      <c r="M1" s="89"/>
      <c r="N1" s="90"/>
      <c r="O1" s="90"/>
    </row>
    <row r="2" spans="1:15" ht="18.75" x14ac:dyDescent="0.25">
      <c r="A2" s="91" t="s">
        <v>170</v>
      </c>
      <c r="B2" s="88">
        <v>2020</v>
      </c>
      <c r="C2" s="88"/>
      <c r="D2" s="88">
        <v>2021</v>
      </c>
      <c r="E2" s="88"/>
      <c r="F2" s="86" t="s">
        <v>190</v>
      </c>
      <c r="G2" s="88" t="s">
        <v>191</v>
      </c>
      <c r="I2" s="91" t="s">
        <v>170</v>
      </c>
      <c r="J2" s="88">
        <v>2020</v>
      </c>
      <c r="K2" s="88"/>
      <c r="L2" s="88">
        <v>2021</v>
      </c>
      <c r="M2" s="88"/>
      <c r="N2" s="86" t="s">
        <v>190</v>
      </c>
      <c r="O2" s="88" t="s">
        <v>191</v>
      </c>
    </row>
    <row r="3" spans="1:15" ht="17.25" customHeight="1" x14ac:dyDescent="0.25">
      <c r="A3" s="91"/>
      <c r="B3" s="66" t="s">
        <v>1</v>
      </c>
      <c r="C3" s="66" t="s">
        <v>188</v>
      </c>
      <c r="D3" s="66" t="s">
        <v>169</v>
      </c>
      <c r="E3" s="66" t="s">
        <v>188</v>
      </c>
      <c r="F3" s="87"/>
      <c r="G3" s="87"/>
      <c r="I3" s="91"/>
      <c r="J3" s="66" t="s">
        <v>1</v>
      </c>
      <c r="K3" s="66" t="s">
        <v>188</v>
      </c>
      <c r="L3" s="66" t="s">
        <v>169</v>
      </c>
      <c r="M3" s="66" t="s">
        <v>188</v>
      </c>
      <c r="N3" s="87"/>
      <c r="O3" s="87"/>
    </row>
    <row r="4" spans="1:15" x14ac:dyDescent="0.25">
      <c r="A4" s="65" t="s">
        <v>28</v>
      </c>
      <c r="B4" s="3">
        <v>228</v>
      </c>
      <c r="C4" s="16">
        <v>8163.9000000000005</v>
      </c>
      <c r="D4" s="3">
        <v>245</v>
      </c>
      <c r="E4" s="16">
        <v>6859.55</v>
      </c>
      <c r="F4" s="68">
        <f>D4-B4</f>
        <v>17</v>
      </c>
      <c r="G4" s="69">
        <f>E4-C4</f>
        <v>-1304.3500000000004</v>
      </c>
      <c r="I4" s="65" t="s">
        <v>28</v>
      </c>
      <c r="J4" s="3">
        <v>506</v>
      </c>
      <c r="K4" s="16">
        <v>7711.8699999999972</v>
      </c>
      <c r="L4" s="3">
        <v>280</v>
      </c>
      <c r="M4" s="16">
        <v>3988.8400000000006</v>
      </c>
      <c r="N4" s="68">
        <f>L4-J4</f>
        <v>-226</v>
      </c>
      <c r="O4" s="69">
        <f>M4-K4</f>
        <v>-3723.0299999999966</v>
      </c>
    </row>
    <row r="5" spans="1:15" x14ac:dyDescent="0.25">
      <c r="A5" s="65" t="s">
        <v>29</v>
      </c>
      <c r="B5" s="3">
        <v>203</v>
      </c>
      <c r="C5" s="16">
        <v>6301.6699999999983</v>
      </c>
      <c r="D5" s="3">
        <v>208</v>
      </c>
      <c r="E5" s="16">
        <v>5198.9299999999994</v>
      </c>
      <c r="F5" s="68">
        <f t="shared" ref="F5:F10" si="0">D5-B5</f>
        <v>5</v>
      </c>
      <c r="G5" s="69">
        <f t="shared" ref="G5:G10" si="1">E5-C5</f>
        <v>-1102.7399999999989</v>
      </c>
      <c r="I5" s="65" t="s">
        <v>29</v>
      </c>
      <c r="J5" s="3">
        <v>618</v>
      </c>
      <c r="K5" s="16">
        <v>9198.9599999999955</v>
      </c>
      <c r="L5" s="3">
        <v>198</v>
      </c>
      <c r="M5" s="16">
        <v>3160.0499999999997</v>
      </c>
      <c r="N5" s="68">
        <f t="shared" ref="N5:N10" si="2">L5-J5</f>
        <v>-420</v>
      </c>
      <c r="O5" s="69">
        <f t="shared" ref="O5:O10" si="3">M5-K5</f>
        <v>-6038.9099999999962</v>
      </c>
    </row>
    <row r="6" spans="1:15" x14ac:dyDescent="0.25">
      <c r="A6" s="65" t="s">
        <v>30</v>
      </c>
      <c r="B6" s="3">
        <v>269</v>
      </c>
      <c r="C6" s="16">
        <v>8328.4399999999969</v>
      </c>
      <c r="D6" s="3">
        <v>401</v>
      </c>
      <c r="E6" s="16">
        <v>10940.779999999997</v>
      </c>
      <c r="F6" s="68">
        <f t="shared" si="0"/>
        <v>132</v>
      </c>
      <c r="G6" s="69">
        <f t="shared" si="1"/>
        <v>2612.34</v>
      </c>
      <c r="I6" s="65" t="s">
        <v>30</v>
      </c>
      <c r="J6" s="3">
        <v>347</v>
      </c>
      <c r="K6" s="16">
        <v>5361.28</v>
      </c>
      <c r="L6" s="3">
        <v>437</v>
      </c>
      <c r="M6" s="16">
        <v>6076.7999999999975</v>
      </c>
      <c r="N6" s="68">
        <f t="shared" si="2"/>
        <v>90</v>
      </c>
      <c r="O6" s="69">
        <f t="shared" si="3"/>
        <v>715.51999999999771</v>
      </c>
    </row>
    <row r="7" spans="1:15" x14ac:dyDescent="0.25">
      <c r="A7" s="65" t="s">
        <v>31</v>
      </c>
      <c r="B7" s="3">
        <v>133</v>
      </c>
      <c r="C7" s="16">
        <v>3867.3799999999992</v>
      </c>
      <c r="D7" s="3">
        <v>222</v>
      </c>
      <c r="E7" s="16">
        <v>6161.5499999999984</v>
      </c>
      <c r="F7" s="68">
        <f t="shared" si="0"/>
        <v>89</v>
      </c>
      <c r="G7" s="69">
        <f t="shared" si="1"/>
        <v>2294.1699999999992</v>
      </c>
      <c r="I7" s="65" t="s">
        <v>31</v>
      </c>
      <c r="J7" s="3">
        <v>235</v>
      </c>
      <c r="K7" s="16">
        <v>3646.46</v>
      </c>
      <c r="L7" s="3">
        <v>302</v>
      </c>
      <c r="M7" s="16">
        <v>3788.7900000000013</v>
      </c>
      <c r="N7" s="68">
        <f t="shared" si="2"/>
        <v>67</v>
      </c>
      <c r="O7" s="69">
        <f t="shared" si="3"/>
        <v>142.33000000000129</v>
      </c>
    </row>
    <row r="8" spans="1:15" x14ac:dyDescent="0.25">
      <c r="A8" s="65" t="s">
        <v>32</v>
      </c>
      <c r="B8" s="3">
        <v>139</v>
      </c>
      <c r="C8" s="16">
        <v>4450.3899999999994</v>
      </c>
      <c r="D8" s="3">
        <v>176</v>
      </c>
      <c r="E8" s="16">
        <v>5771.8099999999995</v>
      </c>
      <c r="F8" s="68">
        <f t="shared" si="0"/>
        <v>37</v>
      </c>
      <c r="G8" s="69">
        <f t="shared" si="1"/>
        <v>1321.42</v>
      </c>
      <c r="I8" s="65" t="s">
        <v>32</v>
      </c>
      <c r="J8" s="3">
        <v>277</v>
      </c>
      <c r="K8" s="16">
        <v>4069.8900000000008</v>
      </c>
      <c r="L8" s="3">
        <v>188</v>
      </c>
      <c r="M8" s="16">
        <v>2416.4899999999998</v>
      </c>
      <c r="N8" s="68">
        <f t="shared" si="2"/>
        <v>-89</v>
      </c>
      <c r="O8" s="69">
        <f t="shared" si="3"/>
        <v>-1653.400000000001</v>
      </c>
    </row>
    <row r="9" spans="1:15" x14ac:dyDescent="0.25">
      <c r="A9" s="65" t="s">
        <v>33</v>
      </c>
      <c r="B9" s="3">
        <v>133</v>
      </c>
      <c r="C9" s="16">
        <v>4447.0200000000013</v>
      </c>
      <c r="D9" s="3">
        <v>277</v>
      </c>
      <c r="E9" s="16">
        <v>11139.23</v>
      </c>
      <c r="F9" s="68">
        <f t="shared" si="0"/>
        <v>144</v>
      </c>
      <c r="G9" s="69">
        <f t="shared" si="1"/>
        <v>6692.2099999999982</v>
      </c>
      <c r="I9" s="65" t="s">
        <v>33</v>
      </c>
      <c r="J9" s="3">
        <v>362</v>
      </c>
      <c r="K9" s="16">
        <v>5699.46</v>
      </c>
      <c r="L9" s="3">
        <v>3229</v>
      </c>
      <c r="M9" s="16">
        <v>42216.630000000026</v>
      </c>
      <c r="N9" s="68">
        <f t="shared" si="2"/>
        <v>2867</v>
      </c>
      <c r="O9" s="69">
        <f t="shared" si="3"/>
        <v>36517.170000000027</v>
      </c>
    </row>
    <row r="10" spans="1:15" x14ac:dyDescent="0.25">
      <c r="A10" s="65" t="s">
        <v>34</v>
      </c>
      <c r="B10" s="3">
        <v>150</v>
      </c>
      <c r="C10" s="16">
        <v>4294.2</v>
      </c>
      <c r="D10" s="3">
        <v>290</v>
      </c>
      <c r="E10" s="16">
        <v>7540.2599999999993</v>
      </c>
      <c r="F10" s="68">
        <f t="shared" si="0"/>
        <v>140</v>
      </c>
      <c r="G10" s="69">
        <f t="shared" si="1"/>
        <v>3246.0599999999995</v>
      </c>
      <c r="I10" s="65" t="s">
        <v>34</v>
      </c>
      <c r="J10" s="3">
        <v>190</v>
      </c>
      <c r="K10" s="16">
        <v>2610.900000000001</v>
      </c>
      <c r="L10" s="3">
        <v>334</v>
      </c>
      <c r="M10" s="16">
        <v>4489.0599999999995</v>
      </c>
      <c r="N10" s="68">
        <f t="shared" si="2"/>
        <v>144</v>
      </c>
      <c r="O10" s="69">
        <f t="shared" si="3"/>
        <v>1878.1599999999985</v>
      </c>
    </row>
    <row r="11" spans="1:15" x14ac:dyDescent="0.25">
      <c r="A11" s="65" t="s">
        <v>45</v>
      </c>
      <c r="B11" s="3">
        <v>322</v>
      </c>
      <c r="C11" s="16">
        <v>9691.9</v>
      </c>
      <c r="D11" s="3">
        <v>0</v>
      </c>
      <c r="E11" s="16">
        <v>0</v>
      </c>
      <c r="F11" s="68">
        <v>0</v>
      </c>
      <c r="G11" s="69">
        <v>0</v>
      </c>
      <c r="I11" s="65" t="s">
        <v>45</v>
      </c>
      <c r="J11" s="3">
        <v>383</v>
      </c>
      <c r="K11" s="16">
        <v>5519.02</v>
      </c>
      <c r="L11" s="3">
        <v>0</v>
      </c>
      <c r="M11" s="16">
        <v>0</v>
      </c>
      <c r="N11" s="68">
        <v>0</v>
      </c>
      <c r="O11" s="69">
        <v>0</v>
      </c>
    </row>
    <row r="12" spans="1:15" x14ac:dyDescent="0.25">
      <c r="A12" s="65" t="s">
        <v>46</v>
      </c>
      <c r="B12" s="3">
        <v>180</v>
      </c>
      <c r="C12" s="16">
        <v>4666.0499999999984</v>
      </c>
      <c r="D12" s="3">
        <v>0</v>
      </c>
      <c r="E12" s="16">
        <v>0</v>
      </c>
      <c r="F12" s="68">
        <v>0</v>
      </c>
      <c r="G12" s="69">
        <v>0</v>
      </c>
      <c r="I12" s="65" t="s">
        <v>46</v>
      </c>
      <c r="J12" s="3">
        <v>415</v>
      </c>
      <c r="K12" s="16">
        <v>5992.95</v>
      </c>
      <c r="L12" s="3">
        <v>0</v>
      </c>
      <c r="M12" s="16">
        <v>0</v>
      </c>
      <c r="N12" s="68">
        <v>0</v>
      </c>
      <c r="O12" s="69">
        <v>0</v>
      </c>
    </row>
    <row r="13" spans="1:15" x14ac:dyDescent="0.25">
      <c r="A13" s="65" t="s">
        <v>47</v>
      </c>
      <c r="B13" s="3">
        <v>227</v>
      </c>
      <c r="C13" s="16">
        <v>6036.35</v>
      </c>
      <c r="D13" s="3">
        <v>0</v>
      </c>
      <c r="E13" s="16">
        <v>0</v>
      </c>
      <c r="F13" s="68">
        <v>0</v>
      </c>
      <c r="G13" s="69">
        <v>0</v>
      </c>
      <c r="I13" s="65" t="s">
        <v>47</v>
      </c>
      <c r="J13" s="3">
        <v>243</v>
      </c>
      <c r="K13" s="16">
        <v>3712.59</v>
      </c>
      <c r="L13" s="3">
        <v>0</v>
      </c>
      <c r="M13" s="16">
        <v>0</v>
      </c>
      <c r="N13" s="68">
        <v>0</v>
      </c>
      <c r="O13" s="69">
        <v>0</v>
      </c>
    </row>
    <row r="14" spans="1:15" x14ac:dyDescent="0.25">
      <c r="A14" s="65" t="s">
        <v>52</v>
      </c>
      <c r="B14" s="3">
        <v>218</v>
      </c>
      <c r="C14" s="16">
        <v>5827.78</v>
      </c>
      <c r="D14" s="3">
        <v>0</v>
      </c>
      <c r="E14" s="16">
        <v>0</v>
      </c>
      <c r="F14" s="68">
        <v>0</v>
      </c>
      <c r="G14" s="69">
        <v>0</v>
      </c>
      <c r="I14" s="65" t="s">
        <v>52</v>
      </c>
      <c r="J14" s="3">
        <v>220</v>
      </c>
      <c r="K14" s="16">
        <v>3155.6400000000008</v>
      </c>
      <c r="L14" s="3">
        <v>0</v>
      </c>
      <c r="M14" s="16">
        <v>0</v>
      </c>
      <c r="N14" s="68">
        <v>0</v>
      </c>
      <c r="O14" s="69">
        <v>0</v>
      </c>
    </row>
    <row r="15" spans="1:15" x14ac:dyDescent="0.25">
      <c r="A15" s="65" t="s">
        <v>63</v>
      </c>
      <c r="B15" s="3">
        <v>326</v>
      </c>
      <c r="C15" s="16">
        <v>8643.9699999999975</v>
      </c>
      <c r="D15" s="3">
        <v>0</v>
      </c>
      <c r="E15" s="16">
        <v>0</v>
      </c>
      <c r="F15" s="68">
        <v>0</v>
      </c>
      <c r="G15" s="69">
        <v>0</v>
      </c>
      <c r="I15" s="65" t="s">
        <v>63</v>
      </c>
      <c r="J15" s="3">
        <v>910</v>
      </c>
      <c r="K15" s="16">
        <v>5914.34</v>
      </c>
      <c r="L15" s="3">
        <v>0</v>
      </c>
      <c r="M15" s="16">
        <v>0</v>
      </c>
      <c r="N15" s="68">
        <v>0</v>
      </c>
      <c r="O15" s="69">
        <v>0</v>
      </c>
    </row>
  </sheetData>
  <mergeCells count="12">
    <mergeCell ref="N2:N3"/>
    <mergeCell ref="O2:O3"/>
    <mergeCell ref="I1:O1"/>
    <mergeCell ref="F2:F3"/>
    <mergeCell ref="A1:G1"/>
    <mergeCell ref="G2:G3"/>
    <mergeCell ref="J2:K2"/>
    <mergeCell ref="D2:E2"/>
    <mergeCell ref="B2:C2"/>
    <mergeCell ref="A2:A3"/>
    <mergeCell ref="I2:I3"/>
    <mergeCell ref="L2:M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 and Engine RMAs</vt:lpstr>
      <vt:lpstr>Drivers YTD</vt:lpstr>
      <vt:lpstr>Engines YTD</vt:lpstr>
      <vt:lpstr>2021_to_2020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2021-08-04T16:29:55Z</dcterms:modified>
</cp:coreProperties>
</file>