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:\Projects\project_files\Code\Output\April_2021\"/>
    </mc:Choice>
  </mc:AlternateContent>
  <xr:revisionPtr revIDLastSave="0" documentId="13_ncr:1_{2A4463E3-D672-4FE8-8942-39B4EA523D61}" xr6:coauthVersionLast="46" xr6:coauthVersionMax="46" xr10:uidLastSave="{00000000-0000-0000-0000-000000000000}"/>
  <bookViews>
    <workbookView xWindow="210" yWindow="1170" windowWidth="18270" windowHeight="13695" activeTab="1" xr2:uid="{00000000-000D-0000-FFFF-FFFF00000000}"/>
  </bookViews>
  <sheets>
    <sheet name="RMA Reason Codes" sheetId="1" r:id="rId1"/>
    <sheet name="Driver and Engine RMAs" sheetId="3" r:id="rId2"/>
    <sheet name="YTD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0" i="3" l="1"/>
  <c r="R31" i="3"/>
  <c r="R32" i="3"/>
  <c r="R3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" i="3"/>
  <c r="G45" i="3"/>
  <c r="G46" i="3"/>
  <c r="G47" i="3"/>
  <c r="G48" i="3"/>
  <c r="G49" i="3"/>
  <c r="G50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3" i="3"/>
  <c r="C67" i="4"/>
  <c r="D67" i="4"/>
  <c r="E67" i="4"/>
  <c r="F67" i="4"/>
  <c r="G67" i="4"/>
  <c r="H67" i="4"/>
  <c r="I67" i="4"/>
  <c r="J67" i="4"/>
  <c r="K67" i="4"/>
  <c r="L67" i="4"/>
  <c r="M67" i="4"/>
  <c r="B67" i="4"/>
  <c r="N38" i="4"/>
  <c r="N28" i="4"/>
  <c r="N7" i="4"/>
  <c r="N12" i="4"/>
  <c r="N39" i="4"/>
  <c r="N4" i="4"/>
  <c r="N40" i="4"/>
  <c r="N41" i="4"/>
  <c r="N20" i="4"/>
  <c r="N29" i="4"/>
  <c r="N21" i="4"/>
  <c r="N42" i="4"/>
  <c r="N9" i="4"/>
  <c r="N30" i="4"/>
  <c r="N43" i="4"/>
  <c r="N44" i="4"/>
  <c r="N45" i="4"/>
  <c r="N46" i="4"/>
  <c r="N47" i="4"/>
  <c r="N22" i="4"/>
  <c r="N23" i="4"/>
  <c r="N6" i="4"/>
  <c r="N14" i="4"/>
  <c r="N48" i="4"/>
  <c r="N31" i="4"/>
  <c r="N49" i="4"/>
  <c r="N50" i="4"/>
  <c r="N51" i="4"/>
  <c r="N52" i="4"/>
  <c r="N53" i="4"/>
  <c r="N54" i="4"/>
  <c r="N55" i="4"/>
  <c r="N56" i="4"/>
  <c r="N3" i="4"/>
  <c r="N57" i="4"/>
  <c r="N32" i="4"/>
  <c r="N15" i="4"/>
  <c r="N58" i="4"/>
  <c r="N33" i="4"/>
  <c r="N34" i="4"/>
  <c r="N16" i="4"/>
  <c r="N8" i="4"/>
  <c r="N10" i="4"/>
  <c r="N59" i="4"/>
  <c r="N35" i="4"/>
  <c r="N60" i="4"/>
  <c r="N36" i="4"/>
  <c r="N37" i="4"/>
  <c r="N61" i="4"/>
  <c r="N62" i="4"/>
  <c r="N17" i="4"/>
  <c r="N5" i="4"/>
  <c r="N18" i="4"/>
  <c r="N63" i="4"/>
  <c r="N13" i="4"/>
  <c r="N24" i="4"/>
  <c r="N19" i="4"/>
  <c r="N25" i="4"/>
  <c r="N64" i="4"/>
  <c r="N26" i="4"/>
  <c r="N27" i="4"/>
  <c r="N65" i="4"/>
  <c r="N66" i="4"/>
  <c r="N11" i="4"/>
  <c r="R61" i="4"/>
  <c r="S61" i="4"/>
  <c r="T61" i="4"/>
  <c r="Q61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3" i="4"/>
  <c r="L3" i="1"/>
  <c r="L4" i="1"/>
  <c r="L5" i="1"/>
  <c r="L6" i="1"/>
  <c r="L7" i="1"/>
  <c r="L8" i="1"/>
  <c r="L9" i="1"/>
  <c r="L10" i="1"/>
  <c r="L11" i="1"/>
  <c r="L2" i="1"/>
  <c r="N67" i="4" l="1"/>
  <c r="AC61" i="4"/>
</calcChain>
</file>

<file path=xl/sharedStrings.xml><?xml version="1.0" encoding="utf-8"?>
<sst xmlns="http://schemas.openxmlformats.org/spreadsheetml/2006/main" count="328" uniqueCount="184">
  <si>
    <t># of RMAs</t>
  </si>
  <si>
    <t>Qty</t>
  </si>
  <si>
    <t>E2-527</t>
  </si>
  <si>
    <t>E2-389</t>
  </si>
  <si>
    <t>E2-404</t>
  </si>
  <si>
    <t>E2-388</t>
  </si>
  <si>
    <t>E2-405</t>
  </si>
  <si>
    <t>E2-907</t>
  </si>
  <si>
    <t>E2-283</t>
  </si>
  <si>
    <t>E2-417</t>
  </si>
  <si>
    <t>E2-526</t>
  </si>
  <si>
    <t>E2-906</t>
  </si>
  <si>
    <t>E2-486</t>
  </si>
  <si>
    <t>E2-786</t>
  </si>
  <si>
    <t>E2-887</t>
  </si>
  <si>
    <t>E2-698</t>
  </si>
  <si>
    <t>E2-610</t>
  </si>
  <si>
    <t>E2-721</t>
  </si>
  <si>
    <t>E2-877</t>
  </si>
  <si>
    <t>Drivers</t>
  </si>
  <si>
    <t>LED-203-30</t>
  </si>
  <si>
    <t>LED-213-S00-35</t>
  </si>
  <si>
    <t>LED-240-S00-30</t>
  </si>
  <si>
    <t>LED-240-S00-35</t>
  </si>
  <si>
    <t>LED-273-S00-RGB30</t>
  </si>
  <si>
    <t>LED-307-S00-30</t>
  </si>
  <si>
    <t>Light Engines</t>
  </si>
  <si>
    <t>E2 Part Number</t>
  </si>
  <si>
    <t>January</t>
  </si>
  <si>
    <t>February</t>
  </si>
  <si>
    <t>March</t>
  </si>
  <si>
    <t>April</t>
  </si>
  <si>
    <t>May</t>
  </si>
  <si>
    <t>June</t>
  </si>
  <si>
    <t>July</t>
  </si>
  <si>
    <t>Grand Total</t>
  </si>
  <si>
    <t>E2-468</t>
  </si>
  <si>
    <t>E2-491</t>
  </si>
  <si>
    <t>E2-520</t>
  </si>
  <si>
    <t>E2-622</t>
  </si>
  <si>
    <t>E2-739</t>
  </si>
  <si>
    <t>E2-890</t>
  </si>
  <si>
    <t>E2-901</t>
  </si>
  <si>
    <t>E2-983</t>
  </si>
  <si>
    <t>LED-204-H00-3022</t>
  </si>
  <si>
    <t>August</t>
  </si>
  <si>
    <t>Engines</t>
  </si>
  <si>
    <t>Reason Code</t>
  </si>
  <si>
    <t>%</t>
  </si>
  <si>
    <t>September</t>
  </si>
  <si>
    <t>October</t>
  </si>
  <si>
    <t>E2-409</t>
  </si>
  <si>
    <t>LED-307-S00-35</t>
  </si>
  <si>
    <t>LED-313-H00-3022</t>
  </si>
  <si>
    <t>LED-319-S00-30</t>
  </si>
  <si>
    <t>November</t>
  </si>
  <si>
    <t>6E</t>
  </si>
  <si>
    <t>6F</t>
  </si>
  <si>
    <t>BEVELED PRIMARY</t>
  </si>
  <si>
    <t>BEVELED 2.1</t>
  </si>
  <si>
    <t>LED-230-H02-27</t>
  </si>
  <si>
    <t>LED-326-S00-30</t>
  </si>
  <si>
    <t>BEVELED BASIC</t>
  </si>
  <si>
    <t>NANO/MINI</t>
  </si>
  <si>
    <t>BEVELED MINI</t>
  </si>
  <si>
    <t>LED-203-35</t>
  </si>
  <si>
    <t>BEVELED MINI WGD</t>
  </si>
  <si>
    <t>December</t>
  </si>
  <si>
    <t>23X1</t>
  </si>
  <si>
    <t>E2-676</t>
  </si>
  <si>
    <t>E2-696</t>
  </si>
  <si>
    <t>E2-801</t>
  </si>
  <si>
    <t>LED-203-27-HI</t>
  </si>
  <si>
    <t>LED-203-40</t>
  </si>
  <si>
    <t>LED-240-S00-27</t>
  </si>
  <si>
    <t>LED-204-S00-2722</t>
  </si>
  <si>
    <t>LED-240-S00-40</t>
  </si>
  <si>
    <t>LED-212-S00-6022</t>
  </si>
  <si>
    <t>LED-240-H00-27</t>
  </si>
  <si>
    <t>LED-203-30-HI</t>
  </si>
  <si>
    <t>LED-307-H00-30</t>
  </si>
  <si>
    <t>LED-240-H01-40</t>
  </si>
  <si>
    <t>LED-397-S00-6022</t>
  </si>
  <si>
    <t>2021 Year To Date Driver Totals</t>
  </si>
  <si>
    <t>2021 Year To Date Light Engine Totals</t>
  </si>
  <si>
    <t>E2-732</t>
  </si>
  <si>
    <t>E2-909</t>
  </si>
  <si>
    <t>E2-1013</t>
  </si>
  <si>
    <t>E2-454</t>
  </si>
  <si>
    <t>E2-783</t>
  </si>
  <si>
    <t>E2-488</t>
  </si>
  <si>
    <t>E2-490</t>
  </si>
  <si>
    <t>E2-707</t>
  </si>
  <si>
    <t>E2-765</t>
  </si>
  <si>
    <t>E2-402</t>
  </si>
  <si>
    <t>E2-455</t>
  </si>
  <si>
    <t>E2-652</t>
  </si>
  <si>
    <t>E2-702</t>
  </si>
  <si>
    <t>E2-908</t>
  </si>
  <si>
    <t>LED-230-S02-30</t>
  </si>
  <si>
    <t>LED-319-H00-30</t>
  </si>
  <si>
    <t>LED-319-S00-35</t>
  </si>
  <si>
    <t>LED-319-H00-27</t>
  </si>
  <si>
    <t>LED-213-S00-30</t>
  </si>
  <si>
    <t>LED-218-S00-27</t>
  </si>
  <si>
    <t>LED-240-H01-35</t>
  </si>
  <si>
    <t>LED-275-S70-3022</t>
  </si>
  <si>
    <t>LED-293-H00-27</t>
  </si>
  <si>
    <t>LED-313-S00-3022</t>
  </si>
  <si>
    <t>LED-326-H00-30</t>
  </si>
  <si>
    <t>LED</t>
  </si>
  <si>
    <t>Product_Family</t>
  </si>
  <si>
    <t>Electrical</t>
  </si>
  <si>
    <t>Order Entry Error</t>
  </si>
  <si>
    <t>QC Error</t>
  </si>
  <si>
    <t>Changes Not Needed</t>
  </si>
  <si>
    <t>Damaged In Transit</t>
  </si>
  <si>
    <t>Shipping Error</t>
  </si>
  <si>
    <t>Customer Error</t>
  </si>
  <si>
    <t>LED-203-27</t>
  </si>
  <si>
    <t>LED-307-S00-40</t>
  </si>
  <si>
    <t>LED-219-S00-6022</t>
  </si>
  <si>
    <t>BEVELED COLOR SELECT</t>
  </si>
  <si>
    <t>LED-240-H00-30</t>
  </si>
  <si>
    <t>LED-198-H70-3022</t>
  </si>
  <si>
    <t>BEVELED 2.0 WGD</t>
  </si>
  <si>
    <t>LED-213-S00-27</t>
  </si>
  <si>
    <t>BEVELED WGD</t>
  </si>
  <si>
    <t>LED-313-H00-2722</t>
  </si>
  <si>
    <t>LED-326-S00-35</t>
  </si>
  <si>
    <t>LED-274-S00-30</t>
  </si>
  <si>
    <t>LED-281-H00-3022</t>
  </si>
  <si>
    <t>LED-293-S00-35</t>
  </si>
  <si>
    <t>LED-293-S00-40</t>
  </si>
  <si>
    <t>LED-307-H00-27</t>
  </si>
  <si>
    <t>LED-336-S00-RGB30</t>
  </si>
  <si>
    <t>LED-401-H00-3018</t>
  </si>
  <si>
    <t>E2-469</t>
  </si>
  <si>
    <t>E2-573</t>
  </si>
  <si>
    <t>E2-804</t>
  </si>
  <si>
    <t>E2-419</t>
  </si>
  <si>
    <t>E2-493</t>
  </si>
  <si>
    <t>E2-988</t>
  </si>
  <si>
    <t>E2-989</t>
  </si>
  <si>
    <t>E2-533</t>
  </si>
  <si>
    <t>6B</t>
  </si>
  <si>
    <t>E2-618</t>
  </si>
  <si>
    <t>E2-701</t>
  </si>
  <si>
    <t>E2-708</t>
  </si>
  <si>
    <t>E2-774</t>
  </si>
  <si>
    <t>E2</t>
  </si>
  <si>
    <t>DIM Type</t>
  </si>
  <si>
    <t>LED-239-S00-30</t>
  </si>
  <si>
    <t>LED Cost</t>
  </si>
  <si>
    <t>Driver Cost</t>
  </si>
  <si>
    <t>Manufacturing error</t>
  </si>
  <si>
    <t>Rep error</t>
  </si>
  <si>
    <t>Sample Return</t>
  </si>
  <si>
    <t>E2-735</t>
  </si>
  <si>
    <t>23X2</t>
  </si>
  <si>
    <t>E2-892</t>
  </si>
  <si>
    <t>4E</t>
  </si>
  <si>
    <t>E2-821</t>
  </si>
  <si>
    <t>6A</t>
  </si>
  <si>
    <t>E2-516</t>
  </si>
  <si>
    <t>E2-284</t>
  </si>
  <si>
    <t>E2-569</t>
  </si>
  <si>
    <t>E2-703</t>
  </si>
  <si>
    <t>E2-709</t>
  </si>
  <si>
    <t>E2-710</t>
  </si>
  <si>
    <t>LED-307-H00-35</t>
  </si>
  <si>
    <t>LED-307-S00-27</t>
  </si>
  <si>
    <t>LED-250-C00-A1</t>
  </si>
  <si>
    <t>LED-276-H70-3022</t>
  </si>
  <si>
    <t>BEVELED 2.2 WGD</t>
  </si>
  <si>
    <t>LEM-240-00-22KS</t>
  </si>
  <si>
    <t>LED-218-S00-30</t>
  </si>
  <si>
    <t>BEVELED</t>
  </si>
  <si>
    <t>LED-293-S00-30</t>
  </si>
  <si>
    <t>BEVELED 2.0</t>
  </si>
  <si>
    <t>Totals</t>
  </si>
  <si>
    <t>Total Price</t>
  </si>
  <si>
    <t>SP Kit Cost</t>
  </si>
  <si>
    <t>LEM Kit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</si>
</sst>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 tint="0.79995117038483843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2" fontId="0" fillId="0" borderId="0" xfId="0" applyNumberFormat="1"/>
    <xf numFmtId="0" fontId="6" fillId="0" borderId="1" xfId="0" applyFont="1" applyBorder="1"/>
    <xf numFmtId="2" fontId="6" fillId="0" borderId="1" xfId="0" applyNumberFormat="1" applyFont="1" applyBorder="1" applyAlignment="1">
      <alignment horizontal="center" vertical="center"/>
    </xf>
    <xf numFmtId="0" fontId="8" fillId="0" borderId="9" xfId="0" applyFont="1" applyBorder="1"/>
    <xf numFmtId="2" fontId="0" fillId="0" borderId="0" xfId="1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0" xfId="0" applyNumberFormat="1"/>
    <xf numFmtId="4" fontId="0" fillId="0" borderId="0" xfId="0" applyNumberFormat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4" fontId="2" fillId="0" borderId="0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" fontId="12" fillId="0" borderId="2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4" fontId="12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of RMAs by Reason Code</a:t>
            </a:r>
            <a:endParaRPr lang="en-US"/>
          </a:p>
        </c:rich>
      </c:tx>
      <c:layout>
        <c:manualLayout>
          <c:xMode val="edge"/>
          <c:yMode val="edge"/>
          <c:x val="0.44085761154855641"/>
          <c:y val="2.0202020202020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'RMA Reason Codes'!$J$2:$J$11</c:f>
              <c:strCache>
                <c:ptCount val="10"/>
                <c:pt idx="0">
                  <c:v>Electrical</c:v>
                </c:pt>
                <c:pt idx="1">
                  <c:v>Manufacturing error</c:v>
                </c:pt>
                <c:pt idx="2">
                  <c:v>Order Entry Error</c:v>
                </c:pt>
                <c:pt idx="3">
                  <c:v>Shipping Error</c:v>
                </c:pt>
                <c:pt idx="4">
                  <c:v>QC Error</c:v>
                </c:pt>
                <c:pt idx="5">
                  <c:v>Changes Not Needed</c:v>
                </c:pt>
                <c:pt idx="6">
                  <c:v>Customer Error</c:v>
                </c:pt>
                <c:pt idx="7">
                  <c:v>Damaged In Transit</c:v>
                </c:pt>
                <c:pt idx="8">
                  <c:v>Rep error</c:v>
                </c:pt>
                <c:pt idx="9">
                  <c:v>Sample Return</c:v>
                </c:pt>
              </c:strCache>
            </c:strRef>
          </c:cat>
          <c:val>
            <c:numRef>
              <c:f>'RMA Reason Codes'!$K$2:$K$11</c:f>
              <c:numCache>
                <c:formatCode>General</c:formatCode>
                <c:ptCount val="10"/>
                <c:pt idx="0">
                  <c:v>109</c:v>
                </c:pt>
                <c:pt idx="1">
                  <c:v>8</c:v>
                </c:pt>
                <c:pt idx="2">
                  <c:v>6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1-4538-933B-0DA98BBD1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180783"/>
        <c:axId val="223174543"/>
      </c:barChart>
      <c:catAx>
        <c:axId val="22318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74543"/>
        <c:crosses val="autoZero"/>
        <c:auto val="1"/>
        <c:lblAlgn val="ctr"/>
        <c:lblOffset val="100"/>
        <c:noMultiLvlLbl val="0"/>
      </c:catAx>
      <c:valAx>
        <c:axId val="22317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8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&amp;C&amp;"-,Bold"&amp;14RMA Report April 2021
&amp;"-,Regular"&amp;10Breakdown of Reason Codes</c:oddHeader>
    </c:headerFooter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15 Driver Replacements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 and Engine RMAs'!$C$3:$C$17</c:f>
              <c:strCache>
                <c:ptCount val="15"/>
                <c:pt idx="0">
                  <c:v>E2-701</c:v>
                </c:pt>
                <c:pt idx="1">
                  <c:v>E2-404</c:v>
                </c:pt>
                <c:pt idx="2">
                  <c:v>E2-732</c:v>
                </c:pt>
                <c:pt idx="3">
                  <c:v>E2-388</c:v>
                </c:pt>
                <c:pt idx="4">
                  <c:v>E2-877</c:v>
                </c:pt>
                <c:pt idx="5">
                  <c:v>E2-468</c:v>
                </c:pt>
                <c:pt idx="6">
                  <c:v>E2-735</c:v>
                </c:pt>
                <c:pt idx="7">
                  <c:v>E2-877</c:v>
                </c:pt>
                <c:pt idx="8">
                  <c:v>E2-389</c:v>
                </c:pt>
                <c:pt idx="9">
                  <c:v>E2-388</c:v>
                </c:pt>
                <c:pt idx="10">
                  <c:v>E2-1013</c:v>
                </c:pt>
                <c:pt idx="11">
                  <c:v>E2-892</c:v>
                </c:pt>
                <c:pt idx="12">
                  <c:v>E2-526</c:v>
                </c:pt>
                <c:pt idx="13">
                  <c:v>E2-707</c:v>
                </c:pt>
                <c:pt idx="14">
                  <c:v>E2-1013</c:v>
                </c:pt>
              </c:strCache>
            </c:strRef>
          </c:cat>
          <c:val>
            <c:numRef>
              <c:f>'Driver and Engine RMAs'!$B$3:$B$17</c:f>
              <c:numCache>
                <c:formatCode>General</c:formatCode>
                <c:ptCount val="15"/>
                <c:pt idx="0">
                  <c:v>30</c:v>
                </c:pt>
                <c:pt idx="1">
                  <c:v>25</c:v>
                </c:pt>
                <c:pt idx="2">
                  <c:v>16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10</c:v>
                </c:pt>
                <c:pt idx="8">
                  <c:v>8</c:v>
                </c:pt>
                <c:pt idx="9">
                  <c:v>7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F-4730-8800-A09ECEF82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157007"/>
        <c:axId val="219166575"/>
      </c:barChart>
      <c:catAx>
        <c:axId val="21915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66575"/>
        <c:crosses val="autoZero"/>
        <c:auto val="1"/>
        <c:lblAlgn val="ctr"/>
        <c:lblOffset val="100"/>
        <c:noMultiLvlLbl val="0"/>
      </c:catAx>
      <c:valAx>
        <c:axId val="21916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5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15 Light Engine Replacements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 and Engine RMAs'!$O$39:$O$53</c:f>
              <c:strCache>
                <c:ptCount val="15"/>
                <c:pt idx="0">
                  <c:v>LED-203-30</c:v>
                </c:pt>
                <c:pt idx="1">
                  <c:v>LED-240-S00-30</c:v>
                </c:pt>
                <c:pt idx="2">
                  <c:v>LED-307-H00-35</c:v>
                </c:pt>
                <c:pt idx="3">
                  <c:v>LED-213-S00-35</c:v>
                </c:pt>
                <c:pt idx="4">
                  <c:v>LED-319-S00-30</c:v>
                </c:pt>
                <c:pt idx="5">
                  <c:v>LED-307-S00-30</c:v>
                </c:pt>
                <c:pt idx="6">
                  <c:v>LED-219-S00-6022</c:v>
                </c:pt>
                <c:pt idx="7">
                  <c:v>LED-307-S00-35</c:v>
                </c:pt>
                <c:pt idx="8">
                  <c:v>LED-203-40</c:v>
                </c:pt>
                <c:pt idx="9">
                  <c:v>LED-203-27-HI</c:v>
                </c:pt>
                <c:pt idx="10">
                  <c:v>LED-204-S00-2722</c:v>
                </c:pt>
                <c:pt idx="11">
                  <c:v>LED-307-S00-27</c:v>
                </c:pt>
                <c:pt idx="12">
                  <c:v>LED-212-S00-6022</c:v>
                </c:pt>
                <c:pt idx="13">
                  <c:v>LED-203-30-HI</c:v>
                </c:pt>
                <c:pt idx="14">
                  <c:v>LED-203-35</c:v>
                </c:pt>
              </c:strCache>
            </c:strRef>
          </c:cat>
          <c:val>
            <c:numRef>
              <c:f>'Driver and Engine RMAs'!$P$39:$P$53</c:f>
              <c:numCache>
                <c:formatCode>#,##0.00</c:formatCode>
                <c:ptCount val="15"/>
                <c:pt idx="0">
                  <c:v>57</c:v>
                </c:pt>
                <c:pt idx="1">
                  <c:v>41</c:v>
                </c:pt>
                <c:pt idx="2">
                  <c:v>34</c:v>
                </c:pt>
                <c:pt idx="3">
                  <c:v>23</c:v>
                </c:pt>
                <c:pt idx="4">
                  <c:v>22</c:v>
                </c:pt>
                <c:pt idx="5">
                  <c:v>20</c:v>
                </c:pt>
                <c:pt idx="6">
                  <c:v>17</c:v>
                </c:pt>
                <c:pt idx="7">
                  <c:v>16</c:v>
                </c:pt>
                <c:pt idx="8">
                  <c:v>11</c:v>
                </c:pt>
                <c:pt idx="9">
                  <c:v>9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F-41AF-8250-E8353594C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930175"/>
        <c:axId val="351950143"/>
      </c:barChart>
      <c:catAx>
        <c:axId val="35193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3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50143"/>
        <c:crosses val="autoZero"/>
        <c:auto val="1"/>
        <c:lblAlgn val="ctr"/>
        <c:lblOffset val="100"/>
        <c:noMultiLvlLbl val="0"/>
      </c:catAx>
      <c:valAx>
        <c:axId val="35195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3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YTD</a:t>
            </a:r>
            <a:r>
              <a:rPr lang="en-US" baseline="0"/>
              <a:t> Engine Returns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YTD!$Q$2:$AC$2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Grand Total</c:v>
                </c:pt>
              </c:strCache>
            </c:strRef>
          </c:cat>
          <c:val>
            <c:numRef>
              <c:f>YTD!$Q$61:$AC$61</c:f>
              <c:numCache>
                <c:formatCode>General</c:formatCode>
                <c:ptCount val="13"/>
                <c:pt idx="0">
                  <c:v>280</c:v>
                </c:pt>
                <c:pt idx="1">
                  <c:v>198</c:v>
                </c:pt>
                <c:pt idx="2">
                  <c:v>437</c:v>
                </c:pt>
                <c:pt idx="3">
                  <c:v>302</c:v>
                </c:pt>
                <c:pt idx="12">
                  <c:v>1217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1-4A7F-8F50-9EA4D5A39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3438736"/>
        <c:axId val="1313445808"/>
      </c:barChart>
      <c:catAx>
        <c:axId val="131343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45808"/>
        <c:crosses val="autoZero"/>
        <c:auto val="1"/>
        <c:lblAlgn val="ctr"/>
        <c:lblOffset val="100"/>
        <c:noMultiLvlLbl val="0"/>
      </c:catAx>
      <c:valAx>
        <c:axId val="13134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3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YTD</a:t>
            </a:r>
            <a:r>
              <a:rPr lang="en-US" baseline="0"/>
              <a:t> Driver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YTD!$B$2:$N$2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Grand Total</c:v>
                </c:pt>
              </c:strCache>
            </c:strRef>
          </c:cat>
          <c:val>
            <c:numRef>
              <c:f>YTD!$B$67:$N$67</c:f>
              <c:numCache>
                <c:formatCode>General</c:formatCode>
                <c:ptCount val="13"/>
                <c:pt idx="0">
                  <c:v>328</c:v>
                </c:pt>
                <c:pt idx="1">
                  <c:v>298</c:v>
                </c:pt>
                <c:pt idx="2">
                  <c:v>608</c:v>
                </c:pt>
                <c:pt idx="3">
                  <c:v>222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2-436D-B8D9-066B1BD5E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1134064"/>
        <c:axId val="1431134896"/>
      </c:barChart>
      <c:catAx>
        <c:axId val="143113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34896"/>
        <c:crosses val="autoZero"/>
        <c:auto val="1"/>
        <c:lblAlgn val="ctr"/>
        <c:lblOffset val="100"/>
        <c:noMultiLvlLbl val="0"/>
      </c:catAx>
      <c:valAx>
        <c:axId val="14311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3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37158-F9F1-43F4-B44C-A93128BD8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180975</xdr:rowOff>
    </xdr:from>
    <xdr:to>
      <xdr:col>8</xdr:col>
      <xdr:colOff>1381125</xdr:colOff>
      <xdr:row>91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93453E-8534-4928-8F0E-61F29EB9C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23811</xdr:colOff>
      <xdr:row>34</xdr:row>
      <xdr:rowOff>90486</xdr:rowOff>
    </xdr:from>
    <xdr:to>
      <xdr:col>19</xdr:col>
      <xdr:colOff>142874</xdr:colOff>
      <xdr:row>62</xdr:row>
      <xdr:rowOff>76199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88F0BC9-3838-4E2F-B2BF-40EFB3419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</xdr:colOff>
      <xdr:row>64</xdr:row>
      <xdr:rowOff>4761</xdr:rowOff>
    </xdr:from>
    <xdr:to>
      <xdr:col>28</xdr:col>
      <xdr:colOff>962024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0A8630-3AF7-406F-B9D7-FF228D8A8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33337</xdr:rowOff>
    </xdr:from>
    <xdr:to>
      <xdr:col>13</xdr:col>
      <xdr:colOff>962024</xdr:colOff>
      <xdr:row>90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FA63F5-2FB8-43BD-A142-EC3E43084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P42"/>
  <sheetViews>
    <sheetView view="pageLayout" zoomScale="85" zoomScaleNormal="100" zoomScalePageLayoutView="85" workbookViewId="0">
      <selection activeCell="K8" sqref="K8"/>
    </sheetView>
  </sheetViews>
  <sheetFormatPr defaultRowHeight="15" x14ac:dyDescent="0.25"/>
  <cols>
    <col min="1" max="1" width="30.28515625" bestFit="1" customWidth="1"/>
    <col min="2" max="2" width="12.85546875" bestFit="1" customWidth="1"/>
    <col min="3" max="3" width="11.28515625" bestFit="1" customWidth="1"/>
    <col min="6" max="6" width="7.5703125" customWidth="1"/>
    <col min="7" max="7" width="5" customWidth="1"/>
    <col min="8" max="8" width="29.28515625" customWidth="1"/>
    <col min="9" max="9" width="12.85546875" bestFit="1" customWidth="1"/>
    <col min="10" max="10" width="30.28515625" bestFit="1" customWidth="1"/>
    <col min="11" max="11" width="12.85546875" bestFit="1" customWidth="1"/>
    <col min="12" max="12" width="11.28515625" bestFit="1" customWidth="1"/>
  </cols>
  <sheetData>
    <row r="1" spans="5:16" ht="49.5" customHeight="1" thickTop="1" x14ac:dyDescent="0.25">
      <c r="E1" s="1"/>
      <c r="F1" s="1"/>
      <c r="G1" s="1"/>
      <c r="J1" s="11" t="s">
        <v>47</v>
      </c>
      <c r="K1" s="12" t="s">
        <v>0</v>
      </c>
      <c r="L1" s="13" t="s">
        <v>48</v>
      </c>
    </row>
    <row r="2" spans="5:16" ht="18" customHeight="1" x14ac:dyDescent="0.25">
      <c r="E2" s="1"/>
      <c r="F2" s="1"/>
      <c r="G2" s="1"/>
      <c r="J2" s="26" t="s">
        <v>112</v>
      </c>
      <c r="K2" s="26">
        <v>109</v>
      </c>
      <c r="L2" s="27">
        <f>(K2/146)*100</f>
        <v>74.657534246575338</v>
      </c>
      <c r="N2" s="25"/>
      <c r="P2" s="9"/>
    </row>
    <row r="3" spans="5:16" ht="18" customHeight="1" x14ac:dyDescent="0.25">
      <c r="E3" s="1"/>
      <c r="F3" s="1"/>
      <c r="G3" s="1"/>
      <c r="J3" s="26" t="s">
        <v>155</v>
      </c>
      <c r="K3" s="26">
        <v>8</v>
      </c>
      <c r="L3" s="27">
        <f t="shared" ref="L3:L11" si="0">(K3/146)*100</f>
        <v>5.4794520547945202</v>
      </c>
      <c r="N3" s="25"/>
      <c r="P3" s="9"/>
    </row>
    <row r="4" spans="5:16" ht="18" customHeight="1" x14ac:dyDescent="0.25">
      <c r="E4" s="1"/>
      <c r="F4" s="1"/>
      <c r="G4" s="1"/>
      <c r="J4" s="26" t="s">
        <v>113</v>
      </c>
      <c r="K4" s="26">
        <v>6</v>
      </c>
      <c r="L4" s="27">
        <f t="shared" si="0"/>
        <v>4.10958904109589</v>
      </c>
      <c r="N4" s="25"/>
      <c r="P4" s="9"/>
    </row>
    <row r="5" spans="5:16" ht="18" customHeight="1" x14ac:dyDescent="0.25">
      <c r="E5" s="1"/>
      <c r="F5" s="1"/>
      <c r="G5" s="1"/>
      <c r="J5" s="26" t="s">
        <v>117</v>
      </c>
      <c r="K5" s="26">
        <v>7</v>
      </c>
      <c r="L5" s="27">
        <f t="shared" si="0"/>
        <v>4.7945205479452051</v>
      </c>
      <c r="N5" s="25"/>
      <c r="P5" s="9"/>
    </row>
    <row r="6" spans="5:16" ht="18" customHeight="1" x14ac:dyDescent="0.25">
      <c r="E6" s="1"/>
      <c r="F6" s="1"/>
      <c r="G6" s="1"/>
      <c r="J6" s="26" t="s">
        <v>114</v>
      </c>
      <c r="K6" s="26">
        <v>5</v>
      </c>
      <c r="L6" s="27">
        <f t="shared" si="0"/>
        <v>3.4246575342465753</v>
      </c>
      <c r="N6" s="25"/>
      <c r="P6" s="9"/>
    </row>
    <row r="7" spans="5:16" ht="18" customHeight="1" x14ac:dyDescent="0.25">
      <c r="E7" s="1"/>
      <c r="F7" s="1"/>
      <c r="G7" s="1"/>
      <c r="J7" s="26" t="s">
        <v>115</v>
      </c>
      <c r="K7" s="26">
        <v>4</v>
      </c>
      <c r="L7" s="27">
        <f t="shared" si="0"/>
        <v>2.7397260273972601</v>
      </c>
      <c r="N7" s="25"/>
      <c r="P7" s="9"/>
    </row>
    <row r="8" spans="5:16" ht="18" customHeight="1" x14ac:dyDescent="0.25">
      <c r="E8" s="1"/>
      <c r="F8" s="1"/>
      <c r="G8" s="1"/>
      <c r="J8" s="26" t="s">
        <v>118</v>
      </c>
      <c r="K8" s="26">
        <v>3</v>
      </c>
      <c r="L8" s="27">
        <f t="shared" si="0"/>
        <v>2.054794520547945</v>
      </c>
      <c r="N8" s="25"/>
      <c r="P8" s="9"/>
    </row>
    <row r="9" spans="5:16" ht="18" customHeight="1" x14ac:dyDescent="0.25">
      <c r="E9" s="1"/>
      <c r="F9" s="1"/>
      <c r="G9" s="1"/>
      <c r="J9" s="26" t="s">
        <v>116</v>
      </c>
      <c r="K9" s="26">
        <v>2</v>
      </c>
      <c r="L9" s="27">
        <f t="shared" si="0"/>
        <v>1.3698630136986301</v>
      </c>
      <c r="N9" s="25"/>
      <c r="P9" s="9"/>
    </row>
    <row r="10" spans="5:16" ht="18" customHeight="1" x14ac:dyDescent="0.25">
      <c r="E10" s="1"/>
      <c r="F10" s="1"/>
      <c r="G10" s="1"/>
      <c r="J10" s="26" t="s">
        <v>156</v>
      </c>
      <c r="K10" s="26">
        <v>1</v>
      </c>
      <c r="L10" s="27">
        <f t="shared" si="0"/>
        <v>0.68493150684931503</v>
      </c>
      <c r="P10" s="9"/>
    </row>
    <row r="11" spans="5:16" ht="18" customHeight="1" x14ac:dyDescent="0.25">
      <c r="E11" s="1"/>
      <c r="F11" s="1"/>
      <c r="G11" s="1"/>
      <c r="J11" s="26" t="s">
        <v>157</v>
      </c>
      <c r="K11" s="26">
        <v>1</v>
      </c>
      <c r="L11" s="27">
        <f t="shared" si="0"/>
        <v>0.68493150684931503</v>
      </c>
      <c r="N11" s="25"/>
      <c r="P11" s="9"/>
    </row>
    <row r="12" spans="5:16" ht="18" customHeight="1" x14ac:dyDescent="0.25">
      <c r="E12" s="1"/>
      <c r="F12" s="1"/>
      <c r="G12" s="1"/>
      <c r="J12" s="5"/>
      <c r="K12" s="5"/>
      <c r="L12" s="5"/>
      <c r="P12" s="9"/>
    </row>
    <row r="13" spans="5:16" ht="18" customHeight="1" x14ac:dyDescent="0.25">
      <c r="E13" s="1"/>
      <c r="F13" s="1"/>
      <c r="G13" s="1"/>
      <c r="J13" s="9"/>
      <c r="K13" s="5"/>
      <c r="L13" s="5"/>
      <c r="P13" s="9"/>
    </row>
    <row r="14" spans="5:16" ht="18" customHeight="1" x14ac:dyDescent="0.25">
      <c r="E14" s="1"/>
      <c r="F14" s="1"/>
      <c r="G14" s="1"/>
      <c r="H14" s="1"/>
      <c r="I14" s="1"/>
      <c r="J14" s="9"/>
      <c r="K14" s="5"/>
      <c r="L14" s="5"/>
    </row>
    <row r="15" spans="5:16" ht="18" customHeight="1" x14ac:dyDescent="0.25">
      <c r="E15" s="1"/>
      <c r="F15" s="1"/>
      <c r="G15" s="1"/>
      <c r="H15" s="1"/>
      <c r="I15" s="1"/>
      <c r="J15" s="9"/>
      <c r="K15" s="5"/>
      <c r="L15" s="5"/>
    </row>
    <row r="16" spans="5:16" ht="15.75" x14ac:dyDescent="0.25">
      <c r="E16" s="1"/>
      <c r="F16" s="1"/>
      <c r="G16" s="1"/>
      <c r="J16" s="9"/>
      <c r="K16" s="5"/>
      <c r="L16" s="5"/>
    </row>
    <row r="17" spans="5:12" x14ac:dyDescent="0.25">
      <c r="E17" s="1"/>
      <c r="F17" s="1"/>
      <c r="G17" s="1"/>
      <c r="K17" s="5"/>
      <c r="L17" s="5"/>
    </row>
    <row r="18" spans="5:12" x14ac:dyDescent="0.25">
      <c r="E18" s="1"/>
      <c r="F18" s="1"/>
      <c r="G18" s="1"/>
      <c r="K18" s="5"/>
      <c r="L18" s="5"/>
    </row>
    <row r="19" spans="5:12" x14ac:dyDescent="0.25">
      <c r="E19" s="1"/>
      <c r="F19" s="1"/>
      <c r="G19" s="1"/>
      <c r="K19" s="5"/>
      <c r="L19" s="5"/>
    </row>
    <row r="20" spans="5:12" x14ac:dyDescent="0.25">
      <c r="E20" s="1"/>
      <c r="F20" s="1"/>
      <c r="G20" s="1"/>
      <c r="K20" s="5"/>
      <c r="L20" s="5"/>
    </row>
    <row r="21" spans="5:12" x14ac:dyDescent="0.25">
      <c r="E21" s="1"/>
      <c r="F21" s="1"/>
      <c r="G21" s="1"/>
      <c r="K21" s="1"/>
      <c r="L21" s="1"/>
    </row>
    <row r="22" spans="5:12" x14ac:dyDescent="0.25">
      <c r="E22" s="1"/>
      <c r="F22" s="1"/>
      <c r="G22" s="1"/>
      <c r="K22" s="1"/>
      <c r="L22" s="1"/>
    </row>
    <row r="23" spans="5:12" x14ac:dyDescent="0.25">
      <c r="K23" s="1"/>
      <c r="L23" s="1"/>
    </row>
    <row r="25" spans="5:12" x14ac:dyDescent="0.25">
      <c r="H25" s="1"/>
      <c r="I25" s="1"/>
    </row>
    <row r="26" spans="5:12" x14ac:dyDescent="0.25">
      <c r="H26" s="1"/>
      <c r="I26" s="1"/>
    </row>
    <row r="27" spans="5:12" x14ac:dyDescent="0.25">
      <c r="H27" s="1"/>
      <c r="I27" s="1"/>
    </row>
    <row r="28" spans="5:12" x14ac:dyDescent="0.25">
      <c r="H28" s="1"/>
      <c r="I28" s="1"/>
    </row>
    <row r="29" spans="5:12" x14ac:dyDescent="0.25">
      <c r="H29" s="1"/>
      <c r="I29" s="1"/>
    </row>
    <row r="30" spans="5:12" x14ac:dyDescent="0.25">
      <c r="H30" s="1"/>
      <c r="I30" s="1"/>
    </row>
    <row r="31" spans="5:12" x14ac:dyDescent="0.25">
      <c r="H31" s="1"/>
      <c r="I31" s="1"/>
    </row>
    <row r="32" spans="5:12" x14ac:dyDescent="0.25">
      <c r="H32" s="1"/>
      <c r="I32" s="1"/>
    </row>
    <row r="33" spans="8:9" x14ac:dyDescent="0.25">
      <c r="H33" s="1"/>
      <c r="I33" s="1"/>
    </row>
    <row r="34" spans="8:9" x14ac:dyDescent="0.25">
      <c r="H34" s="1"/>
      <c r="I34" s="1"/>
    </row>
    <row r="35" spans="8:9" x14ac:dyDescent="0.25">
      <c r="H35" s="1"/>
      <c r="I35" s="1"/>
    </row>
    <row r="36" spans="8:9" x14ac:dyDescent="0.25">
      <c r="H36" s="1"/>
      <c r="I36" s="1"/>
    </row>
    <row r="37" spans="8:9" x14ac:dyDescent="0.25">
      <c r="H37" s="1"/>
      <c r="I37" s="1"/>
    </row>
    <row r="38" spans="8:9" x14ac:dyDescent="0.25">
      <c r="H38" s="1"/>
      <c r="I38" s="1"/>
    </row>
    <row r="39" spans="8:9" x14ac:dyDescent="0.25">
      <c r="H39" s="1"/>
      <c r="I39" s="1"/>
    </row>
    <row r="40" spans="8:9" x14ac:dyDescent="0.25">
      <c r="H40" s="1"/>
      <c r="I40" s="1"/>
    </row>
    <row r="41" spans="8:9" x14ac:dyDescent="0.25">
      <c r="H41" s="1"/>
      <c r="I41" s="1"/>
    </row>
    <row r="42" spans="8:9" x14ac:dyDescent="0.25">
      <c r="H42" s="1"/>
      <c r="I42" s="1"/>
    </row>
  </sheetData>
  <sortState xmlns:xlrd2="http://schemas.microsoft.com/office/spreadsheetml/2017/richdata2" ref="J2:L11">
    <sortCondition descending="1" ref="K2:K11"/>
  </sortState>
  <pageMargins left="0.7" right="0.7" top="0.75" bottom="0.75" header="0.3" footer="0.3"/>
  <pageSetup paperSize="9" orientation="landscape" horizontalDpi="300" verticalDpi="300" r:id="rId1"/>
  <headerFooter>
    <oddHeader>&amp;C&amp;"-,Bold"&amp;14RMA Report April 2021
&amp;"-,Regular"&amp;10Breakdown of Reason Codes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600A-0572-4151-919D-5CF8CE548ABA}">
  <dimension ref="A1:AB70"/>
  <sheetViews>
    <sheetView tabSelected="1" view="pageLayout" zoomScaleNormal="100" workbookViewId="0">
      <selection activeCell="S9" sqref="S9"/>
    </sheetView>
  </sheetViews>
  <sheetFormatPr defaultRowHeight="15" x14ac:dyDescent="0.25"/>
  <cols>
    <col min="1" max="1" width="10.85546875" bestFit="1" customWidth="1"/>
    <col min="2" max="2" width="4.5703125" bestFit="1" customWidth="1"/>
    <col min="3" max="3" width="7.7109375" bestFit="1" customWidth="1"/>
    <col min="4" max="4" width="10.28515625" bestFit="1" customWidth="1"/>
    <col min="5" max="5" width="12.85546875" style="32" bestFit="1" customWidth="1"/>
    <col min="6" max="6" width="13.140625" style="32" bestFit="1" customWidth="1"/>
    <col min="7" max="7" width="13.85546875" style="33" customWidth="1"/>
    <col min="8" max="8" width="11.42578125" style="2" bestFit="1" customWidth="1"/>
    <col min="9" max="9" width="34.5703125" style="2" customWidth="1"/>
    <col min="10" max="10" width="2" bestFit="1" customWidth="1"/>
    <col min="11" max="11" width="2.85546875" bestFit="1" customWidth="1"/>
    <col min="12" max="12" width="10.85546875" bestFit="1" customWidth="1"/>
    <col min="13" max="13" width="4.5703125" bestFit="1" customWidth="1"/>
    <col min="14" max="14" width="18.140625" bestFit="1" customWidth="1"/>
    <col min="15" max="15" width="21.85546875" bestFit="1" customWidth="1"/>
    <col min="16" max="16" width="9.28515625" style="32" bestFit="1" customWidth="1"/>
    <col min="17" max="17" width="13" style="32" customWidth="1"/>
    <col min="18" max="18" width="10.28515625" style="32" customWidth="1"/>
    <col min="19" max="19" width="27.42578125" style="25" bestFit="1" customWidth="1"/>
    <col min="21" max="21" width="10.85546875" bestFit="1" customWidth="1"/>
    <col min="22" max="22" width="4.5703125" bestFit="1" customWidth="1"/>
    <col min="23" max="23" width="7.7109375" bestFit="1" customWidth="1"/>
    <col min="24" max="24" width="10.28515625" bestFit="1" customWidth="1"/>
    <col min="25" max="25" width="12.85546875" bestFit="1" customWidth="1"/>
    <col min="26" max="26" width="13.140625" bestFit="1" customWidth="1"/>
    <col min="27" max="27" width="9.42578125" bestFit="1" customWidth="1"/>
    <col min="28" max="28" width="15.28515625" bestFit="1" customWidth="1"/>
  </cols>
  <sheetData>
    <row r="1" spans="1:28" ht="40.5" customHeight="1" thickTop="1" thickBot="1" x14ac:dyDescent="0.3">
      <c r="A1" s="47" t="s">
        <v>19</v>
      </c>
      <c r="B1" s="48"/>
      <c r="C1" s="48"/>
      <c r="D1" s="48"/>
      <c r="E1" s="48"/>
      <c r="F1" s="48"/>
      <c r="G1" s="49"/>
      <c r="H1" s="5"/>
      <c r="I1" s="5"/>
      <c r="J1" s="1"/>
      <c r="K1" s="1"/>
      <c r="L1" s="47" t="s">
        <v>26</v>
      </c>
      <c r="M1" s="48"/>
      <c r="N1" s="48"/>
      <c r="O1" s="48"/>
      <c r="P1" s="48"/>
      <c r="Q1" s="48"/>
      <c r="R1" s="49"/>
      <c r="S1" s="5"/>
      <c r="U1" s="23"/>
      <c r="V1" s="23"/>
      <c r="W1" s="23"/>
      <c r="X1" s="23"/>
      <c r="Y1" s="23"/>
      <c r="Z1" s="23"/>
      <c r="AA1" s="23"/>
      <c r="AB1" s="23"/>
    </row>
    <row r="2" spans="1:28" ht="17.25" thickTop="1" thickBot="1" x14ac:dyDescent="0.3">
      <c r="A2" s="37" t="s">
        <v>0</v>
      </c>
      <c r="B2" s="37" t="s">
        <v>1</v>
      </c>
      <c r="C2" s="37" t="s">
        <v>150</v>
      </c>
      <c r="D2" s="37" t="s">
        <v>151</v>
      </c>
      <c r="E2" s="38" t="s">
        <v>154</v>
      </c>
      <c r="F2" s="38" t="s">
        <v>182</v>
      </c>
      <c r="G2" s="38" t="s">
        <v>181</v>
      </c>
      <c r="H2" s="51"/>
      <c r="I2" s="5"/>
      <c r="J2" s="1"/>
      <c r="K2" s="1"/>
      <c r="L2" s="37" t="s">
        <v>0</v>
      </c>
      <c r="M2" s="37" t="s">
        <v>1</v>
      </c>
      <c r="N2" s="37" t="s">
        <v>110</v>
      </c>
      <c r="O2" s="37" t="s">
        <v>111</v>
      </c>
      <c r="P2" s="38" t="s">
        <v>153</v>
      </c>
      <c r="Q2" s="38" t="s">
        <v>183</v>
      </c>
      <c r="R2" s="38" t="s">
        <v>181</v>
      </c>
      <c r="S2" s="51"/>
      <c r="U2" s="22"/>
      <c r="V2" s="22"/>
      <c r="W2" s="22"/>
      <c r="X2" s="22"/>
      <c r="Y2" s="22"/>
      <c r="Z2" s="22"/>
      <c r="AA2" s="22"/>
      <c r="AB2" s="22"/>
    </row>
    <row r="3" spans="1:28" ht="15.75" thickTop="1" x14ac:dyDescent="0.25">
      <c r="A3" s="39">
        <v>1</v>
      </c>
      <c r="B3" s="39">
        <v>30</v>
      </c>
      <c r="C3" s="39" t="s">
        <v>147</v>
      </c>
      <c r="D3" s="39" t="s">
        <v>56</v>
      </c>
      <c r="E3" s="40">
        <v>13.25</v>
      </c>
      <c r="F3" s="40">
        <v>21.3812</v>
      </c>
      <c r="G3" s="40">
        <f>B3*F3</f>
        <v>641.43600000000004</v>
      </c>
      <c r="H3" s="50"/>
      <c r="I3" s="5"/>
      <c r="J3" s="1"/>
      <c r="K3" s="1"/>
      <c r="L3" s="39">
        <v>5</v>
      </c>
      <c r="M3" s="39">
        <v>57</v>
      </c>
      <c r="N3" s="39" t="s">
        <v>20</v>
      </c>
      <c r="O3" s="39" t="s">
        <v>63</v>
      </c>
      <c r="P3" s="42">
        <v>11.7</v>
      </c>
      <c r="Q3" s="42">
        <v>12.561199999999999</v>
      </c>
      <c r="R3" s="42">
        <f>M3*Q3</f>
        <v>715.98839999999996</v>
      </c>
      <c r="S3" s="52"/>
      <c r="U3" s="24"/>
      <c r="V3" s="24"/>
      <c r="W3" s="24"/>
      <c r="X3" s="24"/>
      <c r="Y3" s="24"/>
      <c r="Z3" s="24"/>
      <c r="AA3" s="24"/>
      <c r="AB3" s="24"/>
    </row>
    <row r="4" spans="1:28" x14ac:dyDescent="0.25">
      <c r="A4" s="3">
        <v>6</v>
      </c>
      <c r="B4" s="3">
        <v>25</v>
      </c>
      <c r="C4" s="3" t="s">
        <v>4</v>
      </c>
      <c r="D4" s="3">
        <v>2</v>
      </c>
      <c r="E4" s="41">
        <v>12.3</v>
      </c>
      <c r="F4" s="41">
        <v>17.95</v>
      </c>
      <c r="G4" s="41">
        <f t="shared" ref="G4:G50" si="0">B4*F4</f>
        <v>448.75</v>
      </c>
      <c r="H4" s="50"/>
      <c r="I4" s="5"/>
      <c r="J4" s="1"/>
      <c r="K4" s="1"/>
      <c r="L4" s="3">
        <v>5</v>
      </c>
      <c r="M4" s="3">
        <v>41</v>
      </c>
      <c r="N4" s="3" t="s">
        <v>22</v>
      </c>
      <c r="O4" s="3" t="s">
        <v>59</v>
      </c>
      <c r="P4" s="36">
        <v>13.8</v>
      </c>
      <c r="Q4" s="36">
        <v>15.709</v>
      </c>
      <c r="R4" s="36">
        <f t="shared" ref="R4:R33" si="1">M4*Q4</f>
        <v>644.06899999999996</v>
      </c>
      <c r="S4" s="52"/>
      <c r="U4" s="24"/>
      <c r="V4" s="24"/>
      <c r="W4" s="24"/>
      <c r="X4" s="24"/>
      <c r="Y4" s="24"/>
      <c r="Z4" s="24"/>
      <c r="AA4" s="24"/>
      <c r="AB4" s="24"/>
    </row>
    <row r="5" spans="1:28" x14ac:dyDescent="0.25">
      <c r="A5" s="3">
        <v>1</v>
      </c>
      <c r="B5" s="3">
        <v>16</v>
      </c>
      <c r="C5" s="3" t="s">
        <v>85</v>
      </c>
      <c r="D5" s="3" t="s">
        <v>56</v>
      </c>
      <c r="E5" s="41">
        <v>15</v>
      </c>
      <c r="F5" s="41">
        <v>24</v>
      </c>
      <c r="G5" s="41">
        <f t="shared" si="0"/>
        <v>384</v>
      </c>
      <c r="H5" s="50"/>
      <c r="I5" s="5"/>
      <c r="J5" s="1"/>
      <c r="K5" s="1"/>
      <c r="L5" s="3">
        <v>2</v>
      </c>
      <c r="M5" s="3">
        <v>34</v>
      </c>
      <c r="N5" s="3" t="s">
        <v>170</v>
      </c>
      <c r="O5" s="3" t="s">
        <v>58</v>
      </c>
      <c r="P5" s="36">
        <v>2.8355999999999999</v>
      </c>
      <c r="Q5" s="36">
        <v>4.1326999999999998</v>
      </c>
      <c r="R5" s="36">
        <f t="shared" si="1"/>
        <v>140.51179999999999</v>
      </c>
      <c r="S5" s="52"/>
      <c r="U5" s="24"/>
      <c r="V5" s="24"/>
      <c r="W5" s="24"/>
      <c r="X5" s="24"/>
      <c r="Y5" s="24"/>
      <c r="Z5" s="24"/>
      <c r="AA5" s="24"/>
      <c r="AB5" s="24"/>
    </row>
    <row r="6" spans="1:28" x14ac:dyDescent="0.25">
      <c r="A6" s="3">
        <v>3</v>
      </c>
      <c r="B6" s="3">
        <v>14</v>
      </c>
      <c r="C6" s="3" t="s">
        <v>5</v>
      </c>
      <c r="D6" s="3">
        <v>2</v>
      </c>
      <c r="E6" s="41">
        <v>12.67</v>
      </c>
      <c r="F6" s="41">
        <v>22.6</v>
      </c>
      <c r="G6" s="41">
        <f t="shared" si="0"/>
        <v>316.40000000000003</v>
      </c>
      <c r="H6" s="50"/>
      <c r="I6" s="5"/>
      <c r="J6" s="1"/>
      <c r="K6" s="1"/>
      <c r="L6" s="3">
        <v>2</v>
      </c>
      <c r="M6" s="3">
        <v>23</v>
      </c>
      <c r="N6" s="3" t="s">
        <v>21</v>
      </c>
      <c r="O6" s="3" t="s">
        <v>62</v>
      </c>
      <c r="P6" s="36">
        <v>11.7</v>
      </c>
      <c r="Q6" s="36">
        <v>13.609</v>
      </c>
      <c r="R6" s="36">
        <f t="shared" si="1"/>
        <v>313.00700000000001</v>
      </c>
      <c r="S6" s="52"/>
      <c r="U6" s="24"/>
      <c r="V6" s="24"/>
      <c r="W6" s="24"/>
      <c r="X6" s="24"/>
      <c r="Y6" s="24"/>
      <c r="Z6" s="24"/>
      <c r="AA6" s="24"/>
      <c r="AB6" s="24"/>
    </row>
    <row r="7" spans="1:28" x14ac:dyDescent="0.25">
      <c r="A7" s="3">
        <v>2</v>
      </c>
      <c r="B7" s="3">
        <v>13</v>
      </c>
      <c r="C7" s="3" t="s">
        <v>18</v>
      </c>
      <c r="D7" s="3">
        <v>22</v>
      </c>
      <c r="E7" s="41">
        <v>11.99</v>
      </c>
      <c r="F7" s="41">
        <v>22.16</v>
      </c>
      <c r="G7" s="41">
        <f t="shared" si="0"/>
        <v>288.08</v>
      </c>
      <c r="H7" s="50"/>
      <c r="I7" s="5"/>
      <c r="J7" s="1"/>
      <c r="K7" s="1"/>
      <c r="L7" s="3">
        <v>4</v>
      </c>
      <c r="M7" s="3">
        <v>22</v>
      </c>
      <c r="N7" s="3" t="s">
        <v>54</v>
      </c>
      <c r="O7" s="3" t="s">
        <v>64</v>
      </c>
      <c r="P7" s="36">
        <v>10.25</v>
      </c>
      <c r="Q7" s="36">
        <v>11.613899999999999</v>
      </c>
      <c r="R7" s="36">
        <f t="shared" si="1"/>
        <v>255.50579999999999</v>
      </c>
      <c r="S7" s="52"/>
      <c r="U7" s="24"/>
      <c r="V7" s="24"/>
      <c r="W7" s="24"/>
      <c r="X7" s="24"/>
      <c r="Y7" s="24"/>
      <c r="Z7" s="24"/>
      <c r="AA7" s="24"/>
      <c r="AB7" s="24"/>
    </row>
    <row r="8" spans="1:28" x14ac:dyDescent="0.25">
      <c r="A8" s="3">
        <v>1</v>
      </c>
      <c r="B8" s="3">
        <v>12</v>
      </c>
      <c r="C8" s="3" t="s">
        <v>36</v>
      </c>
      <c r="D8" s="3">
        <v>3</v>
      </c>
      <c r="E8" s="41">
        <v>45.39</v>
      </c>
      <c r="F8" s="41">
        <v>51.68</v>
      </c>
      <c r="G8" s="41">
        <f t="shared" si="0"/>
        <v>620.16</v>
      </c>
      <c r="H8" s="50"/>
      <c r="I8" s="5"/>
      <c r="J8" s="1"/>
      <c r="K8" s="1"/>
      <c r="L8" s="3">
        <v>2</v>
      </c>
      <c r="M8" s="3">
        <v>20</v>
      </c>
      <c r="N8" s="3" t="s">
        <v>25</v>
      </c>
      <c r="O8" s="3" t="s">
        <v>58</v>
      </c>
      <c r="P8" s="36">
        <v>2.8355999999999999</v>
      </c>
      <c r="Q8" s="36">
        <v>4.1326999999999998</v>
      </c>
      <c r="R8" s="36">
        <f t="shared" si="1"/>
        <v>82.653999999999996</v>
      </c>
      <c r="S8" s="52"/>
      <c r="U8" s="24"/>
      <c r="V8" s="24"/>
      <c r="W8" s="24"/>
      <c r="X8" s="24"/>
      <c r="Y8" s="24"/>
      <c r="Z8" s="24"/>
      <c r="AA8" s="24"/>
      <c r="AB8" s="24"/>
    </row>
    <row r="9" spans="1:28" x14ac:dyDescent="0.25">
      <c r="A9" s="3">
        <v>1</v>
      </c>
      <c r="B9" s="3">
        <v>12</v>
      </c>
      <c r="C9" s="3" t="s">
        <v>158</v>
      </c>
      <c r="D9" s="3">
        <v>19</v>
      </c>
      <c r="E9" s="41">
        <v>18.9618</v>
      </c>
      <c r="F9" s="41">
        <v>24.712700000000002</v>
      </c>
      <c r="G9" s="41">
        <f t="shared" si="0"/>
        <v>296.55240000000003</v>
      </c>
      <c r="H9" s="50"/>
      <c r="I9" s="5"/>
      <c r="J9" s="1"/>
      <c r="K9" s="1"/>
      <c r="L9" s="3">
        <v>2</v>
      </c>
      <c r="M9" s="3">
        <v>17</v>
      </c>
      <c r="N9" s="3" t="s">
        <v>121</v>
      </c>
      <c r="O9" s="3" t="s">
        <v>122</v>
      </c>
      <c r="P9" s="36">
        <v>20.100000000000001</v>
      </c>
      <c r="Q9" s="36">
        <v>20.725000000000001</v>
      </c>
      <c r="R9" s="36">
        <f t="shared" si="1"/>
        <v>352.32500000000005</v>
      </c>
      <c r="S9" s="52"/>
      <c r="U9" s="24"/>
      <c r="V9" s="24"/>
      <c r="W9" s="24"/>
      <c r="X9" s="24"/>
      <c r="Y9" s="24"/>
      <c r="Z9" s="24"/>
      <c r="AA9" s="24"/>
      <c r="AB9" s="24"/>
    </row>
    <row r="10" spans="1:28" x14ac:dyDescent="0.25">
      <c r="A10" s="3">
        <v>1</v>
      </c>
      <c r="B10" s="3">
        <v>10</v>
      </c>
      <c r="C10" s="3" t="s">
        <v>18</v>
      </c>
      <c r="D10" s="3">
        <v>22</v>
      </c>
      <c r="E10" s="41">
        <v>11.986000000000001</v>
      </c>
      <c r="F10" s="41">
        <v>21.000399999999999</v>
      </c>
      <c r="G10" s="41">
        <f t="shared" si="0"/>
        <v>210.00399999999999</v>
      </c>
      <c r="H10" s="50"/>
      <c r="I10" s="5"/>
      <c r="J10" s="1"/>
      <c r="K10" s="1"/>
      <c r="L10" s="3">
        <v>2</v>
      </c>
      <c r="M10" s="3">
        <v>16</v>
      </c>
      <c r="N10" s="3" t="s">
        <v>52</v>
      </c>
      <c r="O10" s="3" t="s">
        <v>58</v>
      </c>
      <c r="P10" s="36">
        <v>2.8355999999999999</v>
      </c>
      <c r="Q10" s="36">
        <v>4.1326999999999998</v>
      </c>
      <c r="R10" s="36">
        <f t="shared" si="1"/>
        <v>66.123199999999997</v>
      </c>
      <c r="S10" s="52"/>
      <c r="U10" s="24"/>
      <c r="V10" s="24"/>
      <c r="W10" s="24"/>
      <c r="X10" s="24"/>
      <c r="Y10" s="24"/>
      <c r="Z10" s="24"/>
      <c r="AA10" s="24"/>
      <c r="AB10" s="24"/>
    </row>
    <row r="11" spans="1:28" x14ac:dyDescent="0.25">
      <c r="A11" s="3">
        <v>1</v>
      </c>
      <c r="B11" s="3">
        <v>8</v>
      </c>
      <c r="C11" s="3" t="s">
        <v>3</v>
      </c>
      <c r="D11" s="3">
        <v>2</v>
      </c>
      <c r="E11" s="41">
        <v>14.208600000000001</v>
      </c>
      <c r="F11" s="41">
        <v>20.763999999999999</v>
      </c>
      <c r="G11" s="41">
        <f t="shared" si="0"/>
        <v>166.11199999999999</v>
      </c>
      <c r="H11" s="50"/>
      <c r="I11" s="5"/>
      <c r="J11" s="1"/>
      <c r="K11" s="1"/>
      <c r="L11" s="3">
        <v>1</v>
      </c>
      <c r="M11" s="3">
        <v>11</v>
      </c>
      <c r="N11" s="3" t="s">
        <v>73</v>
      </c>
      <c r="O11" s="3" t="s">
        <v>63</v>
      </c>
      <c r="P11" s="36">
        <v>11.7</v>
      </c>
      <c r="Q11" s="36">
        <v>12.561199999999999</v>
      </c>
      <c r="R11" s="36">
        <f t="shared" si="1"/>
        <v>138.17320000000001</v>
      </c>
      <c r="S11" s="52"/>
      <c r="U11" s="24"/>
      <c r="V11" s="24"/>
      <c r="W11" s="24"/>
      <c r="X11" s="24"/>
      <c r="Y11" s="24"/>
      <c r="Z11" s="24"/>
      <c r="AA11" s="24"/>
      <c r="AB11" s="24"/>
    </row>
    <row r="12" spans="1:28" x14ac:dyDescent="0.25">
      <c r="A12" s="3">
        <v>2</v>
      </c>
      <c r="B12" s="3">
        <v>7</v>
      </c>
      <c r="C12" s="3" t="s">
        <v>5</v>
      </c>
      <c r="D12" s="3">
        <v>2</v>
      </c>
      <c r="E12" s="41">
        <v>12.67</v>
      </c>
      <c r="F12" s="41">
        <v>19.239999999999998</v>
      </c>
      <c r="G12" s="41">
        <f t="shared" si="0"/>
        <v>134.67999999999998</v>
      </c>
      <c r="H12" s="50"/>
      <c r="I12" s="5"/>
      <c r="J12" s="1"/>
      <c r="K12" s="1"/>
      <c r="L12" s="3">
        <v>2</v>
      </c>
      <c r="M12" s="3">
        <v>9</v>
      </c>
      <c r="N12" s="3" t="s">
        <v>72</v>
      </c>
      <c r="O12" s="3" t="s">
        <v>63</v>
      </c>
      <c r="P12" s="36">
        <v>11.7</v>
      </c>
      <c r="Q12" s="36">
        <v>12.3874</v>
      </c>
      <c r="R12" s="36">
        <f t="shared" si="1"/>
        <v>111.4866</v>
      </c>
      <c r="S12" s="52"/>
      <c r="U12" s="24"/>
      <c r="V12" s="24"/>
      <c r="W12" s="24"/>
      <c r="X12" s="24"/>
      <c r="Y12" s="24"/>
      <c r="Z12" s="24"/>
      <c r="AA12" s="24"/>
      <c r="AB12" s="24"/>
    </row>
    <row r="13" spans="1:28" x14ac:dyDescent="0.25">
      <c r="A13" s="3">
        <v>1</v>
      </c>
      <c r="B13" s="3">
        <v>5</v>
      </c>
      <c r="C13" s="3" t="s">
        <v>87</v>
      </c>
      <c r="D13" s="3" t="s">
        <v>159</v>
      </c>
      <c r="E13" s="41">
        <v>40</v>
      </c>
      <c r="F13" s="41">
        <v>62.42</v>
      </c>
      <c r="G13" s="41">
        <f t="shared" si="0"/>
        <v>312.10000000000002</v>
      </c>
      <c r="H13" s="50"/>
      <c r="I13" s="5"/>
      <c r="J13" s="1"/>
      <c r="K13" s="1"/>
      <c r="L13" s="3">
        <v>1</v>
      </c>
      <c r="M13" s="3">
        <v>6</v>
      </c>
      <c r="N13" s="3" t="s">
        <v>75</v>
      </c>
      <c r="O13" s="3" t="s">
        <v>127</v>
      </c>
      <c r="P13" s="36">
        <v>14.42</v>
      </c>
      <c r="Q13" s="36">
        <v>15.045</v>
      </c>
      <c r="R13" s="36">
        <f t="shared" si="1"/>
        <v>90.27</v>
      </c>
      <c r="S13" s="52"/>
      <c r="U13" s="24"/>
      <c r="V13" s="24"/>
      <c r="W13" s="24"/>
      <c r="X13" s="24"/>
      <c r="Y13" s="24"/>
      <c r="Z13" s="24"/>
      <c r="AA13" s="24"/>
      <c r="AB13" s="24"/>
    </row>
    <row r="14" spans="1:28" x14ac:dyDescent="0.25">
      <c r="A14" s="3">
        <v>1</v>
      </c>
      <c r="B14" s="3">
        <v>5</v>
      </c>
      <c r="C14" s="3" t="s">
        <v>160</v>
      </c>
      <c r="D14" s="3" t="s">
        <v>161</v>
      </c>
      <c r="E14" s="41">
        <v>35.19</v>
      </c>
      <c r="F14" s="41">
        <v>44.95</v>
      </c>
      <c r="G14" s="41">
        <f t="shared" si="0"/>
        <v>224.75</v>
      </c>
      <c r="H14" s="50"/>
      <c r="I14" s="5"/>
      <c r="J14" s="1"/>
      <c r="K14" s="1"/>
      <c r="L14" s="3">
        <v>2</v>
      </c>
      <c r="M14" s="3">
        <v>6</v>
      </c>
      <c r="N14" s="3" t="s">
        <v>171</v>
      </c>
      <c r="O14" s="3" t="s">
        <v>58</v>
      </c>
      <c r="P14" s="36">
        <v>2.8355999999999999</v>
      </c>
      <c r="Q14" s="36">
        <v>4.1326999999999998</v>
      </c>
      <c r="R14" s="36">
        <f t="shared" si="1"/>
        <v>24.796199999999999</v>
      </c>
      <c r="S14" s="52"/>
      <c r="U14" s="24"/>
      <c r="V14" s="24"/>
      <c r="W14" s="24"/>
      <c r="X14" s="24"/>
      <c r="Y14" s="24"/>
      <c r="Z14" s="24"/>
      <c r="AA14" s="24"/>
      <c r="AB14" s="24"/>
    </row>
    <row r="15" spans="1:28" x14ac:dyDescent="0.25">
      <c r="A15" s="3">
        <v>3</v>
      </c>
      <c r="B15" s="3">
        <v>4</v>
      </c>
      <c r="C15" s="3" t="s">
        <v>10</v>
      </c>
      <c r="D15" s="3">
        <v>2</v>
      </c>
      <c r="E15" s="41">
        <v>15.72</v>
      </c>
      <c r="F15" s="41">
        <v>27.37</v>
      </c>
      <c r="G15" s="41">
        <f t="shared" si="0"/>
        <v>109.48</v>
      </c>
      <c r="H15" s="50"/>
      <c r="I15" s="5"/>
      <c r="J15" s="1"/>
      <c r="K15" s="1"/>
      <c r="L15" s="3">
        <v>2</v>
      </c>
      <c r="M15" s="3">
        <v>5</v>
      </c>
      <c r="N15" s="3" t="s">
        <v>77</v>
      </c>
      <c r="O15" s="3" t="s">
        <v>59</v>
      </c>
      <c r="P15" s="36">
        <v>21.5</v>
      </c>
      <c r="Q15" s="36">
        <v>23.408999999999999</v>
      </c>
      <c r="R15" s="36">
        <f t="shared" si="1"/>
        <v>117.04499999999999</v>
      </c>
      <c r="S15" s="52"/>
      <c r="U15" s="24"/>
      <c r="V15" s="24"/>
      <c r="W15" s="24"/>
      <c r="X15" s="24"/>
      <c r="Y15" s="24"/>
      <c r="Z15" s="24"/>
      <c r="AA15" s="24"/>
      <c r="AB15" s="24"/>
    </row>
    <row r="16" spans="1:28" x14ac:dyDescent="0.25">
      <c r="A16" s="3">
        <v>1</v>
      </c>
      <c r="B16" s="3">
        <v>4</v>
      </c>
      <c r="C16" s="3" t="s">
        <v>92</v>
      </c>
      <c r="D16" s="3">
        <v>2</v>
      </c>
      <c r="E16" s="41">
        <v>14.555400000000001</v>
      </c>
      <c r="F16" s="41">
        <v>25.419499999999999</v>
      </c>
      <c r="G16" s="41">
        <f t="shared" si="0"/>
        <v>101.678</v>
      </c>
      <c r="H16" s="50"/>
      <c r="I16" s="5"/>
      <c r="J16" s="1"/>
      <c r="K16" s="1"/>
      <c r="L16" s="3">
        <v>2</v>
      </c>
      <c r="M16" s="3">
        <v>4</v>
      </c>
      <c r="N16" s="3" t="s">
        <v>79</v>
      </c>
      <c r="O16" s="3" t="s">
        <v>63</v>
      </c>
      <c r="P16" s="36">
        <v>11.7</v>
      </c>
      <c r="Q16" s="36">
        <v>12.3874</v>
      </c>
      <c r="R16" s="36">
        <f t="shared" si="1"/>
        <v>49.549599999999998</v>
      </c>
      <c r="S16" s="52"/>
      <c r="U16" s="24"/>
      <c r="V16" s="24"/>
      <c r="W16" s="24"/>
      <c r="X16" s="24"/>
      <c r="Y16" s="24"/>
      <c r="Z16" s="24"/>
      <c r="AA16" s="24"/>
      <c r="AB16" s="24"/>
    </row>
    <row r="17" spans="1:28" x14ac:dyDescent="0.25">
      <c r="A17" s="3">
        <v>3</v>
      </c>
      <c r="B17" s="3">
        <v>3</v>
      </c>
      <c r="C17" s="3" t="s">
        <v>87</v>
      </c>
      <c r="D17" s="3" t="s">
        <v>68</v>
      </c>
      <c r="E17" s="41">
        <v>40</v>
      </c>
      <c r="F17" s="41">
        <v>53.94</v>
      </c>
      <c r="G17" s="41">
        <f t="shared" si="0"/>
        <v>161.82</v>
      </c>
      <c r="H17" s="50"/>
      <c r="I17" s="5"/>
      <c r="J17" s="1"/>
      <c r="K17" s="1"/>
      <c r="L17" s="3">
        <v>1</v>
      </c>
      <c r="M17" s="3">
        <v>4</v>
      </c>
      <c r="N17" s="3" t="s">
        <v>65</v>
      </c>
      <c r="O17" s="3" t="s">
        <v>63</v>
      </c>
      <c r="P17" s="36">
        <v>11.7</v>
      </c>
      <c r="Q17" s="36">
        <v>12.561199999999999</v>
      </c>
      <c r="R17" s="36">
        <f t="shared" si="1"/>
        <v>50.244799999999998</v>
      </c>
      <c r="S17" s="52"/>
      <c r="U17" s="24"/>
      <c r="V17" s="24"/>
      <c r="W17" s="24"/>
      <c r="X17" s="24"/>
      <c r="Y17" s="24"/>
      <c r="Z17" s="24"/>
      <c r="AA17" s="24"/>
      <c r="AB17" s="24"/>
    </row>
    <row r="18" spans="1:28" x14ac:dyDescent="0.25">
      <c r="A18" s="3">
        <v>1</v>
      </c>
      <c r="B18" s="3">
        <v>3</v>
      </c>
      <c r="C18" s="3" t="s">
        <v>36</v>
      </c>
      <c r="D18" s="3">
        <v>3</v>
      </c>
      <c r="E18" s="41">
        <v>45.39</v>
      </c>
      <c r="F18" s="41">
        <v>52.74</v>
      </c>
      <c r="G18" s="41">
        <f t="shared" si="0"/>
        <v>158.22</v>
      </c>
      <c r="H18" s="50"/>
      <c r="I18" s="5"/>
      <c r="J18" s="1"/>
      <c r="K18" s="1"/>
      <c r="L18" s="3">
        <v>1</v>
      </c>
      <c r="M18" s="3">
        <v>4</v>
      </c>
      <c r="N18" s="3" t="s">
        <v>172</v>
      </c>
      <c r="O18" s="3" t="s">
        <v>179</v>
      </c>
      <c r="P18" s="36">
        <v>31.599599999999999</v>
      </c>
      <c r="Q18" s="36">
        <v>33.480899999999998</v>
      </c>
      <c r="R18" s="36">
        <f t="shared" si="1"/>
        <v>133.92359999999999</v>
      </c>
      <c r="S18" s="52"/>
      <c r="U18" s="24"/>
      <c r="V18" s="24"/>
      <c r="W18" s="24"/>
      <c r="X18" s="24"/>
      <c r="Y18" s="24"/>
      <c r="Z18" s="24"/>
      <c r="AA18" s="24"/>
      <c r="AB18" s="24"/>
    </row>
    <row r="19" spans="1:28" x14ac:dyDescent="0.25">
      <c r="A19" s="3">
        <v>1</v>
      </c>
      <c r="B19" s="3">
        <v>3</v>
      </c>
      <c r="C19" s="3" t="s">
        <v>10</v>
      </c>
      <c r="D19" s="3">
        <v>2</v>
      </c>
      <c r="E19" s="41">
        <v>15.72</v>
      </c>
      <c r="F19" s="41">
        <v>21.37</v>
      </c>
      <c r="G19" s="41">
        <f t="shared" si="0"/>
        <v>64.11</v>
      </c>
      <c r="H19" s="50"/>
      <c r="I19" s="5"/>
      <c r="J19" s="1"/>
      <c r="K19" s="1"/>
      <c r="L19" s="3">
        <v>2</v>
      </c>
      <c r="M19" s="3">
        <v>3</v>
      </c>
      <c r="N19" s="3" t="s">
        <v>78</v>
      </c>
      <c r="O19" s="3" t="s">
        <v>59</v>
      </c>
      <c r="P19" s="36">
        <v>13.8</v>
      </c>
      <c r="Q19" s="36">
        <v>15.709</v>
      </c>
      <c r="R19" s="36">
        <f t="shared" si="1"/>
        <v>47.126999999999995</v>
      </c>
      <c r="S19" s="52"/>
      <c r="U19" s="24"/>
      <c r="V19" s="24"/>
      <c r="W19" s="24"/>
      <c r="X19" s="24"/>
      <c r="Y19" s="24"/>
      <c r="Z19" s="24"/>
      <c r="AA19" s="24"/>
      <c r="AB19" s="24"/>
    </row>
    <row r="20" spans="1:28" x14ac:dyDescent="0.25">
      <c r="A20" s="3">
        <v>1</v>
      </c>
      <c r="B20" s="3">
        <v>3</v>
      </c>
      <c r="C20" s="3" t="s">
        <v>162</v>
      </c>
      <c r="D20" s="3" t="s">
        <v>163</v>
      </c>
      <c r="E20" s="41">
        <v>24</v>
      </c>
      <c r="F20" s="41">
        <v>33.689700000000002</v>
      </c>
      <c r="G20" s="41">
        <f t="shared" si="0"/>
        <v>101.06910000000001</v>
      </c>
      <c r="H20" s="50"/>
      <c r="I20" s="5"/>
      <c r="J20" s="1"/>
      <c r="K20" s="1"/>
      <c r="L20" s="3">
        <v>1</v>
      </c>
      <c r="M20" s="3">
        <v>2</v>
      </c>
      <c r="N20" s="3" t="s">
        <v>119</v>
      </c>
      <c r="O20" s="3" t="s">
        <v>63</v>
      </c>
      <c r="P20" s="36">
        <v>11.7</v>
      </c>
      <c r="Q20" s="36">
        <v>12.561199999999999</v>
      </c>
      <c r="R20" s="36">
        <f t="shared" si="1"/>
        <v>25.122399999999999</v>
      </c>
      <c r="S20" s="52"/>
      <c r="U20" s="24"/>
      <c r="V20" s="24"/>
      <c r="W20" s="24"/>
      <c r="X20" s="24"/>
      <c r="Y20" s="24"/>
      <c r="Z20" s="24"/>
      <c r="AA20" s="24"/>
      <c r="AB20" s="24"/>
    </row>
    <row r="21" spans="1:28" x14ac:dyDescent="0.25">
      <c r="A21" s="3">
        <v>2</v>
      </c>
      <c r="B21" s="3">
        <v>3</v>
      </c>
      <c r="C21" s="3" t="s">
        <v>14</v>
      </c>
      <c r="D21" s="3">
        <v>22</v>
      </c>
      <c r="E21" s="41">
        <v>12.19</v>
      </c>
      <c r="F21" s="41">
        <v>20.64</v>
      </c>
      <c r="G21" s="41">
        <f t="shared" si="0"/>
        <v>61.92</v>
      </c>
      <c r="H21" s="50"/>
      <c r="I21" s="5"/>
      <c r="J21" s="1"/>
      <c r="K21" s="1"/>
      <c r="L21" s="3">
        <v>1</v>
      </c>
      <c r="M21" s="3">
        <v>2</v>
      </c>
      <c r="N21" s="3" t="s">
        <v>44</v>
      </c>
      <c r="O21" s="3" t="s">
        <v>127</v>
      </c>
      <c r="P21" s="36">
        <v>14.43</v>
      </c>
      <c r="Q21" s="36">
        <v>15.2288</v>
      </c>
      <c r="R21" s="36">
        <f t="shared" si="1"/>
        <v>30.457599999999999</v>
      </c>
      <c r="S21" s="52"/>
      <c r="U21" s="24"/>
      <c r="V21" s="24"/>
      <c r="W21" s="24"/>
      <c r="X21" s="24"/>
      <c r="Y21" s="24"/>
      <c r="Z21" s="24"/>
      <c r="AA21" s="24"/>
      <c r="AB21" s="24"/>
    </row>
    <row r="22" spans="1:28" x14ac:dyDescent="0.25">
      <c r="A22" s="3">
        <v>1</v>
      </c>
      <c r="B22" s="3">
        <v>2</v>
      </c>
      <c r="C22" s="3" t="s">
        <v>9</v>
      </c>
      <c r="D22" s="3">
        <v>2</v>
      </c>
      <c r="E22" s="41">
        <v>17.649999999999999</v>
      </c>
      <c r="F22" s="41">
        <v>40.29</v>
      </c>
      <c r="G22" s="41">
        <f t="shared" si="0"/>
        <v>80.58</v>
      </c>
      <c r="H22" s="50"/>
      <c r="I22" s="5"/>
      <c r="J22" s="1"/>
      <c r="K22" s="1"/>
      <c r="L22" s="3">
        <v>1</v>
      </c>
      <c r="M22" s="3">
        <v>2</v>
      </c>
      <c r="N22" s="3" t="s">
        <v>24</v>
      </c>
      <c r="O22" s="3" t="s">
        <v>59</v>
      </c>
      <c r="P22" s="36">
        <v>44</v>
      </c>
      <c r="Q22" s="36">
        <v>45.908999999999999</v>
      </c>
      <c r="R22" s="36">
        <f t="shared" si="1"/>
        <v>91.817999999999998</v>
      </c>
      <c r="S22" s="52"/>
      <c r="U22" s="24"/>
      <c r="V22" s="24"/>
      <c r="W22" s="24"/>
      <c r="X22" s="24"/>
      <c r="Y22" s="24"/>
      <c r="Z22" s="24"/>
      <c r="AA22" s="24"/>
      <c r="AB22" s="24"/>
    </row>
    <row r="23" spans="1:28" x14ac:dyDescent="0.25">
      <c r="A23" s="3">
        <v>1</v>
      </c>
      <c r="B23" s="3">
        <v>2</v>
      </c>
      <c r="C23" s="3" t="s">
        <v>88</v>
      </c>
      <c r="D23" s="3">
        <v>3</v>
      </c>
      <c r="E23" s="41">
        <v>45.39</v>
      </c>
      <c r="F23" s="41">
        <v>54.47</v>
      </c>
      <c r="G23" s="41">
        <f t="shared" si="0"/>
        <v>108.94</v>
      </c>
      <c r="H23" s="50"/>
      <c r="I23" s="5"/>
      <c r="J23" s="1"/>
      <c r="K23" s="1"/>
      <c r="L23" s="3">
        <v>1</v>
      </c>
      <c r="M23" s="3">
        <v>2</v>
      </c>
      <c r="N23" s="3" t="s">
        <v>173</v>
      </c>
      <c r="O23" s="3" t="s">
        <v>174</v>
      </c>
      <c r="P23" s="36">
        <v>27.2</v>
      </c>
      <c r="Q23" s="36">
        <v>29.135300000000001</v>
      </c>
      <c r="R23" s="36">
        <f t="shared" si="1"/>
        <v>58.270600000000002</v>
      </c>
      <c r="S23" s="52"/>
      <c r="U23" s="24"/>
      <c r="V23" s="24"/>
      <c r="W23" s="24"/>
      <c r="X23" s="24"/>
      <c r="Y23" s="24"/>
      <c r="Z23" s="24"/>
      <c r="AA23" s="24"/>
      <c r="AB23" s="24"/>
    </row>
    <row r="24" spans="1:28" x14ac:dyDescent="0.25">
      <c r="A24" s="3">
        <v>1</v>
      </c>
      <c r="B24" s="3">
        <v>2</v>
      </c>
      <c r="C24" s="3" t="s">
        <v>164</v>
      </c>
      <c r="D24" s="3" t="s">
        <v>163</v>
      </c>
      <c r="E24" s="41">
        <v>23</v>
      </c>
      <c r="F24" s="41">
        <v>36.7211</v>
      </c>
      <c r="G24" s="41">
        <f t="shared" si="0"/>
        <v>73.4422</v>
      </c>
      <c r="H24" s="50"/>
      <c r="I24" s="5"/>
      <c r="J24" s="1"/>
      <c r="K24" s="1"/>
      <c r="L24" s="3">
        <v>1</v>
      </c>
      <c r="M24" s="3">
        <v>2</v>
      </c>
      <c r="N24" s="3" t="s">
        <v>53</v>
      </c>
      <c r="O24" s="3" t="s">
        <v>66</v>
      </c>
      <c r="P24" s="36">
        <v>25.3</v>
      </c>
      <c r="Q24" s="36">
        <v>25.925000000000001</v>
      </c>
      <c r="R24" s="36">
        <f t="shared" si="1"/>
        <v>51.85</v>
      </c>
      <c r="S24" s="52"/>
      <c r="U24" s="24"/>
      <c r="V24" s="24"/>
      <c r="W24" s="24"/>
      <c r="X24" s="24"/>
      <c r="Y24" s="24"/>
      <c r="Z24" s="24"/>
      <c r="AA24" s="24"/>
      <c r="AB24" s="24"/>
    </row>
    <row r="25" spans="1:28" x14ac:dyDescent="0.25">
      <c r="A25" s="3">
        <v>2</v>
      </c>
      <c r="B25" s="3">
        <v>2</v>
      </c>
      <c r="C25" s="3" t="s">
        <v>10</v>
      </c>
      <c r="D25" s="3">
        <v>2</v>
      </c>
      <c r="E25" s="41">
        <v>15.72</v>
      </c>
      <c r="F25" s="41">
        <v>23.88</v>
      </c>
      <c r="G25" s="41">
        <f t="shared" si="0"/>
        <v>47.76</v>
      </c>
      <c r="H25" s="50"/>
      <c r="I25" s="5"/>
      <c r="J25" s="1"/>
      <c r="K25" s="1"/>
      <c r="L25" s="3">
        <v>2</v>
      </c>
      <c r="M25" s="3">
        <v>2</v>
      </c>
      <c r="N25" s="3" t="s">
        <v>175</v>
      </c>
      <c r="O25" s="3" t="s">
        <v>59</v>
      </c>
      <c r="P25" s="36">
        <v>15.6813</v>
      </c>
      <c r="Q25" s="36">
        <v>15.6813</v>
      </c>
      <c r="R25" s="36">
        <f t="shared" si="1"/>
        <v>31.3626</v>
      </c>
      <c r="S25" s="52"/>
      <c r="U25" s="24"/>
      <c r="V25" s="24"/>
      <c r="W25" s="24"/>
      <c r="X25" s="24"/>
      <c r="Y25" s="24"/>
      <c r="Z25" s="24"/>
      <c r="AA25" s="24"/>
      <c r="AB25" s="24"/>
    </row>
    <row r="26" spans="1:28" x14ac:dyDescent="0.25">
      <c r="A26" s="3">
        <v>1</v>
      </c>
      <c r="B26" s="3">
        <v>2</v>
      </c>
      <c r="C26" s="3" t="s">
        <v>2</v>
      </c>
      <c r="D26" s="3">
        <v>2</v>
      </c>
      <c r="E26" s="41">
        <v>14.31</v>
      </c>
      <c r="F26" s="41">
        <v>23.09</v>
      </c>
      <c r="G26" s="41">
        <f t="shared" si="0"/>
        <v>46.18</v>
      </c>
      <c r="H26" s="50"/>
      <c r="I26" s="5"/>
      <c r="J26" s="1"/>
      <c r="K26" s="1"/>
      <c r="L26" s="3">
        <v>1</v>
      </c>
      <c r="M26" s="3">
        <v>1</v>
      </c>
      <c r="N26" s="3" t="s">
        <v>124</v>
      </c>
      <c r="O26" s="3" t="s">
        <v>125</v>
      </c>
      <c r="P26" s="36">
        <v>30.98</v>
      </c>
      <c r="Q26" s="36">
        <v>32.889000000000003</v>
      </c>
      <c r="R26" s="36">
        <f t="shared" si="1"/>
        <v>32.889000000000003</v>
      </c>
      <c r="S26" s="52"/>
      <c r="U26" s="24"/>
      <c r="V26" s="24"/>
      <c r="W26" s="24"/>
      <c r="X26" s="24"/>
      <c r="Y26" s="24"/>
      <c r="Z26" s="24"/>
      <c r="AA26" s="24"/>
      <c r="AB26" s="24"/>
    </row>
    <row r="27" spans="1:28" x14ac:dyDescent="0.25">
      <c r="A27" s="3">
        <v>1</v>
      </c>
      <c r="B27" s="3">
        <v>2</v>
      </c>
      <c r="C27" s="3" t="s">
        <v>2</v>
      </c>
      <c r="D27" s="3">
        <v>2</v>
      </c>
      <c r="E27" s="41">
        <v>14.31</v>
      </c>
      <c r="F27" s="41">
        <v>23.49</v>
      </c>
      <c r="G27" s="41">
        <f t="shared" si="0"/>
        <v>46.98</v>
      </c>
      <c r="H27" s="50"/>
      <c r="I27" s="5"/>
      <c r="J27" s="1"/>
      <c r="K27" s="1"/>
      <c r="L27" s="3">
        <v>1</v>
      </c>
      <c r="M27" s="3">
        <v>1</v>
      </c>
      <c r="N27" s="3" t="s">
        <v>126</v>
      </c>
      <c r="O27" s="3" t="s">
        <v>62</v>
      </c>
      <c r="P27" s="36">
        <v>11.7</v>
      </c>
      <c r="Q27" s="36">
        <v>13.609</v>
      </c>
      <c r="R27" s="36">
        <f t="shared" si="1"/>
        <v>13.609</v>
      </c>
      <c r="S27" s="52"/>
      <c r="U27" s="24"/>
      <c r="V27" s="24"/>
      <c r="W27" s="24"/>
      <c r="X27" s="24"/>
      <c r="Y27" s="24"/>
      <c r="Z27" s="24"/>
      <c r="AA27" s="24"/>
      <c r="AB27" s="24"/>
    </row>
    <row r="28" spans="1:28" x14ac:dyDescent="0.25">
      <c r="A28" s="3">
        <v>1</v>
      </c>
      <c r="B28" s="3">
        <v>2</v>
      </c>
      <c r="C28" s="3" t="s">
        <v>17</v>
      </c>
      <c r="D28" s="3">
        <v>19</v>
      </c>
      <c r="E28" s="41">
        <v>18.96</v>
      </c>
      <c r="F28" s="41">
        <v>31.58</v>
      </c>
      <c r="G28" s="41">
        <f t="shared" si="0"/>
        <v>63.16</v>
      </c>
      <c r="H28" s="50"/>
      <c r="I28" s="5"/>
      <c r="J28" s="1"/>
      <c r="K28" s="1"/>
      <c r="L28" s="3">
        <v>1</v>
      </c>
      <c r="M28" s="3">
        <v>1</v>
      </c>
      <c r="N28" s="3" t="s">
        <v>103</v>
      </c>
      <c r="O28" s="3" t="s">
        <v>62</v>
      </c>
      <c r="P28" s="36">
        <v>11.7</v>
      </c>
      <c r="Q28" s="36">
        <v>13.609</v>
      </c>
      <c r="R28" s="36">
        <f t="shared" si="1"/>
        <v>13.609</v>
      </c>
      <c r="S28" s="52"/>
      <c r="U28" s="24"/>
      <c r="V28" s="24"/>
      <c r="W28" s="24"/>
      <c r="X28" s="24"/>
      <c r="Y28" s="24"/>
      <c r="Z28" s="24"/>
      <c r="AA28" s="24"/>
      <c r="AB28" s="24"/>
    </row>
    <row r="29" spans="1:28" x14ac:dyDescent="0.25">
      <c r="A29" s="3">
        <v>1</v>
      </c>
      <c r="B29" s="3">
        <v>2</v>
      </c>
      <c r="C29" s="3" t="s">
        <v>18</v>
      </c>
      <c r="D29" s="3">
        <v>22</v>
      </c>
      <c r="E29" s="41">
        <v>11.99</v>
      </c>
      <c r="F29" s="41">
        <v>20.43</v>
      </c>
      <c r="G29" s="41">
        <f t="shared" si="0"/>
        <v>40.86</v>
      </c>
      <c r="H29" s="50"/>
      <c r="I29" s="5"/>
      <c r="J29" s="1"/>
      <c r="K29" s="1"/>
      <c r="L29" s="3">
        <v>1</v>
      </c>
      <c r="M29" s="3">
        <v>1</v>
      </c>
      <c r="N29" s="3" t="s">
        <v>176</v>
      </c>
      <c r="O29" s="3" t="s">
        <v>177</v>
      </c>
      <c r="P29" s="36">
        <v>39.85</v>
      </c>
      <c r="Q29" s="36">
        <v>42.3491</v>
      </c>
      <c r="R29" s="36">
        <f t="shared" si="1"/>
        <v>42.3491</v>
      </c>
      <c r="S29" s="52"/>
      <c r="U29" s="24"/>
      <c r="V29" s="24"/>
      <c r="W29" s="24"/>
      <c r="X29" s="24"/>
      <c r="Y29" s="24"/>
      <c r="Z29" s="24"/>
      <c r="AA29" s="24"/>
      <c r="AB29" s="24"/>
    </row>
    <row r="30" spans="1:28" x14ac:dyDescent="0.25">
      <c r="A30" s="3">
        <v>1</v>
      </c>
      <c r="B30" s="3">
        <v>2</v>
      </c>
      <c r="C30" s="3" t="s">
        <v>42</v>
      </c>
      <c r="D30" s="3" t="s">
        <v>163</v>
      </c>
      <c r="E30" s="41">
        <v>23</v>
      </c>
      <c r="F30" s="41">
        <v>32.69</v>
      </c>
      <c r="G30" s="41">
        <f t="shared" si="0"/>
        <v>65.38</v>
      </c>
      <c r="H30" s="50"/>
      <c r="I30" s="5"/>
      <c r="J30" s="1"/>
      <c r="K30" s="1"/>
      <c r="L30" s="3">
        <v>1</v>
      </c>
      <c r="M30" s="3">
        <v>1</v>
      </c>
      <c r="N30" s="3" t="s">
        <v>74</v>
      </c>
      <c r="O30" s="3" t="s">
        <v>59</v>
      </c>
      <c r="P30" s="36">
        <v>13.8</v>
      </c>
      <c r="Q30" s="36">
        <v>15.709</v>
      </c>
      <c r="R30" s="36">
        <f>M30*Q30</f>
        <v>15.709</v>
      </c>
      <c r="S30" s="52"/>
    </row>
    <row r="31" spans="1:28" x14ac:dyDescent="0.25">
      <c r="A31" s="3">
        <v>1</v>
      </c>
      <c r="B31" s="3">
        <v>2</v>
      </c>
      <c r="C31" s="3" t="s">
        <v>11</v>
      </c>
      <c r="D31" s="3" t="s">
        <v>56</v>
      </c>
      <c r="E31" s="41">
        <v>13.25</v>
      </c>
      <c r="F31" s="41">
        <v>26.34</v>
      </c>
      <c r="G31" s="41">
        <f t="shared" si="0"/>
        <v>52.68</v>
      </c>
      <c r="H31" s="50"/>
      <c r="I31" s="5"/>
      <c r="J31" s="1"/>
      <c r="K31" s="1"/>
      <c r="L31" s="3">
        <v>1</v>
      </c>
      <c r="M31" s="3">
        <v>1</v>
      </c>
      <c r="N31" s="3" t="s">
        <v>178</v>
      </c>
      <c r="O31" s="3" t="s">
        <v>59</v>
      </c>
      <c r="P31" s="36">
        <v>23.95</v>
      </c>
      <c r="Q31" s="36">
        <v>25.859000000000002</v>
      </c>
      <c r="R31" s="36">
        <f t="shared" si="1"/>
        <v>25.859000000000002</v>
      </c>
      <c r="S31" s="52"/>
    </row>
    <row r="32" spans="1:28" x14ac:dyDescent="0.25">
      <c r="A32" s="3">
        <v>1</v>
      </c>
      <c r="B32" s="3">
        <v>2</v>
      </c>
      <c r="C32" s="3" t="s">
        <v>7</v>
      </c>
      <c r="D32" s="3" t="s">
        <v>56</v>
      </c>
      <c r="E32" s="41">
        <v>13.25</v>
      </c>
      <c r="F32" s="41">
        <v>23.35</v>
      </c>
      <c r="G32" s="41">
        <f t="shared" si="0"/>
        <v>46.7</v>
      </c>
      <c r="H32" s="50"/>
      <c r="I32" s="5"/>
      <c r="J32" s="1"/>
      <c r="K32" s="1"/>
      <c r="L32" s="3">
        <v>1</v>
      </c>
      <c r="M32" s="3">
        <v>1</v>
      </c>
      <c r="N32" s="3" t="s">
        <v>100</v>
      </c>
      <c r="O32" s="3" t="s">
        <v>64</v>
      </c>
      <c r="P32" s="36">
        <v>10.55</v>
      </c>
      <c r="Q32" s="36">
        <v>11.613899999999999</v>
      </c>
      <c r="R32" s="36">
        <f t="shared" si="1"/>
        <v>11.613899999999999</v>
      </c>
      <c r="S32" s="52"/>
    </row>
    <row r="33" spans="1:26" x14ac:dyDescent="0.25">
      <c r="A33" s="3">
        <v>2</v>
      </c>
      <c r="B33" s="3">
        <v>2</v>
      </c>
      <c r="C33" s="3" t="s">
        <v>86</v>
      </c>
      <c r="D33" s="3" t="s">
        <v>56</v>
      </c>
      <c r="E33" s="41">
        <v>15</v>
      </c>
      <c r="F33" s="41">
        <v>28.15</v>
      </c>
      <c r="G33" s="41">
        <f t="shared" si="0"/>
        <v>56.3</v>
      </c>
      <c r="H33" s="50"/>
      <c r="I33" s="5"/>
      <c r="J33" s="1"/>
      <c r="K33" s="1"/>
      <c r="L33" s="3">
        <v>1</v>
      </c>
      <c r="M33" s="3">
        <v>1</v>
      </c>
      <c r="N33" s="3" t="s">
        <v>101</v>
      </c>
      <c r="O33" s="3" t="s">
        <v>64</v>
      </c>
      <c r="P33" s="36">
        <v>10.25</v>
      </c>
      <c r="Q33" s="36">
        <v>11.613899999999999</v>
      </c>
      <c r="R33" s="36">
        <f t="shared" si="1"/>
        <v>11.613899999999999</v>
      </c>
      <c r="S33" s="52"/>
      <c r="W33" s="24"/>
      <c r="X33" s="24"/>
      <c r="Y33" s="24"/>
      <c r="Z33" s="1"/>
    </row>
    <row r="34" spans="1:26" x14ac:dyDescent="0.25">
      <c r="A34" s="3">
        <v>1</v>
      </c>
      <c r="B34" s="3">
        <v>2</v>
      </c>
      <c r="C34" s="3" t="s">
        <v>43</v>
      </c>
      <c r="D34" s="3">
        <v>22</v>
      </c>
      <c r="E34" s="41">
        <v>11.193</v>
      </c>
      <c r="F34" s="41">
        <v>19.637499999999999</v>
      </c>
      <c r="G34" s="41">
        <f t="shared" si="0"/>
        <v>39.274999999999999</v>
      </c>
      <c r="H34" s="50"/>
      <c r="I34" s="5"/>
      <c r="J34" s="1"/>
      <c r="K34" s="1"/>
      <c r="L34" s="5"/>
      <c r="M34" s="5"/>
      <c r="N34" s="5"/>
      <c r="O34" s="5"/>
      <c r="P34" s="34"/>
      <c r="Q34" s="35"/>
      <c r="R34" s="34"/>
      <c r="S34" s="29"/>
      <c r="W34" s="24"/>
      <c r="X34" s="24"/>
      <c r="Y34" s="24"/>
      <c r="Z34" s="1"/>
    </row>
    <row r="35" spans="1:26" x14ac:dyDescent="0.25">
      <c r="A35" s="3">
        <v>1</v>
      </c>
      <c r="B35" s="3">
        <v>1</v>
      </c>
      <c r="C35" s="3" t="s">
        <v>165</v>
      </c>
      <c r="D35" s="3">
        <v>2</v>
      </c>
      <c r="E35" s="41">
        <v>23.46</v>
      </c>
      <c r="F35" s="41">
        <v>31.468399999999999</v>
      </c>
      <c r="G35" s="41">
        <f t="shared" si="0"/>
        <v>31.468399999999999</v>
      </c>
      <c r="H35" s="50"/>
      <c r="I35" s="5"/>
      <c r="J35" s="1"/>
      <c r="K35" s="1"/>
      <c r="L35" s="5"/>
      <c r="M35" s="5"/>
      <c r="N35" s="5"/>
      <c r="O35" s="5"/>
      <c r="P35" s="34"/>
      <c r="Q35" s="34"/>
      <c r="R35" s="34"/>
      <c r="S35" s="29"/>
      <c r="W35" s="24"/>
      <c r="X35" s="24"/>
      <c r="Y35" s="24"/>
      <c r="Z35" s="1"/>
    </row>
    <row r="36" spans="1:26" x14ac:dyDescent="0.25">
      <c r="A36" s="3">
        <v>1</v>
      </c>
      <c r="B36" s="3">
        <v>1</v>
      </c>
      <c r="C36" s="3" t="s">
        <v>4</v>
      </c>
      <c r="D36" s="3">
        <v>2</v>
      </c>
      <c r="E36" s="41">
        <v>12.3</v>
      </c>
      <c r="F36" s="41">
        <v>24.4</v>
      </c>
      <c r="G36" s="41">
        <f t="shared" si="0"/>
        <v>24.4</v>
      </c>
      <c r="H36" s="50"/>
      <c r="I36" s="5"/>
      <c r="J36" s="1"/>
      <c r="K36" s="1"/>
      <c r="L36" s="5"/>
      <c r="M36" s="5"/>
      <c r="N36" s="5"/>
      <c r="O36" s="5"/>
      <c r="P36" s="34"/>
      <c r="Q36" s="34"/>
      <c r="R36" s="34"/>
      <c r="S36" s="29"/>
      <c r="W36" s="24"/>
      <c r="X36" s="24"/>
      <c r="Y36" s="24"/>
      <c r="Z36" s="1"/>
    </row>
    <row r="37" spans="1:26" ht="15.75" x14ac:dyDescent="0.25">
      <c r="A37" s="3">
        <v>1</v>
      </c>
      <c r="B37" s="3">
        <v>1</v>
      </c>
      <c r="C37" s="3" t="s">
        <v>140</v>
      </c>
      <c r="D37" s="3">
        <v>4</v>
      </c>
      <c r="E37" s="41">
        <v>53.55</v>
      </c>
      <c r="F37" s="41">
        <v>60.65</v>
      </c>
      <c r="G37" s="41">
        <f t="shared" si="0"/>
        <v>60.65</v>
      </c>
      <c r="H37" s="50"/>
      <c r="I37" s="5"/>
      <c r="J37" s="1"/>
      <c r="K37" s="1"/>
      <c r="L37" s="1"/>
      <c r="M37" s="9"/>
      <c r="N37" s="9"/>
      <c r="O37" s="5"/>
      <c r="P37" s="34"/>
      <c r="Q37" s="35"/>
      <c r="R37" s="34"/>
      <c r="W37" s="24"/>
      <c r="X37" s="24"/>
      <c r="Y37" s="24"/>
      <c r="Z37" s="1"/>
    </row>
    <row r="38" spans="1:26" ht="15.75" x14ac:dyDescent="0.25">
      <c r="A38" s="3">
        <v>1</v>
      </c>
      <c r="B38" s="3">
        <v>1</v>
      </c>
      <c r="C38" s="3" t="s">
        <v>137</v>
      </c>
      <c r="D38" s="3">
        <v>4</v>
      </c>
      <c r="E38" s="41">
        <v>66.3</v>
      </c>
      <c r="F38" s="41">
        <v>73.319999999999993</v>
      </c>
      <c r="G38" s="41">
        <f t="shared" si="0"/>
        <v>73.319999999999993</v>
      </c>
      <c r="H38" s="50"/>
      <c r="I38" s="5"/>
      <c r="J38" s="1"/>
      <c r="K38" s="1"/>
      <c r="L38" s="1"/>
      <c r="M38" s="9"/>
      <c r="N38" s="9"/>
      <c r="O38" s="5"/>
      <c r="P38" s="34"/>
      <c r="W38" s="24"/>
      <c r="X38" s="24"/>
      <c r="Y38" s="24"/>
      <c r="Z38" s="1"/>
    </row>
    <row r="39" spans="1:26" x14ac:dyDescent="0.25">
      <c r="A39" s="3">
        <v>1</v>
      </c>
      <c r="B39" s="3">
        <v>1</v>
      </c>
      <c r="C39" s="3" t="s">
        <v>38</v>
      </c>
      <c r="D39" s="3">
        <v>7</v>
      </c>
      <c r="E39" s="41">
        <v>26.5</v>
      </c>
      <c r="F39" s="41">
        <v>36.1496</v>
      </c>
      <c r="G39" s="41">
        <f t="shared" si="0"/>
        <v>36.1496</v>
      </c>
      <c r="H39" s="50"/>
      <c r="I39"/>
      <c r="O39" s="3" t="s">
        <v>20</v>
      </c>
      <c r="P39" s="31">
        <v>57</v>
      </c>
      <c r="Q39" s="34"/>
      <c r="R39" s="34"/>
      <c r="S39" s="30"/>
      <c r="W39" s="24"/>
      <c r="X39" s="24"/>
      <c r="Y39" s="24"/>
      <c r="Z39" s="1"/>
    </row>
    <row r="40" spans="1:26" x14ac:dyDescent="0.25">
      <c r="A40" s="3">
        <v>1</v>
      </c>
      <c r="B40" s="3">
        <v>1</v>
      </c>
      <c r="C40" s="3" t="s">
        <v>38</v>
      </c>
      <c r="D40" s="3">
        <v>7</v>
      </c>
      <c r="E40" s="41">
        <v>26.5</v>
      </c>
      <c r="F40" s="41">
        <v>50.839300000000001</v>
      </c>
      <c r="G40" s="41">
        <f t="shared" si="0"/>
        <v>50.839300000000001</v>
      </c>
      <c r="H40" s="50"/>
      <c r="I40"/>
      <c r="O40" s="3" t="s">
        <v>22</v>
      </c>
      <c r="P40" s="31">
        <v>41</v>
      </c>
      <c r="Q40" s="34"/>
      <c r="R40" s="34"/>
      <c r="S40" s="30"/>
      <c r="W40" s="24"/>
      <c r="X40" s="24"/>
      <c r="Y40" s="24"/>
      <c r="Z40" s="1"/>
    </row>
    <row r="41" spans="1:26" x14ac:dyDescent="0.25">
      <c r="A41" s="3">
        <v>1</v>
      </c>
      <c r="B41" s="3">
        <v>1</v>
      </c>
      <c r="C41" s="3" t="s">
        <v>166</v>
      </c>
      <c r="D41" s="3" t="s">
        <v>145</v>
      </c>
      <c r="E41" s="41">
        <v>85.28</v>
      </c>
      <c r="F41" s="41">
        <v>93.844999999999999</v>
      </c>
      <c r="G41" s="41">
        <f t="shared" si="0"/>
        <v>93.844999999999999</v>
      </c>
      <c r="H41" s="50"/>
      <c r="I41"/>
      <c r="O41" s="3" t="s">
        <v>170</v>
      </c>
      <c r="P41" s="31">
        <v>34</v>
      </c>
      <c r="Q41" s="34"/>
      <c r="R41" s="34"/>
      <c r="S41" s="30"/>
      <c r="W41" s="24"/>
      <c r="X41" s="24"/>
      <c r="Y41" s="24"/>
      <c r="Z41" s="1"/>
    </row>
    <row r="42" spans="1:26" x14ac:dyDescent="0.25">
      <c r="A42" s="3">
        <v>1</v>
      </c>
      <c r="B42" s="3">
        <v>1</v>
      </c>
      <c r="C42" s="3" t="s">
        <v>147</v>
      </c>
      <c r="D42" s="3" t="s">
        <v>56</v>
      </c>
      <c r="E42" s="41">
        <v>13.25</v>
      </c>
      <c r="F42" s="41">
        <v>24.41</v>
      </c>
      <c r="G42" s="41">
        <f t="shared" si="0"/>
        <v>24.41</v>
      </c>
      <c r="H42" s="50"/>
      <c r="I42"/>
      <c r="O42" s="3" t="s">
        <v>21</v>
      </c>
      <c r="P42" s="31">
        <v>23</v>
      </c>
      <c r="Q42" s="34"/>
      <c r="R42" s="34"/>
      <c r="S42" s="30"/>
      <c r="W42" s="24"/>
      <c r="X42" s="24"/>
      <c r="Y42" s="24"/>
      <c r="Z42" s="1"/>
    </row>
    <row r="43" spans="1:26" x14ac:dyDescent="0.25">
      <c r="A43" s="3">
        <v>1</v>
      </c>
      <c r="B43" s="3">
        <v>1</v>
      </c>
      <c r="C43" s="3" t="s">
        <v>167</v>
      </c>
      <c r="D43" s="3" t="s">
        <v>56</v>
      </c>
      <c r="E43" s="41">
        <v>13.25</v>
      </c>
      <c r="F43" s="41">
        <v>22.82</v>
      </c>
      <c r="G43" s="41">
        <f t="shared" si="0"/>
        <v>22.82</v>
      </c>
      <c r="H43" s="50"/>
      <c r="I43"/>
      <c r="O43" s="3" t="s">
        <v>54</v>
      </c>
      <c r="P43" s="31">
        <v>22</v>
      </c>
      <c r="Q43" s="34"/>
      <c r="R43" s="34"/>
      <c r="S43" s="30"/>
      <c r="W43" s="1"/>
      <c r="X43" s="1"/>
      <c r="Y43" s="1"/>
      <c r="Z43" s="1"/>
    </row>
    <row r="44" spans="1:26" x14ac:dyDescent="0.25">
      <c r="A44" s="3">
        <v>1</v>
      </c>
      <c r="B44" s="3">
        <v>1</v>
      </c>
      <c r="C44" s="3" t="s">
        <v>168</v>
      </c>
      <c r="D44" s="3" t="s">
        <v>57</v>
      </c>
      <c r="E44" s="41">
        <v>13.25</v>
      </c>
      <c r="F44" s="41">
        <v>22.2879</v>
      </c>
      <c r="G44" s="41">
        <f t="shared" si="0"/>
        <v>22.2879</v>
      </c>
      <c r="H44" s="50"/>
      <c r="I44"/>
      <c r="O44" s="3" t="s">
        <v>25</v>
      </c>
      <c r="P44" s="31">
        <v>20</v>
      </c>
      <c r="Q44" s="34"/>
      <c r="R44" s="34"/>
      <c r="S44" s="30"/>
      <c r="W44" s="1"/>
      <c r="X44" s="1"/>
      <c r="Y44" s="1"/>
      <c r="Z44" s="1"/>
    </row>
    <row r="45" spans="1:26" x14ac:dyDescent="0.25">
      <c r="A45" s="3">
        <v>1</v>
      </c>
      <c r="B45" s="3">
        <v>1</v>
      </c>
      <c r="C45" s="3" t="s">
        <v>169</v>
      </c>
      <c r="D45" s="3" t="s">
        <v>57</v>
      </c>
      <c r="E45" s="41">
        <v>13.25</v>
      </c>
      <c r="F45" s="41">
        <v>21.477699999999999</v>
      </c>
      <c r="G45" s="41">
        <f>B45*F45</f>
        <v>21.477699999999999</v>
      </c>
      <c r="H45" s="50"/>
      <c r="I45"/>
      <c r="O45" s="3" t="s">
        <v>121</v>
      </c>
      <c r="P45" s="31">
        <v>17</v>
      </c>
      <c r="Q45" s="34"/>
      <c r="R45" s="34"/>
      <c r="S45" s="30"/>
      <c r="W45" s="1"/>
      <c r="X45" s="1"/>
      <c r="Y45" s="1"/>
      <c r="Z45" s="1"/>
    </row>
    <row r="46" spans="1:26" x14ac:dyDescent="0.25">
      <c r="A46" s="3">
        <v>1</v>
      </c>
      <c r="B46" s="3">
        <v>1</v>
      </c>
      <c r="C46" s="3" t="s">
        <v>17</v>
      </c>
      <c r="D46" s="3">
        <v>19</v>
      </c>
      <c r="E46" s="41">
        <v>18.008099999999999</v>
      </c>
      <c r="F46" s="41">
        <v>27.285699999999999</v>
      </c>
      <c r="G46" s="41">
        <f t="shared" si="0"/>
        <v>27.285699999999999</v>
      </c>
      <c r="H46" s="50"/>
      <c r="I46"/>
      <c r="O46" s="3" t="s">
        <v>52</v>
      </c>
      <c r="P46" s="31">
        <v>16</v>
      </c>
      <c r="Q46" s="34"/>
      <c r="R46" s="34"/>
      <c r="S46" s="30"/>
    </row>
    <row r="47" spans="1:26" x14ac:dyDescent="0.25">
      <c r="A47" s="3">
        <v>1</v>
      </c>
      <c r="B47" s="3">
        <v>1</v>
      </c>
      <c r="C47" s="3" t="s">
        <v>93</v>
      </c>
      <c r="D47" s="3" t="s">
        <v>56</v>
      </c>
      <c r="E47" s="41">
        <v>13.5</v>
      </c>
      <c r="F47" s="41">
        <v>29.4359</v>
      </c>
      <c r="G47" s="41">
        <f t="shared" si="0"/>
        <v>29.4359</v>
      </c>
      <c r="H47" s="50"/>
      <c r="I47"/>
      <c r="O47" s="3" t="s">
        <v>73</v>
      </c>
      <c r="P47" s="31">
        <v>11</v>
      </c>
      <c r="Q47" s="34"/>
      <c r="R47" s="34"/>
      <c r="S47" s="30"/>
    </row>
    <row r="48" spans="1:26" x14ac:dyDescent="0.25">
      <c r="A48" s="3">
        <v>1</v>
      </c>
      <c r="B48" s="3">
        <v>1</v>
      </c>
      <c r="C48" s="3" t="s">
        <v>89</v>
      </c>
      <c r="D48" s="3" t="s">
        <v>56</v>
      </c>
      <c r="E48" s="41">
        <v>15</v>
      </c>
      <c r="F48" s="41">
        <v>27.61</v>
      </c>
      <c r="G48" s="41">
        <f t="shared" si="0"/>
        <v>27.61</v>
      </c>
      <c r="H48" s="50"/>
      <c r="I48"/>
      <c r="O48" s="3" t="s">
        <v>72</v>
      </c>
      <c r="P48" s="31">
        <v>9</v>
      </c>
      <c r="Q48" s="34"/>
      <c r="R48" s="34"/>
      <c r="S48" s="30"/>
    </row>
    <row r="49" spans="1:19" x14ac:dyDescent="0.25">
      <c r="A49" s="3">
        <v>1</v>
      </c>
      <c r="B49" s="3">
        <v>1</v>
      </c>
      <c r="C49" s="3" t="s">
        <v>13</v>
      </c>
      <c r="D49" s="3" t="s">
        <v>56</v>
      </c>
      <c r="E49" s="41">
        <v>13.25</v>
      </c>
      <c r="F49" s="41">
        <v>22.72</v>
      </c>
      <c r="G49" s="41">
        <f t="shared" si="0"/>
        <v>22.72</v>
      </c>
      <c r="H49" s="50"/>
      <c r="I49"/>
      <c r="O49" s="3" t="s">
        <v>75</v>
      </c>
      <c r="P49" s="31">
        <v>6</v>
      </c>
      <c r="Q49" s="34"/>
      <c r="R49" s="34"/>
      <c r="S49" s="30"/>
    </row>
    <row r="50" spans="1:19" x14ac:dyDescent="0.25">
      <c r="A50" s="3">
        <v>1</v>
      </c>
      <c r="B50" s="3">
        <v>1</v>
      </c>
      <c r="C50" s="3" t="s">
        <v>11</v>
      </c>
      <c r="D50" s="3" t="s">
        <v>56</v>
      </c>
      <c r="E50" s="41">
        <v>13.25</v>
      </c>
      <c r="F50" s="41">
        <v>23.35</v>
      </c>
      <c r="G50" s="41">
        <f t="shared" si="0"/>
        <v>23.35</v>
      </c>
      <c r="H50" s="50"/>
      <c r="I50"/>
      <c r="O50" s="3" t="s">
        <v>171</v>
      </c>
      <c r="P50" s="31">
        <v>6</v>
      </c>
      <c r="Q50" s="34"/>
      <c r="R50" s="34"/>
      <c r="S50" s="30"/>
    </row>
    <row r="51" spans="1:19" x14ac:dyDescent="0.25">
      <c r="H51"/>
      <c r="I51"/>
      <c r="O51" s="3" t="s">
        <v>77</v>
      </c>
      <c r="P51" s="31">
        <v>5</v>
      </c>
      <c r="Q51" s="34"/>
      <c r="R51" s="34"/>
      <c r="S51" s="30"/>
    </row>
    <row r="52" spans="1:19" x14ac:dyDescent="0.25">
      <c r="H52"/>
      <c r="I52"/>
      <c r="O52" s="3" t="s">
        <v>79</v>
      </c>
      <c r="P52" s="31">
        <v>4</v>
      </c>
      <c r="Q52" s="34"/>
      <c r="R52" s="34"/>
      <c r="S52" s="30"/>
    </row>
    <row r="53" spans="1:19" x14ac:dyDescent="0.25">
      <c r="H53"/>
      <c r="I53"/>
      <c r="O53" s="3" t="s">
        <v>65</v>
      </c>
      <c r="P53" s="31">
        <v>4</v>
      </c>
      <c r="Q53" s="34"/>
      <c r="R53" s="34"/>
      <c r="S53" s="30"/>
    </row>
    <row r="54" spans="1:19" x14ac:dyDescent="0.25">
      <c r="H54"/>
      <c r="I54"/>
      <c r="Q54" s="34"/>
      <c r="R54" s="34"/>
    </row>
    <row r="70" spans="10:10" x14ac:dyDescent="0.25">
      <c r="J70" s="2"/>
    </row>
  </sheetData>
  <sortState xmlns:xlrd2="http://schemas.microsoft.com/office/spreadsheetml/2017/richdata2" ref="A3:G50">
    <sortCondition descending="1" ref="B3:B50"/>
  </sortState>
  <mergeCells count="2">
    <mergeCell ref="A1:G1"/>
    <mergeCell ref="L1:R1"/>
  </mergeCells>
  <pageMargins left="0.7" right="0.7" top="0.75" bottom="0.75" header="0.3" footer="0.3"/>
  <pageSetup orientation="landscape" horizontalDpi="4294967295" verticalDpi="4294967295" r:id="rId1"/>
  <headerFooter>
    <oddHeader>&amp;C&amp;"-,Bold"&amp;14RMA Report April 2021
&amp;"-,Regular"&amp;10Most Common RMA parts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8758-2B63-4D19-8CDF-3000E5F1BE9C}">
  <dimension ref="A1:AE102"/>
  <sheetViews>
    <sheetView workbookViewId="0">
      <selection activeCell="I17" sqref="I17"/>
    </sheetView>
  </sheetViews>
  <sheetFormatPr defaultRowHeight="15" x14ac:dyDescent="0.25"/>
  <cols>
    <col min="1" max="1" width="19.42578125" bestFit="1" customWidth="1"/>
    <col min="2" max="2" width="9.85546875" bestFit="1" customWidth="1"/>
    <col min="3" max="3" width="11.42578125" bestFit="1" customWidth="1"/>
    <col min="4" max="4" width="8.5703125" bestFit="1" customWidth="1"/>
    <col min="5" max="5" width="6.85546875" bestFit="1" customWidth="1"/>
    <col min="6" max="6" width="6.28515625" bestFit="1" customWidth="1"/>
    <col min="7" max="7" width="6.42578125" bestFit="1" customWidth="1"/>
    <col min="8" max="8" width="5.5703125" bestFit="1" customWidth="1"/>
    <col min="9" max="9" width="9.28515625" bestFit="1" customWidth="1"/>
    <col min="10" max="10" width="14" bestFit="1" customWidth="1"/>
    <col min="11" max="11" width="10.5703125" bestFit="1" customWidth="1"/>
    <col min="12" max="12" width="13.42578125" bestFit="1" customWidth="1"/>
    <col min="13" max="13" width="13.42578125" customWidth="1"/>
    <col min="14" max="14" width="14.5703125" bestFit="1" customWidth="1"/>
    <col min="16" max="16" width="18.140625" bestFit="1" customWidth="1"/>
    <col min="17" max="17" width="9.85546875" bestFit="1" customWidth="1"/>
    <col min="18" max="18" width="11.42578125" bestFit="1" customWidth="1"/>
    <col min="19" max="19" width="8.5703125" bestFit="1" customWidth="1"/>
    <col min="20" max="20" width="6.85546875" bestFit="1" customWidth="1"/>
    <col min="21" max="21" width="9.42578125" customWidth="1"/>
    <col min="22" max="22" width="6.42578125" bestFit="1" customWidth="1"/>
    <col min="23" max="23" width="7.42578125" bestFit="1" customWidth="1"/>
    <col min="24" max="24" width="9.28515625" bestFit="1" customWidth="1"/>
    <col min="25" max="25" width="14" bestFit="1" customWidth="1"/>
    <col min="26" max="26" width="10.5703125" bestFit="1" customWidth="1"/>
    <col min="27" max="27" width="13.42578125" bestFit="1" customWidth="1"/>
    <col min="28" max="28" width="13.42578125" customWidth="1"/>
    <col min="29" max="29" width="14.5703125" bestFit="1" customWidth="1"/>
  </cols>
  <sheetData>
    <row r="1" spans="1:31" ht="27.75" thickTop="1" thickBot="1" x14ac:dyDescent="0.45">
      <c r="A1" s="43" t="s">
        <v>83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P1" s="44" t="s">
        <v>84</v>
      </c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6"/>
    </row>
    <row r="2" spans="1:31" ht="19.5" thickTop="1" x14ac:dyDescent="0.3">
      <c r="A2" s="28" t="s">
        <v>27</v>
      </c>
      <c r="B2" s="28" t="s">
        <v>28</v>
      </c>
      <c r="C2" s="28" t="s">
        <v>29</v>
      </c>
      <c r="D2" s="28" t="s">
        <v>30</v>
      </c>
      <c r="E2" s="28" t="s">
        <v>31</v>
      </c>
      <c r="F2" s="28" t="s">
        <v>32</v>
      </c>
      <c r="G2" s="28" t="s">
        <v>33</v>
      </c>
      <c r="H2" s="28" t="s">
        <v>34</v>
      </c>
      <c r="I2" s="28" t="s">
        <v>45</v>
      </c>
      <c r="J2" s="28" t="s">
        <v>49</v>
      </c>
      <c r="K2" s="28" t="s">
        <v>50</v>
      </c>
      <c r="L2" s="28" t="s">
        <v>55</v>
      </c>
      <c r="M2" s="28" t="s">
        <v>67</v>
      </c>
      <c r="N2" s="28" t="s">
        <v>35</v>
      </c>
      <c r="P2" s="19" t="s">
        <v>46</v>
      </c>
      <c r="Q2" s="19" t="s">
        <v>28</v>
      </c>
      <c r="R2" s="19" t="s">
        <v>29</v>
      </c>
      <c r="S2" s="19" t="s">
        <v>30</v>
      </c>
      <c r="T2" s="19" t="s">
        <v>31</v>
      </c>
      <c r="U2" s="19" t="s">
        <v>32</v>
      </c>
      <c r="V2" s="19" t="s">
        <v>33</v>
      </c>
      <c r="W2" s="19" t="s">
        <v>34</v>
      </c>
      <c r="X2" s="19" t="s">
        <v>45</v>
      </c>
      <c r="Y2" s="19" t="s">
        <v>49</v>
      </c>
      <c r="Z2" s="19" t="s">
        <v>50</v>
      </c>
      <c r="AA2" s="20" t="s">
        <v>55</v>
      </c>
      <c r="AB2" s="20" t="s">
        <v>67</v>
      </c>
      <c r="AC2" s="19" t="s">
        <v>35</v>
      </c>
    </row>
    <row r="3" spans="1:31" ht="15.75" x14ac:dyDescent="0.25">
      <c r="A3" s="3" t="s">
        <v>87</v>
      </c>
      <c r="B3" s="3">
        <v>0</v>
      </c>
      <c r="C3" s="3">
        <v>4</v>
      </c>
      <c r="D3" s="3">
        <v>1</v>
      </c>
      <c r="E3" s="3">
        <v>8</v>
      </c>
      <c r="F3" s="3"/>
      <c r="G3" s="3"/>
      <c r="H3" s="3"/>
      <c r="I3" s="6"/>
      <c r="J3" s="6"/>
      <c r="K3" s="3"/>
      <c r="L3" s="3"/>
      <c r="M3" s="3"/>
      <c r="N3" s="7">
        <f t="shared" ref="N3:N34" si="0">SUM(B3:M3)</f>
        <v>13</v>
      </c>
      <c r="P3" s="3" t="s">
        <v>124</v>
      </c>
      <c r="Q3" s="3">
        <v>0</v>
      </c>
      <c r="R3" s="3">
        <v>0</v>
      </c>
      <c r="S3" s="3">
        <v>15</v>
      </c>
      <c r="T3" s="3">
        <v>1</v>
      </c>
      <c r="U3" s="3"/>
      <c r="V3" s="3"/>
      <c r="W3" s="3"/>
      <c r="X3" s="3"/>
      <c r="Y3" s="3"/>
      <c r="Z3" s="3"/>
      <c r="AA3" s="3"/>
      <c r="AB3" s="3"/>
      <c r="AC3" s="16">
        <f>SUM(Q3:U3)</f>
        <v>16</v>
      </c>
    </row>
    <row r="4" spans="1:31" ht="15.75" x14ac:dyDescent="0.25">
      <c r="A4" s="3" t="s">
        <v>8</v>
      </c>
      <c r="B4" s="3">
        <v>2</v>
      </c>
      <c r="C4" s="3">
        <v>0</v>
      </c>
      <c r="D4" s="3">
        <v>13</v>
      </c>
      <c r="E4" s="3">
        <v>0</v>
      </c>
      <c r="F4" s="3"/>
      <c r="G4" s="3"/>
      <c r="H4" s="3"/>
      <c r="I4" s="10"/>
      <c r="J4" s="10"/>
      <c r="K4" s="10"/>
      <c r="L4" s="10"/>
      <c r="M4" s="10"/>
      <c r="N4" s="7">
        <f t="shared" si="0"/>
        <v>15</v>
      </c>
      <c r="P4" s="3" t="s">
        <v>119</v>
      </c>
      <c r="Q4" s="3">
        <v>0</v>
      </c>
      <c r="R4" s="3">
        <v>0</v>
      </c>
      <c r="S4" s="3">
        <v>44</v>
      </c>
      <c r="T4" s="3">
        <v>2</v>
      </c>
      <c r="U4" s="3"/>
      <c r="V4" s="3"/>
      <c r="W4" s="3"/>
      <c r="X4" s="3"/>
      <c r="Y4" s="3"/>
      <c r="Z4" s="3"/>
      <c r="AA4" s="3"/>
      <c r="AB4" s="3"/>
      <c r="AC4" s="16">
        <f t="shared" ref="AC4:AC60" si="1">SUM(Q4:U4)</f>
        <v>46</v>
      </c>
    </row>
    <row r="5" spans="1:31" ht="15.75" x14ac:dyDescent="0.25">
      <c r="A5" s="3" t="s">
        <v>165</v>
      </c>
      <c r="B5" s="3">
        <v>0</v>
      </c>
      <c r="C5" s="3">
        <v>0</v>
      </c>
      <c r="D5" s="3">
        <v>0</v>
      </c>
      <c r="E5" s="3">
        <v>1</v>
      </c>
      <c r="F5" s="3"/>
      <c r="G5" s="3"/>
      <c r="H5" s="3"/>
      <c r="I5" s="3"/>
      <c r="J5" s="3"/>
      <c r="K5" s="3"/>
      <c r="L5" s="3"/>
      <c r="M5" s="3"/>
      <c r="N5" s="7">
        <f t="shared" si="0"/>
        <v>1</v>
      </c>
      <c r="P5" s="3" t="s">
        <v>72</v>
      </c>
      <c r="Q5" s="3">
        <v>36</v>
      </c>
      <c r="R5" s="3">
        <v>1</v>
      </c>
      <c r="S5" s="3">
        <v>6</v>
      </c>
      <c r="T5" s="3">
        <v>9</v>
      </c>
      <c r="U5" s="3"/>
      <c r="V5" s="3"/>
      <c r="W5" s="3"/>
      <c r="X5" s="3"/>
      <c r="Y5" s="3"/>
      <c r="Z5" s="3"/>
      <c r="AA5" s="3"/>
      <c r="AB5" s="3"/>
      <c r="AC5" s="16">
        <f t="shared" si="1"/>
        <v>52</v>
      </c>
    </row>
    <row r="6" spans="1:31" ht="15.75" x14ac:dyDescent="0.25">
      <c r="A6" s="3" t="s">
        <v>5</v>
      </c>
      <c r="B6" s="3">
        <v>0</v>
      </c>
      <c r="C6" s="3">
        <v>6</v>
      </c>
      <c r="D6" s="3">
        <v>0</v>
      </c>
      <c r="E6" s="3">
        <v>21</v>
      </c>
      <c r="F6" s="3"/>
      <c r="G6" s="3"/>
      <c r="H6" s="3"/>
      <c r="I6" s="6"/>
      <c r="J6" s="6"/>
      <c r="K6" s="3"/>
      <c r="L6" s="3"/>
      <c r="M6" s="3"/>
      <c r="N6" s="7">
        <f t="shared" si="0"/>
        <v>27</v>
      </c>
      <c r="P6" s="3" t="s">
        <v>20</v>
      </c>
      <c r="Q6" s="3">
        <v>14</v>
      </c>
      <c r="R6" s="3">
        <v>39</v>
      </c>
      <c r="S6" s="3">
        <v>14</v>
      </c>
      <c r="T6" s="3">
        <v>57</v>
      </c>
      <c r="U6" s="3"/>
      <c r="V6" s="3"/>
      <c r="W6" s="3"/>
      <c r="X6" s="3"/>
      <c r="Y6" s="3"/>
      <c r="Z6" s="3"/>
      <c r="AA6" s="3"/>
      <c r="AB6" s="3"/>
      <c r="AC6" s="16">
        <f t="shared" si="1"/>
        <v>124</v>
      </c>
    </row>
    <row r="7" spans="1:31" ht="15.75" x14ac:dyDescent="0.25">
      <c r="A7" s="3" t="s">
        <v>3</v>
      </c>
      <c r="B7" s="3">
        <v>2</v>
      </c>
      <c r="C7" s="3">
        <v>3</v>
      </c>
      <c r="D7" s="3">
        <v>0</v>
      </c>
      <c r="E7" s="3">
        <v>8</v>
      </c>
      <c r="F7" s="3"/>
      <c r="G7" s="3"/>
      <c r="H7" s="3"/>
      <c r="I7" s="6"/>
      <c r="J7" s="3"/>
      <c r="K7" s="6"/>
      <c r="L7" s="6"/>
      <c r="M7" s="6"/>
      <c r="N7" s="7">
        <f t="shared" si="0"/>
        <v>13</v>
      </c>
      <c r="P7" s="3" t="s">
        <v>79</v>
      </c>
      <c r="Q7" s="3">
        <v>3</v>
      </c>
      <c r="R7" s="3">
        <v>4</v>
      </c>
      <c r="S7" s="3">
        <v>1</v>
      </c>
      <c r="T7" s="3">
        <v>4</v>
      </c>
      <c r="U7" s="3"/>
      <c r="V7" s="3"/>
      <c r="W7" s="3"/>
      <c r="X7" s="3"/>
      <c r="Y7" s="3"/>
      <c r="Z7" s="3"/>
      <c r="AA7" s="3"/>
      <c r="AB7" s="3"/>
      <c r="AC7" s="16">
        <f t="shared" si="1"/>
        <v>12</v>
      </c>
    </row>
    <row r="8" spans="1:31" ht="15.75" x14ac:dyDescent="0.25">
      <c r="A8" s="3" t="s">
        <v>94</v>
      </c>
      <c r="B8" s="3">
        <v>0</v>
      </c>
      <c r="C8" s="3">
        <v>1</v>
      </c>
      <c r="D8" s="3">
        <v>0</v>
      </c>
      <c r="E8" s="3">
        <v>0</v>
      </c>
      <c r="F8" s="3"/>
      <c r="G8" s="3"/>
      <c r="H8" s="3"/>
      <c r="I8" s="3"/>
      <c r="J8" s="3"/>
      <c r="K8" s="3"/>
      <c r="L8" s="3"/>
      <c r="M8" s="3"/>
      <c r="N8" s="7">
        <f t="shared" si="0"/>
        <v>1</v>
      </c>
      <c r="P8" s="3" t="s">
        <v>65</v>
      </c>
      <c r="Q8" s="3">
        <v>62</v>
      </c>
      <c r="R8" s="3">
        <v>1</v>
      </c>
      <c r="S8" s="3">
        <v>23</v>
      </c>
      <c r="T8" s="3">
        <v>4</v>
      </c>
      <c r="U8" s="3"/>
      <c r="V8" s="3"/>
      <c r="W8" s="3"/>
      <c r="X8" s="3"/>
      <c r="Y8" s="3"/>
      <c r="Z8" s="3"/>
      <c r="AA8" s="3"/>
      <c r="AB8" s="3"/>
      <c r="AC8" s="16">
        <f t="shared" si="1"/>
        <v>90</v>
      </c>
    </row>
    <row r="9" spans="1:31" ht="15.75" x14ac:dyDescent="0.25">
      <c r="A9" s="3" t="s">
        <v>4</v>
      </c>
      <c r="B9" s="3">
        <v>86</v>
      </c>
      <c r="C9" s="3">
        <v>12</v>
      </c>
      <c r="D9" s="3">
        <v>30</v>
      </c>
      <c r="E9" s="3">
        <v>26</v>
      </c>
      <c r="F9" s="3"/>
      <c r="G9" s="3"/>
      <c r="H9" s="3"/>
      <c r="I9" s="3"/>
      <c r="J9" s="3"/>
      <c r="K9" s="3"/>
      <c r="L9" s="3"/>
      <c r="M9" s="3"/>
      <c r="N9" s="7">
        <f t="shared" si="0"/>
        <v>154</v>
      </c>
      <c r="P9" s="3" t="s">
        <v>73</v>
      </c>
      <c r="Q9" s="3">
        <v>14</v>
      </c>
      <c r="R9" s="3">
        <v>6</v>
      </c>
      <c r="S9" s="3">
        <v>28</v>
      </c>
      <c r="T9" s="3">
        <v>11</v>
      </c>
      <c r="U9" s="3"/>
      <c r="V9" s="3"/>
      <c r="W9" s="3"/>
      <c r="X9" s="3"/>
      <c r="Y9" s="3"/>
      <c r="Z9" s="3"/>
      <c r="AA9" s="3"/>
      <c r="AB9" s="3"/>
      <c r="AC9" s="16">
        <f t="shared" si="1"/>
        <v>59</v>
      </c>
    </row>
    <row r="10" spans="1:31" ht="15.75" x14ac:dyDescent="0.25">
      <c r="A10" s="3" t="s">
        <v>6</v>
      </c>
      <c r="B10" s="3">
        <v>18</v>
      </c>
      <c r="C10" s="3">
        <v>0</v>
      </c>
      <c r="D10" s="3">
        <v>0</v>
      </c>
      <c r="E10" s="3">
        <v>0</v>
      </c>
      <c r="F10" s="3"/>
      <c r="G10" s="3"/>
      <c r="H10" s="3"/>
      <c r="I10" s="3"/>
      <c r="J10" s="3"/>
      <c r="K10" s="3"/>
      <c r="L10" s="3"/>
      <c r="M10" s="3"/>
      <c r="N10" s="7">
        <f t="shared" si="0"/>
        <v>18</v>
      </c>
      <c r="P10" s="3" t="s">
        <v>44</v>
      </c>
      <c r="Q10" s="3">
        <v>3</v>
      </c>
      <c r="R10" s="3">
        <v>0</v>
      </c>
      <c r="S10" s="3">
        <v>2</v>
      </c>
      <c r="T10" s="3">
        <v>2</v>
      </c>
      <c r="U10" s="3"/>
      <c r="V10" s="3"/>
      <c r="W10" s="3"/>
      <c r="X10" s="3"/>
      <c r="Y10" s="14"/>
      <c r="Z10" s="3"/>
      <c r="AA10" s="3"/>
      <c r="AB10" s="3"/>
      <c r="AC10" s="16">
        <f t="shared" si="1"/>
        <v>7</v>
      </c>
    </row>
    <row r="11" spans="1:31" ht="15.75" x14ac:dyDescent="0.25">
      <c r="A11" s="3" t="s">
        <v>51</v>
      </c>
      <c r="B11" s="3">
        <v>1</v>
      </c>
      <c r="C11" s="3">
        <v>0</v>
      </c>
      <c r="D11" s="3">
        <v>0</v>
      </c>
      <c r="E11" s="3">
        <v>0</v>
      </c>
      <c r="F11" s="3"/>
      <c r="G11" s="3"/>
      <c r="H11" s="3"/>
      <c r="I11" s="6"/>
      <c r="J11" s="3"/>
      <c r="K11" s="3"/>
      <c r="L11" s="3"/>
      <c r="M11" s="3"/>
      <c r="N11" s="7">
        <f t="shared" si="0"/>
        <v>1</v>
      </c>
      <c r="P11" s="3" t="s">
        <v>75</v>
      </c>
      <c r="Q11" s="3">
        <v>10</v>
      </c>
      <c r="R11" s="3">
        <v>0</v>
      </c>
      <c r="S11" s="3">
        <v>9</v>
      </c>
      <c r="T11" s="3">
        <v>6</v>
      </c>
      <c r="U11" s="3"/>
      <c r="V11" s="3"/>
      <c r="W11" s="3"/>
      <c r="X11" s="3"/>
      <c r="Y11" s="3"/>
      <c r="Z11" s="3"/>
      <c r="AA11" s="3"/>
      <c r="AB11" s="3"/>
      <c r="AC11" s="16">
        <f t="shared" si="1"/>
        <v>25</v>
      </c>
    </row>
    <row r="12" spans="1:31" ht="15.75" x14ac:dyDescent="0.25">
      <c r="A12" s="3" t="s">
        <v>9</v>
      </c>
      <c r="B12" s="3">
        <v>3</v>
      </c>
      <c r="C12" s="3">
        <v>0</v>
      </c>
      <c r="D12" s="3">
        <v>0</v>
      </c>
      <c r="E12" s="3">
        <v>2</v>
      </c>
      <c r="F12" s="3"/>
      <c r="G12" s="3"/>
      <c r="H12" s="3"/>
      <c r="I12" s="6"/>
      <c r="J12" s="17"/>
      <c r="K12" s="17"/>
      <c r="L12" s="17"/>
      <c r="M12" s="17"/>
      <c r="N12" s="7">
        <f t="shared" si="0"/>
        <v>5</v>
      </c>
      <c r="P12" s="3" t="s">
        <v>77</v>
      </c>
      <c r="Q12" s="3">
        <v>4</v>
      </c>
      <c r="R12" s="3">
        <v>1</v>
      </c>
      <c r="S12" s="3">
        <v>0</v>
      </c>
      <c r="T12" s="3">
        <v>5</v>
      </c>
      <c r="U12" s="3"/>
      <c r="V12" s="3"/>
      <c r="W12" s="3"/>
      <c r="X12" s="3"/>
      <c r="Y12" s="3"/>
      <c r="Z12" s="3"/>
      <c r="AA12" s="3"/>
      <c r="AB12" s="3"/>
      <c r="AC12" s="16">
        <f t="shared" si="1"/>
        <v>10</v>
      </c>
    </row>
    <row r="13" spans="1:31" ht="15.75" x14ac:dyDescent="0.25">
      <c r="A13" s="3" t="s">
        <v>140</v>
      </c>
      <c r="B13" s="3">
        <v>0</v>
      </c>
      <c r="C13" s="3">
        <v>0</v>
      </c>
      <c r="D13" s="3">
        <v>5</v>
      </c>
      <c r="E13" s="3">
        <v>1</v>
      </c>
      <c r="F13" s="3"/>
      <c r="G13" s="3"/>
      <c r="H13" s="3"/>
      <c r="I13" s="16"/>
      <c r="J13" s="16"/>
      <c r="K13" s="16"/>
      <c r="L13" s="16"/>
      <c r="M13" s="16"/>
      <c r="N13" s="7">
        <f t="shared" si="0"/>
        <v>6</v>
      </c>
      <c r="P13" s="3" t="s">
        <v>126</v>
      </c>
      <c r="Q13" s="3">
        <v>0</v>
      </c>
      <c r="R13" s="3">
        <v>0</v>
      </c>
      <c r="S13" s="3">
        <v>10</v>
      </c>
      <c r="T13" s="3">
        <v>1</v>
      </c>
      <c r="U13" s="3"/>
      <c r="V13" s="3"/>
      <c r="W13" s="3"/>
      <c r="X13" s="3"/>
      <c r="Y13" s="3"/>
      <c r="Z13" s="3"/>
      <c r="AA13" s="3"/>
      <c r="AB13" s="3"/>
      <c r="AC13" s="16">
        <f t="shared" si="1"/>
        <v>11</v>
      </c>
      <c r="AD13" s="1"/>
      <c r="AE13" s="1"/>
    </row>
    <row r="14" spans="1:31" ht="15.75" x14ac:dyDescent="0.25">
      <c r="A14" s="3" t="s">
        <v>88</v>
      </c>
      <c r="B14" s="3">
        <v>0</v>
      </c>
      <c r="C14" s="3">
        <v>4</v>
      </c>
      <c r="D14" s="3">
        <v>0</v>
      </c>
      <c r="E14" s="3">
        <v>2</v>
      </c>
      <c r="F14" s="3"/>
      <c r="G14" s="3"/>
      <c r="H14" s="3"/>
      <c r="I14" s="6"/>
      <c r="J14" s="3"/>
      <c r="K14" s="6"/>
      <c r="L14" s="6"/>
      <c r="M14" s="6"/>
      <c r="N14" s="7">
        <f t="shared" si="0"/>
        <v>6</v>
      </c>
      <c r="P14" s="3" t="s">
        <v>103</v>
      </c>
      <c r="Q14" s="3">
        <v>0</v>
      </c>
      <c r="R14" s="3">
        <v>4</v>
      </c>
      <c r="S14" s="3">
        <v>14</v>
      </c>
      <c r="T14" s="3">
        <v>1</v>
      </c>
      <c r="U14" s="3"/>
      <c r="V14" s="3"/>
      <c r="W14" s="3"/>
      <c r="X14" s="3"/>
      <c r="Y14" s="3"/>
      <c r="Z14" s="3"/>
      <c r="AA14" s="3"/>
      <c r="AB14" s="3"/>
      <c r="AC14" s="16">
        <f t="shared" si="1"/>
        <v>19</v>
      </c>
      <c r="AD14" s="1"/>
      <c r="AE14" s="1"/>
    </row>
    <row r="15" spans="1:31" ht="15.75" x14ac:dyDescent="0.25">
      <c r="A15" s="3" t="s">
        <v>95</v>
      </c>
      <c r="B15" s="3">
        <v>0</v>
      </c>
      <c r="C15" s="3">
        <v>1</v>
      </c>
      <c r="D15" s="3">
        <v>0</v>
      </c>
      <c r="E15" s="3">
        <v>0</v>
      </c>
      <c r="F15" s="3"/>
      <c r="G15" s="3"/>
      <c r="H15" s="3"/>
      <c r="I15" s="10"/>
      <c r="J15" s="10"/>
      <c r="K15" s="10"/>
      <c r="L15" s="10"/>
      <c r="M15" s="10"/>
      <c r="N15" s="7">
        <f t="shared" si="0"/>
        <v>1</v>
      </c>
      <c r="P15" s="3" t="s">
        <v>21</v>
      </c>
      <c r="Q15" s="3">
        <v>2</v>
      </c>
      <c r="R15" s="3">
        <v>1</v>
      </c>
      <c r="S15" s="3">
        <v>7</v>
      </c>
      <c r="T15" s="3">
        <v>23</v>
      </c>
      <c r="U15" s="3"/>
      <c r="V15" s="3"/>
      <c r="W15" s="3"/>
      <c r="X15" s="3"/>
      <c r="Y15" s="3"/>
      <c r="Z15" s="3"/>
      <c r="AA15" s="3"/>
      <c r="AB15" s="3"/>
      <c r="AC15" s="16">
        <f t="shared" si="1"/>
        <v>33</v>
      </c>
      <c r="AD15" s="1"/>
      <c r="AE15" s="5"/>
    </row>
    <row r="16" spans="1:31" ht="15.75" x14ac:dyDescent="0.25">
      <c r="A16" s="3" t="s">
        <v>36</v>
      </c>
      <c r="B16" s="3">
        <v>4</v>
      </c>
      <c r="C16" s="3">
        <v>2</v>
      </c>
      <c r="D16" s="3">
        <v>0</v>
      </c>
      <c r="E16" s="3">
        <v>15</v>
      </c>
      <c r="F16" s="3"/>
      <c r="G16" s="3"/>
      <c r="H16" s="3"/>
      <c r="I16" s="10"/>
      <c r="J16" s="3"/>
      <c r="K16" s="3"/>
      <c r="L16" s="3"/>
      <c r="M16" s="3"/>
      <c r="N16" s="7">
        <f t="shared" si="0"/>
        <v>21</v>
      </c>
      <c r="P16" s="3" t="s">
        <v>104</v>
      </c>
      <c r="Q16" s="3">
        <v>0</v>
      </c>
      <c r="R16" s="3">
        <v>1</v>
      </c>
      <c r="S16" s="3">
        <v>0</v>
      </c>
      <c r="T16" s="3">
        <v>0</v>
      </c>
      <c r="U16" s="3"/>
      <c r="V16" s="3"/>
      <c r="W16" s="3"/>
      <c r="X16" s="3"/>
      <c r="Y16" s="3"/>
      <c r="Z16" s="3"/>
      <c r="AA16" s="3"/>
      <c r="AB16" s="3"/>
      <c r="AC16" s="16">
        <f t="shared" si="1"/>
        <v>1</v>
      </c>
      <c r="AD16" s="1"/>
      <c r="AE16" s="5"/>
    </row>
    <row r="17" spans="1:31" ht="15.75" x14ac:dyDescent="0.25">
      <c r="A17" s="3" t="s">
        <v>137</v>
      </c>
      <c r="B17" s="3">
        <v>0</v>
      </c>
      <c r="C17" s="3">
        <v>0</v>
      </c>
      <c r="D17" s="3">
        <v>13</v>
      </c>
      <c r="E17" s="3">
        <v>1</v>
      </c>
      <c r="F17" s="3"/>
      <c r="G17" s="3"/>
      <c r="H17" s="3"/>
      <c r="I17" s="10"/>
      <c r="J17" s="3"/>
      <c r="K17" s="3"/>
      <c r="L17" s="3"/>
      <c r="M17" s="3"/>
      <c r="N17" s="7">
        <f t="shared" si="0"/>
        <v>14</v>
      </c>
      <c r="P17" s="3" t="s">
        <v>176</v>
      </c>
      <c r="Q17" s="3">
        <v>0</v>
      </c>
      <c r="R17" s="3">
        <v>0</v>
      </c>
      <c r="S17" s="3">
        <v>0</v>
      </c>
      <c r="T17" s="3">
        <v>1</v>
      </c>
      <c r="U17" s="3"/>
      <c r="V17" s="3"/>
      <c r="W17" s="3"/>
      <c r="X17" s="3"/>
      <c r="Y17" s="3"/>
      <c r="Z17" s="3"/>
      <c r="AA17" s="3"/>
      <c r="AB17" s="3"/>
      <c r="AC17" s="16">
        <f t="shared" si="1"/>
        <v>1</v>
      </c>
      <c r="AD17" s="1"/>
      <c r="AE17" s="5"/>
    </row>
    <row r="18" spans="1:31" ht="15.75" x14ac:dyDescent="0.25">
      <c r="A18" s="3" t="s">
        <v>12</v>
      </c>
      <c r="B18" s="3">
        <v>2</v>
      </c>
      <c r="C18" s="3">
        <v>0</v>
      </c>
      <c r="D18" s="3">
        <v>0</v>
      </c>
      <c r="E18" s="3">
        <v>0</v>
      </c>
      <c r="F18" s="3"/>
      <c r="G18" s="3"/>
      <c r="H18" s="3"/>
      <c r="I18" s="3"/>
      <c r="J18" s="3"/>
      <c r="K18" s="3"/>
      <c r="L18" s="3"/>
      <c r="M18" s="3"/>
      <c r="N18" s="7">
        <f t="shared" si="0"/>
        <v>2</v>
      </c>
      <c r="P18" s="3" t="s">
        <v>121</v>
      </c>
      <c r="Q18" s="3">
        <v>0</v>
      </c>
      <c r="R18" s="3">
        <v>0</v>
      </c>
      <c r="S18" s="3">
        <v>18</v>
      </c>
      <c r="T18" s="3">
        <v>17</v>
      </c>
      <c r="U18" s="3"/>
      <c r="V18" s="3"/>
      <c r="W18" s="3"/>
      <c r="X18" s="3"/>
      <c r="Y18" s="3"/>
      <c r="Z18" s="3"/>
      <c r="AA18" s="3"/>
      <c r="AB18" s="3"/>
      <c r="AC18" s="16">
        <f t="shared" si="1"/>
        <v>35</v>
      </c>
      <c r="AD18" s="1"/>
      <c r="AE18" s="5"/>
    </row>
    <row r="19" spans="1:31" ht="15.75" x14ac:dyDescent="0.25">
      <c r="A19" s="3" t="s">
        <v>90</v>
      </c>
      <c r="B19" s="3">
        <v>0</v>
      </c>
      <c r="C19" s="3">
        <v>2</v>
      </c>
      <c r="D19" s="3">
        <v>0</v>
      </c>
      <c r="E19" s="3">
        <v>0</v>
      </c>
      <c r="F19" s="3"/>
      <c r="G19" s="3"/>
      <c r="H19" s="3"/>
      <c r="I19" s="3"/>
      <c r="J19" s="3"/>
      <c r="K19" s="3"/>
      <c r="L19" s="3"/>
      <c r="M19" s="3"/>
      <c r="N19" s="7">
        <f t="shared" si="0"/>
        <v>2</v>
      </c>
      <c r="P19" s="3" t="s">
        <v>60</v>
      </c>
      <c r="Q19" s="3">
        <v>17</v>
      </c>
      <c r="R19" s="3">
        <v>0</v>
      </c>
      <c r="S19" s="3">
        <v>0</v>
      </c>
      <c r="T19" s="3">
        <v>0</v>
      </c>
      <c r="U19" s="3"/>
      <c r="V19" s="3"/>
      <c r="W19" s="3"/>
      <c r="X19" s="3"/>
      <c r="Y19" s="3"/>
      <c r="Z19" s="3"/>
      <c r="AA19" s="3"/>
      <c r="AB19" s="3"/>
      <c r="AC19" s="16">
        <f t="shared" si="1"/>
        <v>17</v>
      </c>
      <c r="AD19" s="1"/>
      <c r="AE19" s="5"/>
    </row>
    <row r="20" spans="1:31" ht="15.75" x14ac:dyDescent="0.25">
      <c r="A20" s="3" t="s">
        <v>91</v>
      </c>
      <c r="B20" s="3">
        <v>0</v>
      </c>
      <c r="C20" s="3">
        <v>2</v>
      </c>
      <c r="D20" s="3">
        <v>0</v>
      </c>
      <c r="E20" s="3">
        <v>0</v>
      </c>
      <c r="F20" s="3"/>
      <c r="G20" s="3"/>
      <c r="H20" s="3"/>
      <c r="I20" s="18"/>
      <c r="J20" s="18"/>
      <c r="K20" s="18"/>
      <c r="L20" s="18"/>
      <c r="M20" s="18"/>
      <c r="N20" s="7">
        <f t="shared" si="0"/>
        <v>2</v>
      </c>
      <c r="P20" s="3" t="s">
        <v>99</v>
      </c>
      <c r="Q20" s="3">
        <v>0</v>
      </c>
      <c r="R20" s="3">
        <v>30</v>
      </c>
      <c r="S20" s="3">
        <v>0</v>
      </c>
      <c r="T20" s="3">
        <v>0</v>
      </c>
      <c r="U20" s="3"/>
      <c r="V20" s="3"/>
      <c r="W20" s="3"/>
      <c r="X20" s="3"/>
      <c r="Y20" s="3"/>
      <c r="Z20" s="3"/>
      <c r="AA20" s="3"/>
      <c r="AB20" s="3"/>
      <c r="AC20" s="16">
        <f t="shared" si="1"/>
        <v>30</v>
      </c>
      <c r="AD20" s="1"/>
      <c r="AE20" s="5"/>
    </row>
    <row r="21" spans="1:31" ht="15.75" x14ac:dyDescent="0.25">
      <c r="A21" s="3" t="s">
        <v>37</v>
      </c>
      <c r="B21" s="3">
        <v>10</v>
      </c>
      <c r="C21" s="3">
        <v>0</v>
      </c>
      <c r="D21" s="3">
        <v>0</v>
      </c>
      <c r="E21" s="3">
        <v>0</v>
      </c>
      <c r="F21" s="3"/>
      <c r="G21" s="3"/>
      <c r="H21" s="3"/>
      <c r="I21" s="6"/>
      <c r="J21" s="6"/>
      <c r="K21" s="6"/>
      <c r="L21" s="6"/>
      <c r="M21" s="6"/>
      <c r="N21" s="7">
        <f t="shared" si="0"/>
        <v>10</v>
      </c>
      <c r="P21" s="3" t="s">
        <v>152</v>
      </c>
      <c r="Q21" s="3">
        <v>1</v>
      </c>
      <c r="R21" s="3">
        <v>0</v>
      </c>
      <c r="S21" s="3">
        <v>0</v>
      </c>
      <c r="T21" s="3">
        <v>0</v>
      </c>
      <c r="U21" s="3"/>
      <c r="V21" s="3"/>
      <c r="W21" s="3"/>
      <c r="X21" s="3"/>
      <c r="Y21" s="3"/>
      <c r="Z21" s="3"/>
      <c r="AA21" s="3"/>
      <c r="AB21" s="3"/>
      <c r="AC21" s="16">
        <f t="shared" si="1"/>
        <v>1</v>
      </c>
      <c r="AD21" s="1"/>
      <c r="AE21" s="5"/>
    </row>
    <row r="22" spans="1:31" ht="15.75" x14ac:dyDescent="0.25">
      <c r="A22" s="3" t="s">
        <v>141</v>
      </c>
      <c r="B22" s="3">
        <v>0</v>
      </c>
      <c r="C22" s="3">
        <v>0</v>
      </c>
      <c r="D22" s="3">
        <v>4</v>
      </c>
      <c r="E22" s="3">
        <v>0</v>
      </c>
      <c r="F22" s="3"/>
      <c r="G22" s="3"/>
      <c r="H22" s="3"/>
      <c r="I22" s="10"/>
      <c r="J22" s="10"/>
      <c r="K22" s="10"/>
      <c r="L22" s="10"/>
      <c r="M22" s="10"/>
      <c r="N22" s="7">
        <f t="shared" si="0"/>
        <v>4</v>
      </c>
      <c r="P22" s="3" t="s">
        <v>78</v>
      </c>
      <c r="Q22" s="3">
        <v>4</v>
      </c>
      <c r="R22" s="3">
        <v>2</v>
      </c>
      <c r="S22" s="3">
        <v>0</v>
      </c>
      <c r="T22" s="3">
        <v>3</v>
      </c>
      <c r="U22" s="3"/>
      <c r="V22" s="3"/>
      <c r="W22" s="3"/>
      <c r="X22" s="3"/>
      <c r="Y22" s="3"/>
      <c r="Z22" s="3"/>
      <c r="AA22" s="3"/>
      <c r="AB22" s="3"/>
      <c r="AC22" s="16">
        <f t="shared" si="1"/>
        <v>9</v>
      </c>
      <c r="AD22" s="1"/>
      <c r="AE22" s="5"/>
    </row>
    <row r="23" spans="1:31" ht="15.75" x14ac:dyDescent="0.25">
      <c r="A23" s="3" t="s">
        <v>164</v>
      </c>
      <c r="B23" s="3">
        <v>0</v>
      </c>
      <c r="C23" s="3">
        <v>0</v>
      </c>
      <c r="D23" s="3">
        <v>0</v>
      </c>
      <c r="E23" s="3">
        <v>2</v>
      </c>
      <c r="F23" s="3"/>
      <c r="G23" s="3"/>
      <c r="H23" s="3"/>
      <c r="I23" s="3"/>
      <c r="J23" s="3"/>
      <c r="K23" s="3"/>
      <c r="L23" s="3"/>
      <c r="M23" s="3"/>
      <c r="N23" s="7">
        <f t="shared" si="0"/>
        <v>2</v>
      </c>
      <c r="P23" s="3" t="s">
        <v>123</v>
      </c>
      <c r="Q23" s="3">
        <v>0</v>
      </c>
      <c r="R23" s="3">
        <v>0</v>
      </c>
      <c r="S23" s="3">
        <v>16</v>
      </c>
      <c r="T23" s="3">
        <v>0</v>
      </c>
      <c r="U23" s="3"/>
      <c r="V23" s="3"/>
      <c r="W23" s="3"/>
      <c r="X23" s="3"/>
      <c r="Y23" s="3"/>
      <c r="Z23" s="3"/>
      <c r="AA23" s="3"/>
      <c r="AB23" s="3"/>
      <c r="AC23" s="16">
        <f t="shared" si="1"/>
        <v>16</v>
      </c>
      <c r="AD23" s="1"/>
      <c r="AE23" s="5"/>
    </row>
    <row r="24" spans="1:31" ht="15.75" x14ac:dyDescent="0.25">
      <c r="A24" s="3" t="s">
        <v>38</v>
      </c>
      <c r="B24" s="3">
        <v>1</v>
      </c>
      <c r="C24" s="3">
        <v>2</v>
      </c>
      <c r="D24" s="3">
        <v>0</v>
      </c>
      <c r="E24" s="3">
        <v>2</v>
      </c>
      <c r="F24" s="3"/>
      <c r="G24" s="3"/>
      <c r="H24" s="3"/>
      <c r="I24" s="3"/>
      <c r="J24" s="3"/>
      <c r="K24" s="3"/>
      <c r="L24" s="3"/>
      <c r="M24" s="3"/>
      <c r="N24" s="7">
        <f t="shared" si="0"/>
        <v>5</v>
      </c>
      <c r="P24" s="3" t="s">
        <v>105</v>
      </c>
      <c r="Q24" s="3">
        <v>0</v>
      </c>
      <c r="R24" s="3">
        <v>1</v>
      </c>
      <c r="S24" s="3">
        <v>0</v>
      </c>
      <c r="T24" s="3">
        <v>0</v>
      </c>
      <c r="U24" s="3"/>
      <c r="V24" s="3"/>
      <c r="W24" s="3"/>
      <c r="X24" s="3"/>
      <c r="Y24" s="3"/>
      <c r="Z24" s="3"/>
      <c r="AA24" s="3"/>
      <c r="AB24" s="3"/>
      <c r="AC24" s="16">
        <f t="shared" si="1"/>
        <v>1</v>
      </c>
      <c r="AD24" s="1"/>
      <c r="AE24" s="5"/>
    </row>
    <row r="25" spans="1:31" ht="15.75" x14ac:dyDescent="0.25">
      <c r="A25" s="3" t="s">
        <v>10</v>
      </c>
      <c r="B25" s="3">
        <v>77</v>
      </c>
      <c r="C25" s="3">
        <v>188</v>
      </c>
      <c r="D25" s="3">
        <v>367</v>
      </c>
      <c r="E25" s="3">
        <v>9</v>
      </c>
      <c r="F25" s="3"/>
      <c r="G25" s="3"/>
      <c r="H25" s="3"/>
      <c r="I25" s="3"/>
      <c r="J25" s="3"/>
      <c r="K25" s="3"/>
      <c r="L25" s="3"/>
      <c r="M25" s="3"/>
      <c r="N25" s="7">
        <f t="shared" si="0"/>
        <v>641</v>
      </c>
      <c r="P25" s="3" t="s">
        <v>81</v>
      </c>
      <c r="Q25" s="3">
        <v>1</v>
      </c>
      <c r="R25" s="3">
        <v>0</v>
      </c>
      <c r="S25" s="3">
        <v>0</v>
      </c>
      <c r="T25" s="3">
        <v>0</v>
      </c>
      <c r="U25" s="3"/>
      <c r="V25" s="3"/>
      <c r="W25" s="3"/>
      <c r="X25" s="3"/>
      <c r="Y25" s="3"/>
      <c r="Z25" s="3"/>
      <c r="AA25" s="3"/>
      <c r="AB25" s="3"/>
      <c r="AC25" s="16">
        <f t="shared" si="1"/>
        <v>1</v>
      </c>
      <c r="AD25" s="1"/>
      <c r="AE25" s="5"/>
    </row>
    <row r="26" spans="1:31" ht="15.75" x14ac:dyDescent="0.25">
      <c r="A26" s="3" t="s">
        <v>2</v>
      </c>
      <c r="B26" s="3">
        <v>53</v>
      </c>
      <c r="C26" s="3">
        <v>2</v>
      </c>
      <c r="D26" s="3">
        <v>33</v>
      </c>
      <c r="E26" s="3">
        <v>4</v>
      </c>
      <c r="F26" s="3"/>
      <c r="G26" s="3"/>
      <c r="H26" s="3"/>
      <c r="I26" s="3"/>
      <c r="J26" s="3"/>
      <c r="K26" s="3"/>
      <c r="L26" s="3"/>
      <c r="M26" s="3"/>
      <c r="N26" s="7">
        <f t="shared" si="0"/>
        <v>92</v>
      </c>
      <c r="P26" s="3" t="s">
        <v>74</v>
      </c>
      <c r="Q26" s="3">
        <v>11</v>
      </c>
      <c r="R26" s="3">
        <v>0</v>
      </c>
      <c r="S26" s="3">
        <v>8</v>
      </c>
      <c r="T26" s="3">
        <v>1</v>
      </c>
      <c r="U26" s="3"/>
      <c r="V26" s="8"/>
      <c r="W26" s="8"/>
      <c r="X26" s="8"/>
      <c r="Y26" s="8"/>
      <c r="Z26" s="8"/>
      <c r="AA26" s="8"/>
      <c r="AB26" s="8"/>
      <c r="AC26" s="16">
        <f t="shared" si="1"/>
        <v>20</v>
      </c>
      <c r="AD26" s="1"/>
      <c r="AE26" s="5"/>
    </row>
    <row r="27" spans="1:31" ht="15.75" x14ac:dyDescent="0.25">
      <c r="A27" s="3" t="s">
        <v>144</v>
      </c>
      <c r="B27" s="3">
        <v>0</v>
      </c>
      <c r="C27" s="3">
        <v>0</v>
      </c>
      <c r="D27" s="3">
        <v>1</v>
      </c>
      <c r="E27" s="3">
        <v>0</v>
      </c>
      <c r="F27" s="3"/>
      <c r="G27" s="3"/>
      <c r="H27" s="3"/>
      <c r="I27" s="3"/>
      <c r="J27" s="3"/>
      <c r="K27" s="3"/>
      <c r="L27" s="3"/>
      <c r="M27" s="3"/>
      <c r="N27" s="7">
        <f t="shared" si="0"/>
        <v>1</v>
      </c>
      <c r="P27" s="3" t="s">
        <v>22</v>
      </c>
      <c r="Q27" s="3">
        <v>9</v>
      </c>
      <c r="R27" s="3">
        <v>5</v>
      </c>
      <c r="S27" s="3">
        <v>52</v>
      </c>
      <c r="T27" s="3">
        <v>41</v>
      </c>
      <c r="U27" s="3"/>
      <c r="V27" s="17"/>
      <c r="W27" s="17"/>
      <c r="X27" s="17"/>
      <c r="Y27" s="17"/>
      <c r="Z27" s="17"/>
      <c r="AA27" s="17"/>
      <c r="AB27" s="17"/>
      <c r="AC27" s="16">
        <f t="shared" si="1"/>
        <v>107</v>
      </c>
      <c r="AD27" s="5"/>
      <c r="AE27" s="5"/>
    </row>
    <row r="28" spans="1:31" ht="15.75" x14ac:dyDescent="0.25">
      <c r="A28" s="3" t="s">
        <v>166</v>
      </c>
      <c r="B28" s="3">
        <v>0</v>
      </c>
      <c r="C28" s="3">
        <v>0</v>
      </c>
      <c r="D28" s="3">
        <v>0</v>
      </c>
      <c r="E28" s="3">
        <v>1</v>
      </c>
      <c r="F28" s="3"/>
      <c r="G28" s="3"/>
      <c r="H28" s="3"/>
      <c r="I28" s="6"/>
      <c r="J28" s="3"/>
      <c r="K28" s="3"/>
      <c r="L28" s="3"/>
      <c r="M28" s="3"/>
      <c r="N28" s="7">
        <f t="shared" si="0"/>
        <v>1</v>
      </c>
      <c r="P28" s="3" t="s">
        <v>23</v>
      </c>
      <c r="Q28" s="3">
        <v>12</v>
      </c>
      <c r="R28" s="3">
        <v>28</v>
      </c>
      <c r="S28" s="3">
        <v>71</v>
      </c>
      <c r="T28" s="3">
        <v>0</v>
      </c>
      <c r="U28" s="3"/>
      <c r="V28" s="3"/>
      <c r="W28" s="3"/>
      <c r="X28" s="3"/>
      <c r="Y28" s="3"/>
      <c r="Z28" s="3"/>
      <c r="AA28" s="3"/>
      <c r="AB28" s="3"/>
      <c r="AC28" s="16">
        <f t="shared" si="1"/>
        <v>111</v>
      </c>
      <c r="AD28" s="5"/>
      <c r="AE28" s="5"/>
    </row>
    <row r="29" spans="1:31" ht="15.75" x14ac:dyDescent="0.25">
      <c r="A29" s="3" t="s">
        <v>138</v>
      </c>
      <c r="B29" s="3">
        <v>0</v>
      </c>
      <c r="C29" s="3">
        <v>0</v>
      </c>
      <c r="D29" s="3">
        <v>10</v>
      </c>
      <c r="E29" s="3">
        <v>0</v>
      </c>
      <c r="F29" s="3"/>
      <c r="G29" s="3"/>
      <c r="H29" s="3"/>
      <c r="I29" s="3"/>
      <c r="J29" s="3"/>
      <c r="K29" s="3"/>
      <c r="L29" s="3"/>
      <c r="M29" s="3"/>
      <c r="N29" s="7">
        <f t="shared" si="0"/>
        <v>10</v>
      </c>
      <c r="P29" s="3" t="s">
        <v>76</v>
      </c>
      <c r="Q29" s="3">
        <v>7</v>
      </c>
      <c r="R29" s="3">
        <v>25</v>
      </c>
      <c r="S29" s="3">
        <v>0</v>
      </c>
      <c r="T29" s="3">
        <v>0</v>
      </c>
      <c r="U29" s="3"/>
      <c r="V29" s="3"/>
      <c r="W29" s="3"/>
      <c r="X29" s="3"/>
      <c r="Y29" s="3"/>
      <c r="Z29" s="3"/>
      <c r="AA29" s="3"/>
      <c r="AB29" s="3"/>
      <c r="AC29" s="16">
        <f t="shared" si="1"/>
        <v>32</v>
      </c>
      <c r="AD29" s="1"/>
      <c r="AE29" s="5"/>
    </row>
    <row r="30" spans="1:31" ht="15.75" x14ac:dyDescent="0.25">
      <c r="A30" s="3" t="s">
        <v>16</v>
      </c>
      <c r="B30" s="3">
        <v>3</v>
      </c>
      <c r="C30" s="3">
        <v>0</v>
      </c>
      <c r="D30" s="3">
        <v>3</v>
      </c>
      <c r="E30" s="3">
        <v>0</v>
      </c>
      <c r="F30" s="3"/>
      <c r="G30" s="3"/>
      <c r="H30" s="3"/>
      <c r="I30" s="3"/>
      <c r="J30" s="3"/>
      <c r="K30" s="3"/>
      <c r="L30" s="3"/>
      <c r="M30" s="3"/>
      <c r="N30" s="7">
        <f t="shared" si="0"/>
        <v>6</v>
      </c>
      <c r="P30" s="3" t="s">
        <v>172</v>
      </c>
      <c r="Q30" s="3">
        <v>0</v>
      </c>
      <c r="R30" s="3">
        <v>0</v>
      </c>
      <c r="S30" s="3">
        <v>0</v>
      </c>
      <c r="T30" s="3">
        <v>4</v>
      </c>
      <c r="U30" s="3"/>
      <c r="V30" s="3"/>
      <c r="W30" s="3"/>
      <c r="X30" s="3"/>
      <c r="Y30" s="3"/>
      <c r="Z30" s="3"/>
      <c r="AA30" s="3"/>
      <c r="AB30" s="3"/>
      <c r="AC30" s="16">
        <f t="shared" si="1"/>
        <v>4</v>
      </c>
      <c r="AD30" s="1"/>
      <c r="AE30" s="5"/>
    </row>
    <row r="31" spans="1:31" ht="15.75" x14ac:dyDescent="0.25">
      <c r="A31" s="3" t="s">
        <v>146</v>
      </c>
      <c r="B31" s="3">
        <v>0</v>
      </c>
      <c r="C31" s="3">
        <v>0</v>
      </c>
      <c r="D31" s="3">
        <v>1</v>
      </c>
      <c r="E31" s="3">
        <v>0</v>
      </c>
      <c r="F31" s="3"/>
      <c r="G31" s="3"/>
      <c r="H31" s="3"/>
      <c r="I31" s="3"/>
      <c r="J31" s="3"/>
      <c r="K31" s="3"/>
      <c r="L31" s="3"/>
      <c r="M31" s="3"/>
      <c r="N31" s="7">
        <f t="shared" si="0"/>
        <v>1</v>
      </c>
      <c r="P31" s="3" t="s">
        <v>24</v>
      </c>
      <c r="Q31" s="3">
        <v>8</v>
      </c>
      <c r="R31" s="3">
        <v>1</v>
      </c>
      <c r="S31" s="3">
        <v>2</v>
      </c>
      <c r="T31" s="3">
        <v>2</v>
      </c>
      <c r="U31" s="3"/>
      <c r="V31" s="3"/>
      <c r="W31" s="3"/>
      <c r="X31" s="3"/>
      <c r="Y31" s="3"/>
      <c r="Z31" s="3"/>
      <c r="AA31" s="3"/>
      <c r="AB31" s="3"/>
      <c r="AC31" s="16">
        <f t="shared" si="1"/>
        <v>13</v>
      </c>
      <c r="AD31" s="1"/>
      <c r="AE31" s="5"/>
    </row>
    <row r="32" spans="1:31" ht="15.75" x14ac:dyDescent="0.25">
      <c r="A32" s="3" t="s">
        <v>39</v>
      </c>
      <c r="B32" s="3">
        <v>8</v>
      </c>
      <c r="C32" s="3">
        <v>0</v>
      </c>
      <c r="D32" s="3">
        <v>0</v>
      </c>
      <c r="E32" s="3">
        <v>0</v>
      </c>
      <c r="F32" s="3"/>
      <c r="G32" s="3"/>
      <c r="H32" s="3"/>
      <c r="I32" s="10"/>
      <c r="J32" s="3"/>
      <c r="K32" s="3"/>
      <c r="L32" s="3"/>
      <c r="M32" s="3"/>
      <c r="N32" s="7">
        <f t="shared" si="0"/>
        <v>8</v>
      </c>
      <c r="P32" s="3" t="s">
        <v>130</v>
      </c>
      <c r="Q32" s="3">
        <v>0</v>
      </c>
      <c r="R32" s="3">
        <v>0</v>
      </c>
      <c r="S32" s="3">
        <v>1</v>
      </c>
      <c r="T32" s="3">
        <v>0</v>
      </c>
      <c r="U32" s="3"/>
      <c r="V32" s="3"/>
      <c r="W32" s="3"/>
      <c r="X32" s="3"/>
      <c r="Y32" s="3"/>
      <c r="Z32" s="3"/>
      <c r="AA32" s="3"/>
      <c r="AB32" s="3"/>
      <c r="AC32" s="16">
        <f t="shared" si="1"/>
        <v>1</v>
      </c>
      <c r="AD32" s="1"/>
      <c r="AE32" s="5"/>
    </row>
    <row r="33" spans="1:31" ht="15.75" x14ac:dyDescent="0.25">
      <c r="A33" s="3" t="s">
        <v>96</v>
      </c>
      <c r="B33" s="3">
        <v>0</v>
      </c>
      <c r="C33" s="3">
        <v>1</v>
      </c>
      <c r="D33" s="3">
        <v>0</v>
      </c>
      <c r="E33" s="3">
        <v>0</v>
      </c>
      <c r="F33" s="3"/>
      <c r="G33" s="3"/>
      <c r="H33" s="3"/>
      <c r="I33" s="10"/>
      <c r="J33" s="10"/>
      <c r="K33" s="10"/>
      <c r="L33" s="10"/>
      <c r="M33" s="10"/>
      <c r="N33" s="7">
        <f t="shared" si="0"/>
        <v>1</v>
      </c>
      <c r="P33" s="3" t="s">
        <v>106</v>
      </c>
      <c r="Q33" s="3">
        <v>0</v>
      </c>
      <c r="R33" s="3">
        <v>1</v>
      </c>
      <c r="S33" s="3">
        <v>0</v>
      </c>
      <c r="T33" s="3">
        <v>0</v>
      </c>
      <c r="U33" s="3"/>
      <c r="V33" s="3"/>
      <c r="W33" s="3"/>
      <c r="X33" s="3"/>
      <c r="Y33" s="3"/>
      <c r="Z33" s="3"/>
      <c r="AA33" s="3"/>
      <c r="AB33" s="3"/>
      <c r="AC33" s="16">
        <f t="shared" si="1"/>
        <v>1</v>
      </c>
      <c r="AD33" s="1"/>
      <c r="AE33" s="5"/>
    </row>
    <row r="34" spans="1:31" ht="15.75" x14ac:dyDescent="0.25">
      <c r="A34" s="3" t="s">
        <v>69</v>
      </c>
      <c r="B34" s="3">
        <v>1</v>
      </c>
      <c r="C34" s="3">
        <v>0</v>
      </c>
      <c r="D34" s="3">
        <v>0</v>
      </c>
      <c r="E34" s="3">
        <v>0</v>
      </c>
      <c r="F34" s="3"/>
      <c r="G34" s="3"/>
      <c r="H34" s="3"/>
      <c r="I34" s="6"/>
      <c r="J34" s="6"/>
      <c r="K34" s="6"/>
      <c r="L34" s="6"/>
      <c r="M34" s="6"/>
      <c r="N34" s="7">
        <f t="shared" si="0"/>
        <v>1</v>
      </c>
      <c r="P34" s="3" t="s">
        <v>173</v>
      </c>
      <c r="Q34" s="3">
        <v>0</v>
      </c>
      <c r="R34" s="3">
        <v>0</v>
      </c>
      <c r="S34" s="3">
        <v>0</v>
      </c>
      <c r="T34" s="3">
        <v>2</v>
      </c>
      <c r="U34" s="3"/>
      <c r="V34" s="3"/>
      <c r="W34" s="3"/>
      <c r="X34" s="3"/>
      <c r="Y34" s="3"/>
      <c r="Z34" s="3"/>
      <c r="AA34" s="3"/>
      <c r="AB34" s="3"/>
      <c r="AC34" s="16">
        <f t="shared" si="1"/>
        <v>2</v>
      </c>
      <c r="AD34" s="1"/>
      <c r="AE34" s="5"/>
    </row>
    <row r="35" spans="1:31" ht="15.75" x14ac:dyDescent="0.25">
      <c r="A35" s="3" t="s">
        <v>70</v>
      </c>
      <c r="B35" s="3">
        <v>1</v>
      </c>
      <c r="C35" s="3">
        <v>0</v>
      </c>
      <c r="D35" s="3">
        <v>0</v>
      </c>
      <c r="E35" s="3">
        <v>0</v>
      </c>
      <c r="F35" s="3"/>
      <c r="G35" s="3"/>
      <c r="H35" s="3"/>
      <c r="I35" s="16"/>
      <c r="J35" s="16"/>
      <c r="K35" s="16"/>
      <c r="L35" s="16"/>
      <c r="M35" s="16"/>
      <c r="N35" s="7">
        <f t="shared" ref="N35:N66" si="2">SUM(B35:M35)</f>
        <v>1</v>
      </c>
      <c r="P35" s="3" t="s">
        <v>131</v>
      </c>
      <c r="Q35" s="3">
        <v>0</v>
      </c>
      <c r="R35" s="3">
        <v>0</v>
      </c>
      <c r="S35" s="3">
        <v>1</v>
      </c>
      <c r="T35" s="3">
        <v>0</v>
      </c>
      <c r="U35" s="3"/>
      <c r="V35" s="3"/>
      <c r="W35" s="3"/>
      <c r="X35" s="3"/>
      <c r="Y35" s="3"/>
      <c r="Z35" s="3"/>
      <c r="AA35" s="3"/>
      <c r="AB35" s="3"/>
      <c r="AC35" s="16">
        <f t="shared" si="1"/>
        <v>1</v>
      </c>
      <c r="AD35" s="1"/>
      <c r="AE35" s="5"/>
    </row>
    <row r="36" spans="1:31" ht="15.75" x14ac:dyDescent="0.25">
      <c r="A36" s="3" t="s">
        <v>15</v>
      </c>
      <c r="B36" s="3">
        <v>2</v>
      </c>
      <c r="C36" s="3">
        <v>0</v>
      </c>
      <c r="D36" s="3">
        <v>0</v>
      </c>
      <c r="E36" s="3">
        <v>0</v>
      </c>
      <c r="F36" s="3"/>
      <c r="G36" s="3"/>
      <c r="H36" s="3"/>
      <c r="I36" s="6"/>
      <c r="J36" s="6"/>
      <c r="K36" s="6"/>
      <c r="L36" s="6"/>
      <c r="M36" s="6"/>
      <c r="N36" s="7">
        <f t="shared" si="2"/>
        <v>2</v>
      </c>
      <c r="P36" s="3" t="s">
        <v>107</v>
      </c>
      <c r="Q36" s="3">
        <v>0</v>
      </c>
      <c r="R36" s="3">
        <v>1</v>
      </c>
      <c r="S36" s="3">
        <v>0</v>
      </c>
      <c r="T36" s="3">
        <v>0</v>
      </c>
      <c r="U36" s="3"/>
      <c r="V36" s="3"/>
      <c r="W36" s="3"/>
      <c r="X36" s="3"/>
      <c r="Y36" s="3"/>
      <c r="Z36" s="3"/>
      <c r="AA36" s="3"/>
      <c r="AB36" s="3"/>
      <c r="AC36" s="16">
        <f t="shared" si="1"/>
        <v>1</v>
      </c>
      <c r="AD36" s="1"/>
      <c r="AE36" s="5"/>
    </row>
    <row r="37" spans="1:31" ht="15.75" x14ac:dyDescent="0.25">
      <c r="A37" s="3" t="s">
        <v>147</v>
      </c>
      <c r="B37" s="3">
        <v>0</v>
      </c>
      <c r="C37" s="3">
        <v>0</v>
      </c>
      <c r="D37" s="3">
        <v>1</v>
      </c>
      <c r="E37" s="3">
        <v>31</v>
      </c>
      <c r="F37" s="3"/>
      <c r="G37" s="3"/>
      <c r="H37" s="3"/>
      <c r="I37" s="10"/>
      <c r="J37" s="10"/>
      <c r="K37" s="10"/>
      <c r="L37" s="10"/>
      <c r="M37" s="10"/>
      <c r="N37" s="7">
        <f t="shared" si="2"/>
        <v>32</v>
      </c>
      <c r="P37" s="3" t="s">
        <v>178</v>
      </c>
      <c r="Q37" s="3">
        <v>0</v>
      </c>
      <c r="R37" s="3">
        <v>0</v>
      </c>
      <c r="S37" s="3">
        <v>0</v>
      </c>
      <c r="T37" s="3">
        <v>1</v>
      </c>
      <c r="U37" s="3"/>
      <c r="V37" s="3"/>
      <c r="W37" s="3"/>
      <c r="X37" s="3"/>
      <c r="Y37" s="3"/>
      <c r="Z37" s="3"/>
      <c r="AA37" s="3"/>
      <c r="AB37" s="3"/>
      <c r="AC37" s="16">
        <f t="shared" si="1"/>
        <v>1</v>
      </c>
      <c r="AD37" s="1"/>
      <c r="AE37" s="5"/>
    </row>
    <row r="38" spans="1:31" ht="15.75" x14ac:dyDescent="0.25">
      <c r="A38" s="3" t="s">
        <v>97</v>
      </c>
      <c r="B38" s="3">
        <v>0</v>
      </c>
      <c r="C38" s="3">
        <v>1</v>
      </c>
      <c r="D38" s="3">
        <v>0</v>
      </c>
      <c r="E38" s="3">
        <v>0</v>
      </c>
      <c r="F38" s="3"/>
      <c r="G38" s="3"/>
      <c r="H38" s="3"/>
      <c r="I38" s="6"/>
      <c r="J38" s="3"/>
      <c r="K38" s="6"/>
      <c r="L38" s="6"/>
      <c r="M38" s="6"/>
      <c r="N38" s="7">
        <f t="shared" si="2"/>
        <v>1</v>
      </c>
      <c r="P38" s="3" t="s">
        <v>132</v>
      </c>
      <c r="Q38" s="3">
        <v>0</v>
      </c>
      <c r="R38" s="3">
        <v>0</v>
      </c>
      <c r="S38" s="3">
        <v>1</v>
      </c>
      <c r="T38" s="3">
        <v>0</v>
      </c>
      <c r="U38" s="3"/>
      <c r="V38" s="3"/>
      <c r="W38" s="3"/>
      <c r="X38" s="3"/>
      <c r="Y38" s="3"/>
      <c r="Z38" s="3"/>
      <c r="AA38" s="3"/>
      <c r="AB38" s="3"/>
      <c r="AC38" s="16">
        <f t="shared" si="1"/>
        <v>1</v>
      </c>
      <c r="AD38" s="1"/>
      <c r="AE38" s="5"/>
    </row>
    <row r="39" spans="1:31" ht="15.75" x14ac:dyDescent="0.25">
      <c r="A39" s="3" t="s">
        <v>167</v>
      </c>
      <c r="B39" s="3">
        <v>0</v>
      </c>
      <c r="C39" s="3">
        <v>0</v>
      </c>
      <c r="D39" s="3">
        <v>0</v>
      </c>
      <c r="E39" s="3">
        <v>1</v>
      </c>
      <c r="F39" s="3"/>
      <c r="G39" s="3"/>
      <c r="H39" s="3"/>
      <c r="I39" s="6"/>
      <c r="J39" s="6"/>
      <c r="K39" s="6"/>
      <c r="L39" s="6"/>
      <c r="M39" s="6"/>
      <c r="N39" s="7">
        <f t="shared" si="2"/>
        <v>1</v>
      </c>
      <c r="P39" s="3" t="s">
        <v>133</v>
      </c>
      <c r="Q39" s="3">
        <v>0</v>
      </c>
      <c r="R39" s="3">
        <v>0</v>
      </c>
      <c r="S39" s="3">
        <v>1</v>
      </c>
      <c r="T39" s="3">
        <v>0</v>
      </c>
      <c r="U39" s="3"/>
      <c r="V39" s="3"/>
      <c r="W39" s="3"/>
      <c r="X39" s="3"/>
      <c r="Y39" s="3"/>
      <c r="Z39" s="3"/>
      <c r="AA39" s="3"/>
      <c r="AB39" s="3"/>
      <c r="AC39" s="16">
        <f t="shared" si="1"/>
        <v>1</v>
      </c>
      <c r="AD39" s="1"/>
      <c r="AE39" s="5"/>
    </row>
    <row r="40" spans="1:31" ht="15.75" x14ac:dyDescent="0.25">
      <c r="A40" s="3" t="s">
        <v>92</v>
      </c>
      <c r="B40" s="3">
        <v>0</v>
      </c>
      <c r="C40" s="3">
        <v>2</v>
      </c>
      <c r="D40" s="3">
        <v>3</v>
      </c>
      <c r="E40" s="3">
        <v>4</v>
      </c>
      <c r="F40" s="3"/>
      <c r="G40" s="3"/>
      <c r="H40" s="3"/>
      <c r="I40" s="6"/>
      <c r="J40" s="3"/>
      <c r="K40" s="6"/>
      <c r="L40" s="6"/>
      <c r="M40" s="6"/>
      <c r="N40" s="7">
        <f t="shared" si="2"/>
        <v>9</v>
      </c>
      <c r="P40" s="3" t="s">
        <v>134</v>
      </c>
      <c r="Q40" s="3">
        <v>0</v>
      </c>
      <c r="R40" s="3">
        <v>0</v>
      </c>
      <c r="S40" s="3">
        <v>1</v>
      </c>
      <c r="T40" s="3">
        <v>0</v>
      </c>
      <c r="U40" s="3"/>
      <c r="V40" s="3"/>
      <c r="W40" s="3"/>
      <c r="X40" s="3"/>
      <c r="Y40" s="3"/>
      <c r="Z40" s="3"/>
      <c r="AA40" s="3"/>
      <c r="AB40" s="3"/>
      <c r="AC40" s="16">
        <f t="shared" si="1"/>
        <v>1</v>
      </c>
      <c r="AD40" s="1"/>
      <c r="AE40" s="5"/>
    </row>
    <row r="41" spans="1:31" ht="15.75" x14ac:dyDescent="0.25">
      <c r="A41" s="3" t="s">
        <v>148</v>
      </c>
      <c r="B41" s="3">
        <v>0</v>
      </c>
      <c r="C41" s="3">
        <v>0</v>
      </c>
      <c r="D41" s="3">
        <v>1</v>
      </c>
      <c r="E41" s="3">
        <v>0</v>
      </c>
      <c r="F41" s="3"/>
      <c r="G41" s="3"/>
      <c r="H41" s="3"/>
      <c r="I41" s="6"/>
      <c r="J41" s="6"/>
      <c r="K41" s="6"/>
      <c r="L41" s="6"/>
      <c r="M41" s="6"/>
      <c r="N41" s="7">
        <f t="shared" si="2"/>
        <v>1</v>
      </c>
      <c r="P41" s="3" t="s">
        <v>80</v>
      </c>
      <c r="Q41" s="3">
        <v>2</v>
      </c>
      <c r="R41" s="3">
        <v>0</v>
      </c>
      <c r="S41" s="3">
        <v>0</v>
      </c>
      <c r="T41" s="3">
        <v>0</v>
      </c>
      <c r="U41" s="3"/>
      <c r="V41" s="3"/>
      <c r="W41" s="3"/>
      <c r="X41" s="3"/>
      <c r="Y41" s="3"/>
      <c r="Z41" s="3"/>
      <c r="AA41" s="3"/>
      <c r="AB41" s="3"/>
      <c r="AC41" s="16">
        <f t="shared" si="1"/>
        <v>2</v>
      </c>
      <c r="AD41" s="1"/>
      <c r="AE41" s="5"/>
    </row>
    <row r="42" spans="1:31" ht="15.75" x14ac:dyDescent="0.25">
      <c r="A42" s="3" t="s">
        <v>168</v>
      </c>
      <c r="B42" s="3">
        <v>0</v>
      </c>
      <c r="C42" s="3">
        <v>0</v>
      </c>
      <c r="D42" s="3">
        <v>0</v>
      </c>
      <c r="E42" s="3">
        <v>1</v>
      </c>
      <c r="F42" s="3"/>
      <c r="G42" s="3"/>
      <c r="H42" s="3"/>
      <c r="I42" s="6"/>
      <c r="J42" s="3"/>
      <c r="K42" s="6"/>
      <c r="L42" s="6"/>
      <c r="M42" s="6"/>
      <c r="N42" s="7">
        <f t="shared" si="2"/>
        <v>1</v>
      </c>
      <c r="P42" s="3" t="s">
        <v>170</v>
      </c>
      <c r="Q42" s="3">
        <v>0</v>
      </c>
      <c r="R42" s="3">
        <v>0</v>
      </c>
      <c r="S42" s="3">
        <v>0</v>
      </c>
      <c r="T42" s="3">
        <v>34</v>
      </c>
      <c r="U42" s="3"/>
      <c r="V42" s="3"/>
      <c r="W42" s="3"/>
      <c r="X42" s="3"/>
      <c r="Y42" s="3"/>
      <c r="Z42" s="3"/>
      <c r="AA42" s="3"/>
      <c r="AB42" s="3"/>
      <c r="AC42" s="16">
        <f t="shared" si="1"/>
        <v>34</v>
      </c>
      <c r="AD42" s="1"/>
      <c r="AE42" s="5"/>
    </row>
    <row r="43" spans="1:31" ht="15.75" x14ac:dyDescent="0.25">
      <c r="A43" s="3" t="s">
        <v>169</v>
      </c>
      <c r="B43" s="3">
        <v>0</v>
      </c>
      <c r="C43" s="3">
        <v>0</v>
      </c>
      <c r="D43" s="3">
        <v>0</v>
      </c>
      <c r="E43" s="3">
        <v>1</v>
      </c>
      <c r="F43" s="3"/>
      <c r="G43" s="3"/>
      <c r="H43" s="3"/>
      <c r="I43" s="6"/>
      <c r="J43" s="6"/>
      <c r="K43" s="6"/>
      <c r="L43" s="6"/>
      <c r="M43" s="6"/>
      <c r="N43" s="7">
        <f t="shared" si="2"/>
        <v>1</v>
      </c>
      <c r="P43" s="3" t="s">
        <v>171</v>
      </c>
      <c r="Q43" s="3">
        <v>0</v>
      </c>
      <c r="R43" s="3">
        <v>0</v>
      </c>
      <c r="S43" s="3">
        <v>0</v>
      </c>
      <c r="T43" s="3">
        <v>6</v>
      </c>
      <c r="U43" s="3"/>
      <c r="V43" s="3"/>
      <c r="W43" s="3"/>
      <c r="X43" s="3"/>
      <c r="Y43" s="3"/>
      <c r="Z43" s="3"/>
      <c r="AA43" s="3"/>
      <c r="AB43" s="3"/>
      <c r="AC43" s="16">
        <f t="shared" si="1"/>
        <v>6</v>
      </c>
      <c r="AD43" s="1"/>
      <c r="AE43" s="5"/>
    </row>
    <row r="44" spans="1:31" ht="15.75" x14ac:dyDescent="0.25">
      <c r="A44" s="3" t="s">
        <v>17</v>
      </c>
      <c r="B44" s="3">
        <v>9</v>
      </c>
      <c r="C44" s="3">
        <v>9</v>
      </c>
      <c r="D44" s="3">
        <v>1</v>
      </c>
      <c r="E44" s="3">
        <v>3</v>
      </c>
      <c r="F44" s="3"/>
      <c r="G44" s="3"/>
      <c r="H44" s="3"/>
      <c r="I44" s="6"/>
      <c r="J44" s="6"/>
      <c r="K44" s="6"/>
      <c r="L44" s="6"/>
      <c r="M44" s="6"/>
      <c r="N44" s="7">
        <f t="shared" si="2"/>
        <v>22</v>
      </c>
      <c r="P44" s="3" t="s">
        <v>25</v>
      </c>
      <c r="Q44" s="3">
        <v>28</v>
      </c>
      <c r="R44" s="3">
        <v>2</v>
      </c>
      <c r="S44" s="3">
        <v>30</v>
      </c>
      <c r="T44" s="3">
        <v>20</v>
      </c>
      <c r="U44" s="3"/>
      <c r="V44" s="3"/>
      <c r="W44" s="3"/>
      <c r="X44" s="3"/>
      <c r="Y44" s="3"/>
      <c r="Z44" s="3"/>
      <c r="AA44" s="3"/>
      <c r="AB44" s="3"/>
      <c r="AC44" s="16">
        <f t="shared" si="1"/>
        <v>80</v>
      </c>
      <c r="AD44" s="1"/>
      <c r="AE44" s="5"/>
    </row>
    <row r="45" spans="1:31" ht="15.75" x14ac:dyDescent="0.25">
      <c r="A45" s="3" t="s">
        <v>85</v>
      </c>
      <c r="B45" s="3">
        <v>0</v>
      </c>
      <c r="C45" s="3">
        <v>8</v>
      </c>
      <c r="D45" s="3">
        <v>0</v>
      </c>
      <c r="E45" s="3">
        <v>16</v>
      </c>
      <c r="F45" s="3"/>
      <c r="G45" s="3"/>
      <c r="H45" s="3"/>
      <c r="I45" s="10"/>
      <c r="J45" s="3"/>
      <c r="K45" s="10"/>
      <c r="L45" s="10"/>
      <c r="M45" s="3"/>
      <c r="N45" s="7">
        <f t="shared" si="2"/>
        <v>24</v>
      </c>
      <c r="P45" s="3" t="s">
        <v>52</v>
      </c>
      <c r="Q45" s="3">
        <v>1</v>
      </c>
      <c r="R45" s="3">
        <v>1</v>
      </c>
      <c r="S45" s="3">
        <v>10</v>
      </c>
      <c r="T45" s="3">
        <v>16</v>
      </c>
      <c r="U45" s="3"/>
      <c r="V45" s="3"/>
      <c r="W45" s="3"/>
      <c r="X45" s="3"/>
      <c r="Y45" s="3"/>
      <c r="Z45" s="3"/>
      <c r="AA45" s="3"/>
      <c r="AB45" s="3"/>
      <c r="AC45" s="16">
        <f t="shared" si="1"/>
        <v>28</v>
      </c>
      <c r="AD45" s="1"/>
      <c r="AE45" s="5"/>
    </row>
    <row r="46" spans="1:31" ht="15.75" x14ac:dyDescent="0.25">
      <c r="A46" s="3" t="s">
        <v>158</v>
      </c>
      <c r="B46" s="3">
        <v>0</v>
      </c>
      <c r="C46" s="3">
        <v>0</v>
      </c>
      <c r="D46" s="3">
        <v>0</v>
      </c>
      <c r="E46" s="3">
        <v>12</v>
      </c>
      <c r="F46" s="3"/>
      <c r="G46" s="3"/>
      <c r="H46" s="3"/>
      <c r="I46" s="6"/>
      <c r="J46" s="3"/>
      <c r="K46" s="6"/>
      <c r="L46" s="6"/>
      <c r="M46" s="6"/>
      <c r="N46" s="7">
        <f t="shared" si="2"/>
        <v>12</v>
      </c>
      <c r="P46" s="3" t="s">
        <v>120</v>
      </c>
      <c r="Q46" s="3">
        <v>0</v>
      </c>
      <c r="R46" s="3">
        <v>0</v>
      </c>
      <c r="S46" s="3">
        <v>25</v>
      </c>
      <c r="T46" s="3">
        <v>0</v>
      </c>
      <c r="U46" s="3"/>
      <c r="V46" s="3"/>
      <c r="W46" s="3"/>
      <c r="X46" s="3"/>
      <c r="Y46" s="3"/>
      <c r="Z46" s="3"/>
      <c r="AA46" s="3"/>
      <c r="AB46" s="3"/>
      <c r="AC46" s="16">
        <f t="shared" si="1"/>
        <v>25</v>
      </c>
      <c r="AD46" s="1"/>
      <c r="AE46" s="5"/>
    </row>
    <row r="47" spans="1:31" ht="15.75" x14ac:dyDescent="0.25">
      <c r="A47" s="3" t="s">
        <v>40</v>
      </c>
      <c r="B47" s="3">
        <v>2</v>
      </c>
      <c r="C47" s="3">
        <v>1</v>
      </c>
      <c r="D47" s="3">
        <v>0</v>
      </c>
      <c r="E47" s="3">
        <v>0</v>
      </c>
      <c r="F47" s="3"/>
      <c r="G47" s="3"/>
      <c r="H47" s="3"/>
      <c r="I47" s="6"/>
      <c r="J47" s="6"/>
      <c r="K47" s="6"/>
      <c r="L47" s="6"/>
      <c r="M47" s="6"/>
      <c r="N47" s="7">
        <f t="shared" si="2"/>
        <v>3</v>
      </c>
      <c r="P47" s="3" t="s">
        <v>128</v>
      </c>
      <c r="Q47" s="3">
        <v>0</v>
      </c>
      <c r="R47" s="3">
        <v>0</v>
      </c>
      <c r="S47" s="3">
        <v>5</v>
      </c>
      <c r="T47" s="3">
        <v>0</v>
      </c>
      <c r="U47" s="3"/>
      <c r="V47" s="3"/>
      <c r="W47" s="3"/>
      <c r="X47" s="3"/>
      <c r="Y47" s="3"/>
      <c r="Z47" s="3"/>
      <c r="AA47" s="3"/>
      <c r="AB47" s="3"/>
      <c r="AC47" s="16">
        <f t="shared" si="1"/>
        <v>5</v>
      </c>
      <c r="AD47" s="1"/>
      <c r="AE47" s="5"/>
    </row>
    <row r="48" spans="1:31" ht="15.75" x14ac:dyDescent="0.25">
      <c r="A48" s="3" t="s">
        <v>93</v>
      </c>
      <c r="B48" s="3">
        <v>0</v>
      </c>
      <c r="C48" s="3">
        <v>2</v>
      </c>
      <c r="D48" s="3">
        <v>0</v>
      </c>
      <c r="E48" s="3">
        <v>1</v>
      </c>
      <c r="F48" s="3"/>
      <c r="G48" s="3"/>
      <c r="H48" s="3"/>
      <c r="I48" s="6"/>
      <c r="J48" s="6"/>
      <c r="K48" s="6"/>
      <c r="L48" s="6"/>
      <c r="M48" s="6"/>
      <c r="N48" s="7">
        <f t="shared" si="2"/>
        <v>3</v>
      </c>
      <c r="P48" s="3" t="s">
        <v>53</v>
      </c>
      <c r="Q48" s="3">
        <v>2</v>
      </c>
      <c r="R48" s="3">
        <v>0</v>
      </c>
      <c r="S48" s="3">
        <v>0</v>
      </c>
      <c r="T48" s="3">
        <v>2</v>
      </c>
      <c r="U48" s="3"/>
      <c r="V48" s="3"/>
      <c r="W48" s="3"/>
      <c r="X48" s="3"/>
      <c r="Y48" s="3"/>
      <c r="Z48" s="3"/>
      <c r="AA48" s="3"/>
      <c r="AB48" s="3"/>
      <c r="AC48" s="16">
        <f t="shared" si="1"/>
        <v>4</v>
      </c>
      <c r="AD48" s="1"/>
      <c r="AE48" s="1"/>
    </row>
    <row r="49" spans="1:31" ht="15.75" x14ac:dyDescent="0.25">
      <c r="A49" s="3" t="s">
        <v>149</v>
      </c>
      <c r="B49" s="3">
        <v>0</v>
      </c>
      <c r="C49" s="3">
        <v>0</v>
      </c>
      <c r="D49" s="3">
        <v>1</v>
      </c>
      <c r="E49" s="3">
        <v>0</v>
      </c>
      <c r="F49" s="3"/>
      <c r="G49" s="3"/>
      <c r="H49" s="3"/>
      <c r="I49" s="3"/>
      <c r="J49" s="3"/>
      <c r="K49" s="3"/>
      <c r="L49" s="3"/>
      <c r="M49" s="3"/>
      <c r="N49" s="7">
        <f t="shared" si="2"/>
        <v>1</v>
      </c>
      <c r="P49" s="3" t="s">
        <v>108</v>
      </c>
      <c r="Q49" s="3">
        <v>0</v>
      </c>
      <c r="R49" s="3">
        <v>1</v>
      </c>
      <c r="S49" s="3">
        <v>1</v>
      </c>
      <c r="T49" s="3">
        <v>0</v>
      </c>
      <c r="U49" s="3"/>
      <c r="V49" s="3"/>
      <c r="W49" s="3"/>
      <c r="X49" s="3"/>
      <c r="Y49" s="3"/>
      <c r="Z49" s="3"/>
      <c r="AA49" s="3"/>
      <c r="AB49" s="3"/>
      <c r="AC49" s="16">
        <f t="shared" si="1"/>
        <v>2</v>
      </c>
      <c r="AD49" s="1"/>
      <c r="AE49" s="1"/>
    </row>
    <row r="50" spans="1:31" ht="15.75" x14ac:dyDescent="0.25">
      <c r="A50" s="3" t="s">
        <v>89</v>
      </c>
      <c r="B50" s="3">
        <v>0</v>
      </c>
      <c r="C50" s="3">
        <v>2</v>
      </c>
      <c r="D50" s="3">
        <v>1</v>
      </c>
      <c r="E50" s="3">
        <v>1</v>
      </c>
      <c r="F50" s="3"/>
      <c r="G50" s="3"/>
      <c r="H50" s="3"/>
      <c r="I50" s="10"/>
      <c r="J50" s="3"/>
      <c r="K50" s="10"/>
      <c r="L50" s="10"/>
      <c r="M50" s="3"/>
      <c r="N50" s="7">
        <f t="shared" si="2"/>
        <v>4</v>
      </c>
      <c r="P50" s="3" t="s">
        <v>102</v>
      </c>
      <c r="Q50" s="3">
        <v>0</v>
      </c>
      <c r="R50" s="3">
        <v>6</v>
      </c>
      <c r="S50" s="3">
        <v>0</v>
      </c>
      <c r="T50" s="3">
        <v>0</v>
      </c>
      <c r="U50" s="3"/>
      <c r="V50" s="3"/>
      <c r="W50" s="3"/>
      <c r="X50" s="3"/>
      <c r="Y50" s="3"/>
      <c r="Z50" s="3"/>
      <c r="AA50" s="3"/>
      <c r="AB50" s="3"/>
      <c r="AC50" s="16">
        <f t="shared" si="1"/>
        <v>6</v>
      </c>
      <c r="AD50" s="1"/>
      <c r="AE50" s="1"/>
    </row>
    <row r="51" spans="1:31" ht="15.75" x14ac:dyDescent="0.25">
      <c r="A51" s="3" t="s">
        <v>13</v>
      </c>
      <c r="B51" s="3">
        <v>2</v>
      </c>
      <c r="C51" s="3">
        <v>0</v>
      </c>
      <c r="D51" s="3">
        <v>2</v>
      </c>
      <c r="E51" s="3">
        <v>1</v>
      </c>
      <c r="F51" s="3"/>
      <c r="G51" s="3"/>
      <c r="H51" s="3"/>
      <c r="I51" s="3"/>
      <c r="J51" s="3"/>
      <c r="K51" s="3"/>
      <c r="L51" s="3"/>
      <c r="M51" s="3"/>
      <c r="N51" s="7">
        <f t="shared" si="2"/>
        <v>5</v>
      </c>
      <c r="P51" s="3" t="s">
        <v>100</v>
      </c>
      <c r="Q51" s="3">
        <v>0</v>
      </c>
      <c r="R51" s="3">
        <v>10</v>
      </c>
      <c r="S51" s="3">
        <v>0</v>
      </c>
      <c r="T51" s="3">
        <v>1</v>
      </c>
      <c r="U51" s="3"/>
      <c r="V51" s="3"/>
      <c r="W51" s="3"/>
      <c r="X51" s="3"/>
      <c r="Y51" s="3"/>
      <c r="Z51" s="3"/>
      <c r="AA51" s="3"/>
      <c r="AB51" s="3"/>
      <c r="AC51" s="16">
        <f t="shared" si="1"/>
        <v>11</v>
      </c>
      <c r="AD51" s="5"/>
      <c r="AE51" s="1"/>
    </row>
    <row r="52" spans="1:31" ht="15.75" x14ac:dyDescent="0.25">
      <c r="A52" s="3" t="s">
        <v>71</v>
      </c>
      <c r="B52" s="3">
        <v>1</v>
      </c>
      <c r="C52" s="3">
        <v>0</v>
      </c>
      <c r="D52" s="3">
        <v>0</v>
      </c>
      <c r="E52" s="3">
        <v>0</v>
      </c>
      <c r="F52" s="3"/>
      <c r="G52" s="6"/>
      <c r="H52" s="6"/>
      <c r="I52" s="6"/>
      <c r="J52" s="6"/>
      <c r="K52" s="6"/>
      <c r="L52" s="6"/>
      <c r="M52" s="6"/>
      <c r="N52" s="7">
        <f t="shared" si="2"/>
        <v>1</v>
      </c>
      <c r="P52" s="3" t="s">
        <v>54</v>
      </c>
      <c r="Q52" s="3">
        <v>1</v>
      </c>
      <c r="R52" s="3">
        <v>0</v>
      </c>
      <c r="S52" s="3">
        <v>4</v>
      </c>
      <c r="T52" s="3">
        <v>22</v>
      </c>
      <c r="U52" s="3"/>
      <c r="V52" s="3"/>
      <c r="W52" s="3"/>
      <c r="X52" s="3"/>
      <c r="Y52" s="3"/>
      <c r="Z52" s="3"/>
      <c r="AA52" s="3"/>
      <c r="AB52" s="3"/>
      <c r="AC52" s="16">
        <f t="shared" si="1"/>
        <v>27</v>
      </c>
      <c r="AD52" s="5"/>
      <c r="AE52" s="1"/>
    </row>
    <row r="53" spans="1:31" ht="15.75" x14ac:dyDescent="0.25">
      <c r="A53" s="3" t="s">
        <v>139</v>
      </c>
      <c r="B53" s="3">
        <v>0</v>
      </c>
      <c r="C53" s="3">
        <v>0</v>
      </c>
      <c r="D53" s="3">
        <v>6</v>
      </c>
      <c r="E53" s="3">
        <v>0</v>
      </c>
      <c r="F53" s="3"/>
      <c r="G53" s="3"/>
      <c r="H53" s="3"/>
      <c r="I53" s="3"/>
      <c r="J53" s="3"/>
      <c r="K53" s="3"/>
      <c r="L53" s="3"/>
      <c r="M53" s="3"/>
      <c r="N53" s="7">
        <f t="shared" si="2"/>
        <v>6</v>
      </c>
      <c r="P53" s="3" t="s">
        <v>101</v>
      </c>
      <c r="Q53" s="3">
        <v>0</v>
      </c>
      <c r="R53" s="3">
        <v>9</v>
      </c>
      <c r="S53" s="3">
        <v>1</v>
      </c>
      <c r="T53" s="3">
        <v>1</v>
      </c>
      <c r="U53" s="3"/>
      <c r="V53" s="3"/>
      <c r="W53" s="3"/>
      <c r="X53" s="3"/>
      <c r="Y53" s="3"/>
      <c r="Z53" s="3"/>
      <c r="AA53" s="3"/>
      <c r="AB53" s="3"/>
      <c r="AC53" s="16">
        <f t="shared" si="1"/>
        <v>11</v>
      </c>
    </row>
    <row r="54" spans="1:31" ht="15.75" x14ac:dyDescent="0.25">
      <c r="A54" s="3" t="s">
        <v>162</v>
      </c>
      <c r="B54" s="3">
        <v>0</v>
      </c>
      <c r="C54" s="3">
        <v>0</v>
      </c>
      <c r="D54" s="3">
        <v>0</v>
      </c>
      <c r="E54" s="3">
        <v>3</v>
      </c>
      <c r="F54" s="3"/>
      <c r="G54" s="3"/>
      <c r="H54" s="3"/>
      <c r="I54" s="3"/>
      <c r="J54" s="3"/>
      <c r="K54" s="3"/>
      <c r="L54" s="3"/>
      <c r="M54" s="3"/>
      <c r="N54" s="7">
        <f t="shared" si="2"/>
        <v>3</v>
      </c>
      <c r="P54" s="3" t="s">
        <v>109</v>
      </c>
      <c r="Q54" s="3">
        <v>0</v>
      </c>
      <c r="R54" s="3">
        <v>1</v>
      </c>
      <c r="S54" s="3">
        <v>0</v>
      </c>
      <c r="T54" s="3">
        <v>0</v>
      </c>
      <c r="U54" s="3"/>
      <c r="V54" s="16"/>
      <c r="W54" s="16"/>
      <c r="X54" s="16"/>
      <c r="Y54" s="16"/>
      <c r="Z54" s="16"/>
      <c r="AA54" s="16"/>
      <c r="AB54" s="16"/>
      <c r="AC54" s="16">
        <f t="shared" si="1"/>
        <v>1</v>
      </c>
    </row>
    <row r="55" spans="1:31" ht="15.75" x14ac:dyDescent="0.25">
      <c r="A55" s="3" t="s">
        <v>18</v>
      </c>
      <c r="B55" s="3">
        <v>8</v>
      </c>
      <c r="C55" s="3">
        <v>10</v>
      </c>
      <c r="D55" s="3">
        <v>51</v>
      </c>
      <c r="E55" s="3">
        <v>25</v>
      </c>
      <c r="F55" s="3"/>
      <c r="G55" s="3"/>
      <c r="H55" s="3"/>
      <c r="I55" s="3"/>
      <c r="J55" s="3"/>
      <c r="K55" s="3"/>
      <c r="L55" s="3"/>
      <c r="M55" s="3"/>
      <c r="N55" s="7">
        <f t="shared" si="2"/>
        <v>94</v>
      </c>
      <c r="P55" s="3" t="s">
        <v>61</v>
      </c>
      <c r="Q55" s="3">
        <v>27</v>
      </c>
      <c r="R55" s="3">
        <v>16</v>
      </c>
      <c r="S55" s="3">
        <v>11</v>
      </c>
      <c r="T55" s="3">
        <v>0</v>
      </c>
      <c r="U55" s="3"/>
      <c r="V55" s="3"/>
      <c r="W55" s="3"/>
      <c r="X55" s="3"/>
      <c r="Y55" s="3"/>
      <c r="Z55" s="3"/>
      <c r="AA55" s="3"/>
      <c r="AB55" s="3"/>
      <c r="AC55" s="16">
        <f t="shared" si="1"/>
        <v>54</v>
      </c>
    </row>
    <row r="56" spans="1:31" ht="15.75" x14ac:dyDescent="0.25">
      <c r="A56" s="3" t="s">
        <v>14</v>
      </c>
      <c r="B56" s="3">
        <v>5</v>
      </c>
      <c r="C56" s="3">
        <v>2</v>
      </c>
      <c r="D56" s="3">
        <v>18</v>
      </c>
      <c r="E56" s="3">
        <v>3</v>
      </c>
      <c r="F56" s="3"/>
      <c r="G56" s="6"/>
      <c r="H56" s="6"/>
      <c r="I56" s="6"/>
      <c r="J56" s="6"/>
      <c r="K56" s="6"/>
      <c r="L56" s="6"/>
      <c r="M56" s="6"/>
      <c r="N56" s="7">
        <f t="shared" si="2"/>
        <v>28</v>
      </c>
      <c r="P56" s="3" t="s">
        <v>129</v>
      </c>
      <c r="Q56" s="3">
        <v>0</v>
      </c>
      <c r="R56" s="3">
        <v>0</v>
      </c>
      <c r="S56" s="3">
        <v>3</v>
      </c>
      <c r="T56" s="3">
        <v>0</v>
      </c>
      <c r="U56" s="3"/>
      <c r="V56" s="3"/>
      <c r="W56" s="3"/>
      <c r="X56" s="3"/>
      <c r="Y56" s="3"/>
      <c r="Z56" s="3"/>
      <c r="AA56" s="3"/>
      <c r="AB56" s="3"/>
      <c r="AC56" s="16">
        <f t="shared" si="1"/>
        <v>3</v>
      </c>
    </row>
    <row r="57" spans="1:31" ht="15.75" x14ac:dyDescent="0.25">
      <c r="A57" s="3" t="s">
        <v>41</v>
      </c>
      <c r="B57" s="3">
        <v>1</v>
      </c>
      <c r="C57" s="3">
        <v>0</v>
      </c>
      <c r="D57" s="3">
        <v>0</v>
      </c>
      <c r="E57" s="3">
        <v>0</v>
      </c>
      <c r="F57" s="3"/>
      <c r="G57" s="6"/>
      <c r="H57" s="6"/>
      <c r="I57" s="6"/>
      <c r="J57" s="6"/>
      <c r="K57" s="6"/>
      <c r="L57" s="6"/>
      <c r="M57" s="6"/>
      <c r="N57" s="7">
        <f t="shared" si="2"/>
        <v>1</v>
      </c>
      <c r="P57" s="3" t="s">
        <v>135</v>
      </c>
      <c r="Q57" s="3">
        <v>0</v>
      </c>
      <c r="R57" s="3">
        <v>0</v>
      </c>
      <c r="S57" s="3">
        <v>1</v>
      </c>
      <c r="T57" s="3">
        <v>0</v>
      </c>
      <c r="U57" s="3"/>
      <c r="V57" s="3"/>
      <c r="W57" s="3"/>
      <c r="X57" s="3"/>
      <c r="Y57" s="3"/>
      <c r="Z57" s="3"/>
      <c r="AA57" s="3"/>
      <c r="AB57" s="3"/>
      <c r="AC57" s="16">
        <f t="shared" si="1"/>
        <v>1</v>
      </c>
    </row>
    <row r="58" spans="1:31" ht="15.75" x14ac:dyDescent="0.25">
      <c r="A58" s="3" t="s">
        <v>160</v>
      </c>
      <c r="B58" s="3">
        <v>0</v>
      </c>
      <c r="C58" s="3">
        <v>0</v>
      </c>
      <c r="D58" s="3">
        <v>0</v>
      </c>
      <c r="E58" s="3">
        <v>5</v>
      </c>
      <c r="F58" s="3"/>
      <c r="G58" s="6"/>
      <c r="H58" s="6"/>
      <c r="I58" s="6"/>
      <c r="J58" s="6"/>
      <c r="K58" s="6"/>
      <c r="L58" s="6"/>
      <c r="M58" s="6"/>
      <c r="N58" s="7">
        <f t="shared" si="2"/>
        <v>5</v>
      </c>
      <c r="P58" s="3" t="s">
        <v>82</v>
      </c>
      <c r="Q58" s="3">
        <v>1</v>
      </c>
      <c r="R58" s="3">
        <v>0</v>
      </c>
      <c r="S58" s="3">
        <v>0</v>
      </c>
      <c r="T58" s="3">
        <v>0</v>
      </c>
      <c r="U58" s="3"/>
      <c r="V58" s="3"/>
      <c r="W58" s="3"/>
      <c r="X58" s="3"/>
      <c r="Y58" s="3"/>
      <c r="Z58" s="3"/>
      <c r="AA58" s="3"/>
      <c r="AB58" s="3"/>
      <c r="AC58" s="16">
        <f t="shared" si="1"/>
        <v>1</v>
      </c>
    </row>
    <row r="59" spans="1:31" ht="15.75" x14ac:dyDescent="0.25">
      <c r="A59" s="3" t="s">
        <v>42</v>
      </c>
      <c r="B59" s="3">
        <v>3</v>
      </c>
      <c r="C59" s="3">
        <v>0</v>
      </c>
      <c r="D59" s="3">
        <v>0</v>
      </c>
      <c r="E59" s="3">
        <v>2</v>
      </c>
      <c r="F59" s="3"/>
      <c r="G59" s="6"/>
      <c r="H59" s="6"/>
      <c r="I59" s="6"/>
      <c r="J59" s="3"/>
      <c r="K59" s="3"/>
      <c r="L59" s="3"/>
      <c r="M59" s="3"/>
      <c r="N59" s="7">
        <f t="shared" si="2"/>
        <v>5</v>
      </c>
      <c r="P59" s="3" t="s">
        <v>136</v>
      </c>
      <c r="Q59" s="3">
        <v>0</v>
      </c>
      <c r="R59" s="3">
        <v>0</v>
      </c>
      <c r="S59" s="3">
        <v>1</v>
      </c>
      <c r="T59" s="3">
        <v>0</v>
      </c>
      <c r="U59" s="3"/>
      <c r="V59" s="3"/>
      <c r="W59" s="3"/>
      <c r="X59" s="3"/>
      <c r="Y59" s="3"/>
      <c r="Z59" s="3"/>
      <c r="AA59" s="3"/>
      <c r="AB59" s="3"/>
      <c r="AC59" s="16">
        <f t="shared" si="1"/>
        <v>1</v>
      </c>
    </row>
    <row r="60" spans="1:31" ht="15.75" x14ac:dyDescent="0.25">
      <c r="A60" s="3" t="s">
        <v>11</v>
      </c>
      <c r="B60" s="3">
        <v>16</v>
      </c>
      <c r="C60" s="3">
        <v>11</v>
      </c>
      <c r="D60" s="3">
        <v>24</v>
      </c>
      <c r="E60" s="3">
        <v>3</v>
      </c>
      <c r="F60" s="3"/>
      <c r="G60" s="6"/>
      <c r="H60" s="6"/>
      <c r="I60" s="10"/>
      <c r="J60" s="10"/>
      <c r="K60" s="10"/>
      <c r="L60" s="10"/>
      <c r="M60" s="10"/>
      <c r="N60" s="7">
        <f t="shared" si="2"/>
        <v>54</v>
      </c>
      <c r="P60" s="3" t="s">
        <v>175</v>
      </c>
      <c r="Q60" s="3">
        <v>0</v>
      </c>
      <c r="R60" s="3">
        <v>0</v>
      </c>
      <c r="S60" s="3">
        <v>0</v>
      </c>
      <c r="T60" s="3">
        <v>2</v>
      </c>
      <c r="U60" s="3"/>
      <c r="V60" s="3"/>
      <c r="W60" s="3"/>
      <c r="X60" s="3"/>
      <c r="Y60" s="3"/>
      <c r="Z60" s="3"/>
      <c r="AA60" s="3"/>
      <c r="AB60" s="3"/>
      <c r="AC60" s="16">
        <f t="shared" si="1"/>
        <v>2</v>
      </c>
    </row>
    <row r="61" spans="1:31" ht="15.75" x14ac:dyDescent="0.25">
      <c r="A61" s="3" t="s">
        <v>7</v>
      </c>
      <c r="B61" s="3">
        <v>4</v>
      </c>
      <c r="C61" s="3">
        <v>1</v>
      </c>
      <c r="D61" s="3">
        <v>0</v>
      </c>
      <c r="E61" s="3">
        <v>2</v>
      </c>
      <c r="F61" s="3"/>
      <c r="G61" s="6"/>
      <c r="H61" s="6"/>
      <c r="I61" s="10"/>
      <c r="J61" s="10"/>
      <c r="K61" s="10"/>
      <c r="L61" s="10"/>
      <c r="M61" s="10"/>
      <c r="N61" s="7">
        <f t="shared" si="2"/>
        <v>7</v>
      </c>
      <c r="P61" s="21" t="s">
        <v>180</v>
      </c>
      <c r="Q61" s="16">
        <f>SUM(Q3:Q60)</f>
        <v>280</v>
      </c>
      <c r="R61" s="16">
        <f>SUM(R3:R60)</f>
        <v>198</v>
      </c>
      <c r="S61" s="16">
        <f>SUM(S3:S60)</f>
        <v>437</v>
      </c>
      <c r="T61" s="16">
        <f>SUM(T3:T60)</f>
        <v>302</v>
      </c>
      <c r="U61" s="16"/>
      <c r="V61" s="16"/>
      <c r="W61" s="16"/>
      <c r="X61" s="16"/>
      <c r="Y61" s="16"/>
      <c r="Z61" s="16"/>
      <c r="AA61" s="16"/>
      <c r="AB61" s="16"/>
      <c r="AC61" s="16">
        <f>SUM(AC3:AC60)</f>
        <v>1217</v>
      </c>
    </row>
    <row r="62" spans="1:31" ht="15.75" x14ac:dyDescent="0.25">
      <c r="A62" s="3" t="s">
        <v>98</v>
      </c>
      <c r="B62" s="3">
        <v>0</v>
      </c>
      <c r="C62" s="3">
        <v>1</v>
      </c>
      <c r="D62" s="3">
        <v>0</v>
      </c>
      <c r="E62" s="3">
        <v>0</v>
      </c>
      <c r="F62" s="3"/>
      <c r="G62" s="6"/>
      <c r="H62" s="6"/>
      <c r="I62" s="6"/>
      <c r="J62" s="6"/>
      <c r="K62" s="6"/>
      <c r="L62" s="6"/>
      <c r="M62" s="6"/>
      <c r="N62" s="7">
        <f t="shared" si="2"/>
        <v>1</v>
      </c>
    </row>
    <row r="63" spans="1:31" ht="15.75" x14ac:dyDescent="0.25">
      <c r="A63" s="3" t="s">
        <v>86</v>
      </c>
      <c r="B63" s="3">
        <v>0</v>
      </c>
      <c r="C63" s="3">
        <v>7</v>
      </c>
      <c r="D63" s="3">
        <v>0</v>
      </c>
      <c r="E63" s="3">
        <v>2</v>
      </c>
      <c r="F63" s="3"/>
      <c r="G63" s="6"/>
      <c r="H63" s="6"/>
      <c r="I63" s="6"/>
      <c r="J63" s="3"/>
      <c r="K63" s="3"/>
      <c r="L63" s="3"/>
      <c r="M63" s="3"/>
      <c r="N63" s="7">
        <f t="shared" si="2"/>
        <v>9</v>
      </c>
    </row>
    <row r="64" spans="1:31" ht="15.75" x14ac:dyDescent="0.25">
      <c r="A64" s="3" t="s">
        <v>43</v>
      </c>
      <c r="B64" s="3">
        <v>3</v>
      </c>
      <c r="C64" s="3">
        <v>11</v>
      </c>
      <c r="D64" s="3">
        <v>10</v>
      </c>
      <c r="E64" s="3">
        <v>2</v>
      </c>
      <c r="F64" s="3"/>
      <c r="G64" s="3"/>
      <c r="H64" s="3"/>
      <c r="I64" s="3"/>
      <c r="J64" s="3"/>
      <c r="K64" s="3"/>
      <c r="L64" s="3"/>
      <c r="M64" s="3"/>
      <c r="N64" s="7">
        <f t="shared" si="2"/>
        <v>26</v>
      </c>
    </row>
    <row r="65" spans="1:14" ht="15.75" x14ac:dyDescent="0.25">
      <c r="A65" s="3" t="s">
        <v>142</v>
      </c>
      <c r="B65" s="3">
        <v>0</v>
      </c>
      <c r="C65" s="3">
        <v>0</v>
      </c>
      <c r="D65" s="3">
        <v>4</v>
      </c>
      <c r="E65" s="3">
        <v>0</v>
      </c>
      <c r="F65" s="3"/>
      <c r="G65" s="3"/>
      <c r="H65" s="3"/>
      <c r="I65" s="3"/>
      <c r="J65" s="3"/>
      <c r="K65" s="3"/>
      <c r="L65" s="3"/>
      <c r="M65" s="3"/>
      <c r="N65" s="7">
        <f t="shared" si="2"/>
        <v>4</v>
      </c>
    </row>
    <row r="66" spans="1:14" ht="15.75" x14ac:dyDescent="0.25">
      <c r="A66" s="3" t="s">
        <v>143</v>
      </c>
      <c r="B66" s="3">
        <v>0</v>
      </c>
      <c r="C66" s="3">
        <v>0</v>
      </c>
      <c r="D66" s="3">
        <v>4</v>
      </c>
      <c r="E66" s="3">
        <v>0</v>
      </c>
      <c r="F66" s="3"/>
      <c r="G66" s="3"/>
      <c r="H66" s="3"/>
      <c r="I66" s="3"/>
      <c r="J66" s="3"/>
      <c r="K66" s="3"/>
      <c r="L66" s="3"/>
      <c r="M66" s="3"/>
      <c r="N66" s="7">
        <f t="shared" si="2"/>
        <v>4</v>
      </c>
    </row>
    <row r="67" spans="1:14" x14ac:dyDescent="0.25">
      <c r="A67" s="21" t="s">
        <v>180</v>
      </c>
      <c r="B67" s="16">
        <f>SUM(B3:B66)</f>
        <v>328</v>
      </c>
      <c r="C67" s="16">
        <f t="shared" ref="C67:N67" si="3">SUM(C3:C66)</f>
        <v>298</v>
      </c>
      <c r="D67" s="16">
        <f t="shared" si="3"/>
        <v>608</v>
      </c>
      <c r="E67" s="16">
        <f t="shared" si="3"/>
        <v>222</v>
      </c>
      <c r="F67" s="16">
        <f t="shared" si="3"/>
        <v>0</v>
      </c>
      <c r="G67" s="16">
        <f t="shared" si="3"/>
        <v>0</v>
      </c>
      <c r="H67" s="16">
        <f t="shared" si="3"/>
        <v>0</v>
      </c>
      <c r="I67" s="16">
        <f t="shared" si="3"/>
        <v>0</v>
      </c>
      <c r="J67" s="16">
        <f t="shared" si="3"/>
        <v>0</v>
      </c>
      <c r="K67" s="16">
        <f t="shared" si="3"/>
        <v>0</v>
      </c>
      <c r="L67" s="16">
        <f t="shared" si="3"/>
        <v>0</v>
      </c>
      <c r="M67" s="16">
        <f t="shared" si="3"/>
        <v>0</v>
      </c>
      <c r="N67" s="16">
        <f t="shared" si="3"/>
        <v>1456</v>
      </c>
    </row>
    <row r="68" spans="1:14" ht="15.75" x14ac:dyDescent="0.25">
      <c r="N68" s="15"/>
    </row>
    <row r="69" spans="1:14" ht="15.75" x14ac:dyDescent="0.25">
      <c r="N69" s="15"/>
    </row>
    <row r="70" spans="1:14" ht="15.75" x14ac:dyDescent="0.25">
      <c r="N70" s="15"/>
    </row>
    <row r="71" spans="1:14" ht="15.75" x14ac:dyDescent="0.25">
      <c r="N71" s="15"/>
    </row>
    <row r="72" spans="1:14" ht="15.75" x14ac:dyDescent="0.25">
      <c r="N72" s="15"/>
    </row>
    <row r="73" spans="1:14" ht="15.75" x14ac:dyDescent="0.25">
      <c r="N73" s="15"/>
    </row>
    <row r="74" spans="1:14" ht="15.75" x14ac:dyDescent="0.25">
      <c r="N74" s="15"/>
    </row>
    <row r="75" spans="1:14" ht="15.75" x14ac:dyDescent="0.25">
      <c r="N75" s="15"/>
    </row>
    <row r="76" spans="1:14" ht="15.75" x14ac:dyDescent="0.25">
      <c r="N76" s="15"/>
    </row>
    <row r="77" spans="1:14" ht="15.75" x14ac:dyDescent="0.25">
      <c r="N77" s="15"/>
    </row>
    <row r="78" spans="1:14" ht="15.75" x14ac:dyDescent="0.25">
      <c r="N78" s="15"/>
    </row>
    <row r="79" spans="1:14" ht="15.75" x14ac:dyDescent="0.25">
      <c r="N79" s="15"/>
    </row>
    <row r="80" spans="1:14" ht="15.75" x14ac:dyDescent="0.25">
      <c r="N80" s="15"/>
    </row>
    <row r="81" spans="14:14" ht="15.75" x14ac:dyDescent="0.25">
      <c r="N81" s="15"/>
    </row>
    <row r="82" spans="14:14" ht="15.75" x14ac:dyDescent="0.25">
      <c r="N82" s="15"/>
    </row>
    <row r="83" spans="14:14" ht="15.75" x14ac:dyDescent="0.25">
      <c r="N83" s="15"/>
    </row>
    <row r="84" spans="14:14" ht="15.75" x14ac:dyDescent="0.25">
      <c r="N84" s="15"/>
    </row>
    <row r="85" spans="14:14" ht="15.75" x14ac:dyDescent="0.25">
      <c r="N85" s="15"/>
    </row>
    <row r="86" spans="14:14" ht="15.75" x14ac:dyDescent="0.25">
      <c r="N86" s="15"/>
    </row>
    <row r="87" spans="14:14" ht="15.75" x14ac:dyDescent="0.25">
      <c r="N87" s="15"/>
    </row>
    <row r="88" spans="14:14" ht="15.75" x14ac:dyDescent="0.25">
      <c r="N88" s="15"/>
    </row>
    <row r="89" spans="14:14" ht="15.75" x14ac:dyDescent="0.25">
      <c r="N89" s="15"/>
    </row>
    <row r="90" spans="14:14" ht="15.75" x14ac:dyDescent="0.25">
      <c r="N90" s="15"/>
    </row>
    <row r="91" spans="14:14" ht="15.75" x14ac:dyDescent="0.25">
      <c r="N91" s="15"/>
    </row>
    <row r="92" spans="14:14" ht="15.75" x14ac:dyDescent="0.25">
      <c r="N92" s="15"/>
    </row>
    <row r="93" spans="14:14" ht="15.75" x14ac:dyDescent="0.25">
      <c r="N93" s="15"/>
    </row>
    <row r="94" spans="14:14" ht="15.75" x14ac:dyDescent="0.25">
      <c r="N94" s="15"/>
    </row>
    <row r="95" spans="14:14" ht="15.75" x14ac:dyDescent="0.25">
      <c r="N95" s="15"/>
    </row>
    <row r="96" spans="14:14" ht="15.75" x14ac:dyDescent="0.25">
      <c r="N96" s="15"/>
    </row>
    <row r="97" spans="14:14" ht="15.75" x14ac:dyDescent="0.25">
      <c r="N97" s="15"/>
    </row>
    <row r="98" spans="14:14" ht="15.75" x14ac:dyDescent="0.25">
      <c r="N98" s="15"/>
    </row>
    <row r="99" spans="14:14" ht="15.75" x14ac:dyDescent="0.25">
      <c r="N99" s="15"/>
    </row>
    <row r="100" spans="14:14" ht="15.75" x14ac:dyDescent="0.25">
      <c r="N100" s="15"/>
    </row>
    <row r="101" spans="14:14" ht="15.75" x14ac:dyDescent="0.25">
      <c r="N101" s="15"/>
    </row>
    <row r="102" spans="14:14" ht="15.75" x14ac:dyDescent="0.25">
      <c r="N102" s="4"/>
    </row>
  </sheetData>
  <sortState xmlns:xlrd2="http://schemas.microsoft.com/office/spreadsheetml/2017/richdata2" ref="A3:N66">
    <sortCondition descending="1" ref="E3:E66"/>
  </sortState>
  <mergeCells count="2">
    <mergeCell ref="A1:N1"/>
    <mergeCell ref="P1:AC1"/>
  </mergeCells>
  <phoneticPr fontId="1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RMA Reason Codes</vt:lpstr>
      <vt:lpstr>Driver and Engine RMAs</vt:lpstr>
      <vt:lpstr>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Paulsen</dc:creator>
  <cp:lastModifiedBy>Bryan Paulsen</cp:lastModifiedBy>
  <cp:lastPrinted>2020-03-03T14:48:18Z</cp:lastPrinted>
  <dcterms:created xsi:type="dcterms:W3CDTF">2020-03-02T09:34:01Z</dcterms:created>
  <dcterms:modified xsi:type="dcterms:W3CDTF">2021-05-06T16:16:46Z</dcterms:modified>
</cp:coreProperties>
</file>