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\\192.168.1.52\home$\BryanP\Projects\project_files\USAI\Code\Output\August_2021\"/>
    </mc:Choice>
  </mc:AlternateContent>
  <xr:revisionPtr revIDLastSave="0" documentId="13_ncr:1_{E82696EE-3A67-4130-8274-764911282290}" xr6:coauthVersionLast="47" xr6:coauthVersionMax="47" xr10:uidLastSave="{00000000-0000-0000-0000-000000000000}"/>
  <bookViews>
    <workbookView xWindow="6480" yWindow="5250" windowWidth="14100" windowHeight="6285" firstSheet="1" activeTab="2" xr2:uid="{00000000-000D-0000-FFFF-FFFF00000000}"/>
  </bookViews>
  <sheets>
    <sheet name="Driver and Engine RMAs" sheetId="3" r:id="rId1"/>
    <sheet name="Drivers YTD" sheetId="4" r:id="rId2"/>
    <sheet name="Engines YTD" sheetId="5" r:id="rId3"/>
    <sheet name="2021_to_2020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7" i="4" l="1"/>
  <c r="G97" i="4"/>
  <c r="O11" i="8"/>
  <c r="N11" i="8"/>
  <c r="G11" i="8"/>
  <c r="F11" i="8"/>
  <c r="S4" i="3"/>
  <c r="I4" i="3"/>
  <c r="I3" i="3"/>
  <c r="S3" i="3"/>
  <c r="O5" i="8"/>
  <c r="O6" i="8"/>
  <c r="O7" i="8"/>
  <c r="O8" i="8"/>
  <c r="O9" i="8"/>
  <c r="O10" i="8"/>
  <c r="N5" i="8"/>
  <c r="N6" i="8"/>
  <c r="N7" i="8"/>
  <c r="N8" i="8"/>
  <c r="N9" i="8"/>
  <c r="N10" i="8"/>
  <c r="O4" i="8"/>
  <c r="N4" i="8"/>
  <c r="G5" i="8"/>
  <c r="G6" i="8"/>
  <c r="G7" i="8"/>
  <c r="G8" i="8"/>
  <c r="G9" i="8"/>
  <c r="G10" i="8"/>
  <c r="G4" i="8"/>
  <c r="F5" i="8"/>
  <c r="F6" i="8"/>
  <c r="F7" i="8"/>
  <c r="F8" i="8"/>
  <c r="F9" i="8"/>
  <c r="F10" i="8"/>
  <c r="F4" i="8"/>
  <c r="R72" i="5"/>
  <c r="S72" i="5"/>
  <c r="T72" i="5"/>
  <c r="U72" i="5"/>
  <c r="V72" i="5"/>
  <c r="W72" i="5"/>
  <c r="X72" i="5"/>
  <c r="Y72" i="5"/>
  <c r="Z72" i="5"/>
  <c r="AA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B72" i="5"/>
  <c r="Z70" i="5"/>
  <c r="Z71" i="5"/>
  <c r="AA70" i="5"/>
  <c r="AA71" i="5"/>
  <c r="Z80" i="4"/>
  <c r="AA80" i="4"/>
  <c r="R80" i="4"/>
  <c r="S80" i="4"/>
  <c r="T80" i="4"/>
  <c r="U80" i="4"/>
  <c r="V80" i="4"/>
  <c r="W80" i="4"/>
  <c r="X80" i="4"/>
  <c r="Y80" i="4"/>
  <c r="D80" i="4"/>
  <c r="E80" i="4"/>
  <c r="F80" i="4"/>
  <c r="G80" i="4"/>
  <c r="H80" i="4"/>
  <c r="I80" i="4"/>
  <c r="J80" i="4"/>
  <c r="K80" i="4"/>
  <c r="L80" i="4"/>
  <c r="M80" i="4"/>
  <c r="N80" i="4"/>
  <c r="O80" i="4"/>
  <c r="B80" i="4"/>
  <c r="C80" i="4"/>
  <c r="Z79" i="4"/>
  <c r="AA79" i="4"/>
  <c r="G98" i="5"/>
  <c r="D98" i="5"/>
  <c r="Z66" i="5"/>
  <c r="Z67" i="5"/>
  <c r="Z68" i="5"/>
  <c r="Z69" i="5"/>
  <c r="AA66" i="5"/>
  <c r="AA67" i="5"/>
  <c r="AA68" i="5"/>
  <c r="AA69" i="5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65" i="5"/>
  <c r="Z65" i="5"/>
  <c r="AA64" i="5"/>
  <c r="Z64" i="5"/>
  <c r="AA63" i="5"/>
  <c r="Z63" i="5"/>
  <c r="AA62" i="5"/>
  <c r="Z62" i="5"/>
  <c r="AA61" i="5"/>
  <c r="Z61" i="5"/>
  <c r="AA60" i="5"/>
  <c r="Z60" i="5"/>
  <c r="AA59" i="5"/>
  <c r="Z59" i="5"/>
  <c r="AA58" i="5"/>
  <c r="Z58" i="5"/>
  <c r="AA57" i="5"/>
  <c r="Z57" i="5"/>
  <c r="AA56" i="5"/>
  <c r="Z56" i="5"/>
  <c r="AA55" i="5"/>
  <c r="Z55" i="5"/>
  <c r="AA54" i="5"/>
  <c r="Z54" i="5"/>
  <c r="AA53" i="5"/>
  <c r="Z53" i="5"/>
  <c r="AA52" i="5"/>
  <c r="Z52" i="5"/>
  <c r="AA51" i="5"/>
  <c r="Z51" i="5"/>
  <c r="AA50" i="5"/>
  <c r="Z50" i="5"/>
  <c r="AA49" i="5"/>
  <c r="Z49" i="5"/>
  <c r="AA48" i="5"/>
  <c r="Z48" i="5"/>
  <c r="AA47" i="5"/>
  <c r="Z47" i="5"/>
  <c r="AA46" i="5"/>
  <c r="Z46" i="5"/>
  <c r="AA45" i="5"/>
  <c r="Z45" i="5"/>
  <c r="AA44" i="5"/>
  <c r="Z44" i="5"/>
  <c r="AA43" i="5"/>
  <c r="Z43" i="5"/>
  <c r="AA42" i="5"/>
  <c r="Z42" i="5"/>
  <c r="AA41" i="5"/>
  <c r="Z41" i="5"/>
  <c r="AA40" i="5"/>
  <c r="Z40" i="5"/>
  <c r="AA39" i="5"/>
  <c r="Z39" i="5"/>
  <c r="AA38" i="5"/>
  <c r="Z38" i="5"/>
  <c r="AA37" i="5"/>
  <c r="Z37" i="5"/>
  <c r="AA36" i="5"/>
  <c r="Z36" i="5"/>
  <c r="AA35" i="5"/>
  <c r="Z35" i="5"/>
  <c r="AA34" i="5"/>
  <c r="Z34" i="5"/>
  <c r="AA33" i="5"/>
  <c r="Z33" i="5"/>
  <c r="AA32" i="5"/>
  <c r="Z32" i="5"/>
  <c r="AA31" i="5"/>
  <c r="Z31" i="5"/>
  <c r="AA30" i="5"/>
  <c r="Z30" i="5"/>
  <c r="AA29" i="5"/>
  <c r="Z29" i="5"/>
  <c r="AA28" i="5"/>
  <c r="Z28" i="5"/>
  <c r="AA27" i="5"/>
  <c r="Z27" i="5"/>
  <c r="AA26" i="5"/>
  <c r="Z26" i="5"/>
  <c r="AA25" i="5"/>
  <c r="Z25" i="5"/>
  <c r="AA24" i="5"/>
  <c r="Z24" i="5"/>
  <c r="AA23" i="5"/>
  <c r="Z23" i="5"/>
  <c r="AA22" i="5"/>
  <c r="Z22" i="5"/>
  <c r="AA21" i="5"/>
  <c r="Z21" i="5"/>
  <c r="AA20" i="5"/>
  <c r="Z20" i="5"/>
  <c r="AA19" i="5"/>
  <c r="Z19" i="5"/>
  <c r="AA18" i="5"/>
  <c r="Z18" i="5"/>
  <c r="AA17" i="5"/>
  <c r="Z17" i="5"/>
  <c r="AA16" i="5"/>
  <c r="Z16" i="5"/>
  <c r="AA15" i="5"/>
  <c r="Z15" i="5"/>
  <c r="AA14" i="5"/>
  <c r="Z14" i="5"/>
  <c r="AA13" i="5"/>
  <c r="Z13" i="5"/>
  <c r="AA12" i="5"/>
  <c r="Z12" i="5"/>
  <c r="AA11" i="5"/>
  <c r="Z11" i="5"/>
  <c r="AA10" i="5"/>
  <c r="Z10" i="5"/>
  <c r="AA9" i="5"/>
  <c r="Z9" i="5"/>
  <c r="AA8" i="5"/>
  <c r="Z8" i="5"/>
  <c r="AA7" i="5"/>
  <c r="Z7" i="5"/>
  <c r="AA6" i="5"/>
  <c r="Z6" i="5"/>
  <c r="AA5" i="5"/>
  <c r="Z5" i="5"/>
  <c r="AA4" i="5"/>
  <c r="Z4" i="5"/>
</calcChain>
</file>

<file path=xl/sharedStrings.xml><?xml version="1.0" encoding="utf-8"?>
<sst xmlns="http://schemas.openxmlformats.org/spreadsheetml/2006/main" count="429" uniqueCount="211">
  <si>
    <t># of RMAs</t>
  </si>
  <si>
    <t>Qty</t>
  </si>
  <si>
    <t>E2-527</t>
  </si>
  <si>
    <t>E2-389</t>
  </si>
  <si>
    <t>E2-404</t>
  </si>
  <si>
    <t>E2-388</t>
  </si>
  <si>
    <t>E2-405</t>
  </si>
  <si>
    <t>E2-907</t>
  </si>
  <si>
    <t>E2-283</t>
  </si>
  <si>
    <t>E2-417</t>
  </si>
  <si>
    <t>E2-526</t>
  </si>
  <si>
    <t>E2-906</t>
  </si>
  <si>
    <t>E2-486</t>
  </si>
  <si>
    <t>E2-786</t>
  </si>
  <si>
    <t>E2-887</t>
  </si>
  <si>
    <t>E2-698</t>
  </si>
  <si>
    <t>E2-610</t>
  </si>
  <si>
    <t>E2-721</t>
  </si>
  <si>
    <t>E2-877</t>
  </si>
  <si>
    <t>Drivers</t>
  </si>
  <si>
    <t>LED-203-30</t>
  </si>
  <si>
    <t>LED-213-S00-35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</si>
  <si>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</si>
  <si>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</si>
  <si>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</si>
  <si>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</si>
  <si>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</si>
  <si>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</si>
  <si>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</si>
  <si>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</si>
  <si>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</si>
  <si>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</si>
  <si>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</si>
  <si>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</si>
  <si>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</si>
  <si>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</si>
  <si>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E2-468</t>
  </si>
  <si>
    <t>E2-491</t>
  </si>
  <si>
    <t>E2-520</t>
  </si>
  <si>
    <t>E2-622</t>
  </si>
  <si>
    <t>E2-739</t>
  </si>
  <si>
    <t>E2-890</t>
  </si>
  <si>
    <t>E2-901</t>
  </si>
  <si>
    <t>E2-983</t>
  </si>
  <si>
    <t>LED-204-H00-3022</t>
  </si>
  <si>
    <t>August</t>
  </si>
  <si>
    <t>September</t>
  </si>
  <si>
    <t>October</t>
  </si>
  <si>
    <t>E2-409</t>
  </si>
  <si>
    <t>LED-307-S00-35</t>
  </si>
  <si>
    <t>LED-313-H00-3022</t>
  </si>
  <si>
    <t>LED-319-S00-30</t>
  </si>
  <si>
    <t>November</t>
  </si>
  <si>
    <t>6E</t>
  </si>
  <si>
    <t>BEVELED PRIMARY</t>
  </si>
  <si>
    <t>BEVELED 2.1</t>
  </si>
  <si>
    <t>LED-230-H02-27</t>
  </si>
  <si>
    <t>LED-326-S00-30</t>
  </si>
  <si>
    <t>BEVELED BASIC</t>
  </si>
  <si>
    <t>NANO/MINI</t>
  </si>
  <si>
    <t>BEVELED MINI</t>
  </si>
  <si>
    <t>LED-203-35</t>
  </si>
  <si>
    <t>December</t>
  </si>
  <si>
    <t>E2-676</t>
  </si>
  <si>
    <t>E2-696</t>
  </si>
  <si>
    <t>E2-801</t>
  </si>
  <si>
    <t>LED-203-27-HI</t>
  </si>
  <si>
    <t>LED-203-40</t>
  </si>
  <si>
    <t>LED-240-S00-27</t>
  </si>
  <si>
    <t>LED-204-S00-2722</t>
  </si>
  <si>
    <t>LED-240-S00-40</t>
  </si>
  <si>
    <t>LED-212-S00-6022</t>
  </si>
  <si>
    <t>LED-240-H00-27</t>
  </si>
  <si>
    <t>LED-203-30-HI</t>
  </si>
  <si>
    <t>LED-307-H00-30</t>
  </si>
  <si>
    <t>LED-240-H01-40</t>
  </si>
  <si>
    <t>LED-397-S00-6022</t>
  </si>
  <si>
    <t>2021 Year To Date Driver Totals</t>
  </si>
  <si>
    <t>2021 Year To Date Light Engine Totals</t>
  </si>
  <si>
    <t>E2-732</t>
  </si>
  <si>
    <t>E2-909</t>
  </si>
  <si>
    <t>E2-1013</t>
  </si>
  <si>
    <t>E2-454</t>
  </si>
  <si>
    <t>E2-783</t>
  </si>
  <si>
    <t>E2-488</t>
  </si>
  <si>
    <t>E2-490</t>
  </si>
  <si>
    <t>E2-707</t>
  </si>
  <si>
    <t>E2-765</t>
  </si>
  <si>
    <t>E2-402</t>
  </si>
  <si>
    <t>E2-455</t>
  </si>
  <si>
    <t>E2-652</t>
  </si>
  <si>
    <t>E2-702</t>
  </si>
  <si>
    <t>E2-908</t>
  </si>
  <si>
    <t>LED-230-S02-30</t>
  </si>
  <si>
    <t>LED-319-H00-30</t>
  </si>
  <si>
    <t>LED-319-S00-35</t>
  </si>
  <si>
    <t>LED-319-H00-27</t>
  </si>
  <si>
    <t>LED-213-S00-30</t>
  </si>
  <si>
    <t>LED-218-S00-27</t>
  </si>
  <si>
    <t>LED-240-H01-35</t>
  </si>
  <si>
    <t>LED-275-S70-3022</t>
  </si>
  <si>
    <t>LED-293-H00-27</t>
  </si>
  <si>
    <t>LED-313-S00-3022</t>
  </si>
  <si>
    <t>LED-326-H00-30</t>
  </si>
  <si>
    <t>LED</t>
  </si>
  <si>
    <t>Product_Family</t>
  </si>
  <si>
    <t>LED-203-27</t>
  </si>
  <si>
    <t>LED-307-S00-40</t>
  </si>
  <si>
    <t>LED-219-S00-6022</t>
  </si>
  <si>
    <t>LED-240-H00-30</t>
  </si>
  <si>
    <t>LED-198-H70-3022</t>
  </si>
  <si>
    <t>LED-213-S00-27</t>
  </si>
  <si>
    <t>LED-313-H00-2722</t>
  </si>
  <si>
    <t>LED-326-S00-35</t>
  </si>
  <si>
    <t>LED-274-S00-30</t>
  </si>
  <si>
    <t>LED-281-H00-3022</t>
  </si>
  <si>
    <t>LED-293-S00-35</t>
  </si>
  <si>
    <t>LED-293-S00-40</t>
  </si>
  <si>
    <t>LED-307-H00-27</t>
  </si>
  <si>
    <t>LED-336-S00-RGB30</t>
  </si>
  <si>
    <t>LED-401-H00-3018</t>
  </si>
  <si>
    <t>E2-469</t>
  </si>
  <si>
    <t>E2-573</t>
  </si>
  <si>
    <t>E2-804</t>
  </si>
  <si>
    <t>E2-419</t>
  </si>
  <si>
    <t>E2-493</t>
  </si>
  <si>
    <t>E2-988</t>
  </si>
  <si>
    <t>E2-989</t>
  </si>
  <si>
    <t>E2-533</t>
  </si>
  <si>
    <t>E2-618</t>
  </si>
  <si>
    <t>E2-701</t>
  </si>
  <si>
    <t>E2-708</t>
  </si>
  <si>
    <t>E2-774</t>
  </si>
  <si>
    <t>E2</t>
  </si>
  <si>
    <t>DIM Type</t>
  </si>
  <si>
    <t>LED-239-S00-30</t>
  </si>
  <si>
    <t>LED Cost</t>
  </si>
  <si>
    <t>Driver Cost</t>
  </si>
  <si>
    <t>E2-735</t>
  </si>
  <si>
    <t>E2-892</t>
  </si>
  <si>
    <t>E2-821</t>
  </si>
  <si>
    <t>E2-516</t>
  </si>
  <si>
    <t>E2-284</t>
  </si>
  <si>
    <t>E2-569</t>
  </si>
  <si>
    <t>E2-703</t>
  </si>
  <si>
    <t>E2-709</t>
  </si>
  <si>
    <t>E2-710</t>
  </si>
  <si>
    <t>LED-307-H00-35</t>
  </si>
  <si>
    <t>LED-307-S00-27</t>
  </si>
  <si>
    <t>LED-250-C00-A1</t>
  </si>
  <si>
    <t>LED-276-H70-3022</t>
  </si>
  <si>
    <t>LEM-240-00-22KS</t>
  </si>
  <si>
    <t>LED-218-S00-30</t>
  </si>
  <si>
    <t>LED-293-S00-30</t>
  </si>
  <si>
    <t>Total Price</t>
  </si>
  <si>
    <t>SP Kit Cost</t>
  </si>
  <si>
    <t>LEM Kit Cost</t>
  </si>
  <si>
    <t>LED-293-S00-27</t>
  </si>
  <si>
    <t>LED-275-H35-2722</t>
  </si>
  <si>
    <t>BEVELED 2.2</t>
  </si>
  <si>
    <t>LED-255-H00-30</t>
  </si>
  <si>
    <t>LED-313-S00-2722</t>
  </si>
  <si>
    <t>Total Cost</t>
  </si>
  <si>
    <t>E2-733</t>
  </si>
  <si>
    <t>E2-552</t>
  </si>
  <si>
    <t>E2-838</t>
  </si>
  <si>
    <t xml:space="preserve">Qty </t>
  </si>
  <si>
    <t>Month</t>
  </si>
  <si>
    <t>Total</t>
  </si>
  <si>
    <t>Qty Pad</t>
  </si>
  <si>
    <t>Total Pad</t>
  </si>
  <si>
    <t>E2-885</t>
  </si>
  <si>
    <t>6B</t>
  </si>
  <si>
    <t>E2-891</t>
  </si>
  <si>
    <t>E2-699</t>
  </si>
  <si>
    <t>E2-532</t>
  </si>
  <si>
    <t>E2-944</t>
  </si>
  <si>
    <t>E2-711</t>
  </si>
  <si>
    <t>E2-767</t>
  </si>
  <si>
    <t>E2-844</t>
  </si>
  <si>
    <t>LED-281-S00-2722</t>
  </si>
  <si>
    <t>SLIVERLED WGD</t>
  </si>
  <si>
    <t>LED-207-H70-3022</t>
  </si>
  <si>
    <t>LED-213-S00-40</t>
  </si>
  <si>
    <t>LED-319-S00-27</t>
  </si>
  <si>
    <t>Cost</t>
  </si>
  <si>
    <t>Engines</t>
  </si>
  <si>
    <t>Δ Qty</t>
  </si>
  <si>
    <t>Δ Cost</t>
  </si>
  <si>
    <t>E2-675</t>
  </si>
  <si>
    <t>4H</t>
  </si>
  <si>
    <t>LED-293-H00-35</t>
  </si>
  <si>
    <t>SLIVERLED</t>
  </si>
  <si>
    <t>LED-204-H00-2722</t>
  </si>
  <si>
    <t>E2-418</t>
  </si>
  <si>
    <t>E2-991</t>
  </si>
  <si>
    <t>6F</t>
  </si>
  <si>
    <t>E2-697</t>
  </si>
  <si>
    <t>E2-585</t>
  </si>
  <si>
    <t>E2-736</t>
  </si>
  <si>
    <t>LED-281-S00-3022</t>
  </si>
  <si>
    <t>LED-239-H00-30</t>
  </si>
  <si>
    <t>LED-274-H00-35</t>
  </si>
  <si>
    <t>LED-198-S70-2722</t>
  </si>
  <si>
    <t>BEVELED 2.0 WGD</t>
  </si>
  <si>
    <t>LED-234-S00-2722</t>
  </si>
  <si>
    <t>BEVELED 5.0</t>
  </si>
  <si>
    <t>LED-281-H00-2722</t>
  </si>
  <si>
    <t>LED-293-H00-30</t>
  </si>
  <si>
    <t>LED-307-H00-40</t>
  </si>
  <si>
    <t>LED-326-S00-40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</si>
</sst>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\+0;\-0;0"/>
    <numFmt numFmtId="166" formatCode="\+&quot;$&quot;0.00;\-&quot;$&quot;0.00;&quot;$&quot;0.00"/>
    <numFmt numFmtId="167" formatCode="&quot;$&quot;#,##0"/>
  </numFmts>
  <fonts count="45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ck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theme="1"/>
      </left>
      <right/>
      <top style="thick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24">
    <xf numFmtId="0" fontId="0" fillId="0" borderId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25" applyNumberFormat="0" applyFill="0" applyAlignment="0" applyProtection="0"/>
    <xf numFmtId="0" fontId="32" fillId="0" borderId="26" applyNumberFormat="0" applyFill="0" applyAlignment="0" applyProtection="0"/>
    <xf numFmtId="0" fontId="33" fillId="0" borderId="27" applyNumberFormat="0" applyFill="0" applyAlignment="0" applyProtection="0"/>
    <xf numFmtId="0" fontId="33" fillId="0" borderId="0" applyNumberFormat="0" applyFill="0" applyBorder="0" applyAlignment="0" applyProtection="0"/>
    <xf numFmtId="0" fontId="34" fillId="4" borderId="0" applyNumberFormat="0" applyBorder="0" applyAlignment="0" applyProtection="0"/>
    <xf numFmtId="0" fontId="35" fillId="5" borderId="0" applyNumberFormat="0" applyBorder="0" applyAlignment="0" applyProtection="0"/>
    <xf numFmtId="0" fontId="36" fillId="6" borderId="0" applyNumberFormat="0" applyBorder="0" applyAlignment="0" applyProtection="0"/>
    <xf numFmtId="0" fontId="37" fillId="7" borderId="28" applyNumberFormat="0" applyAlignment="0" applyProtection="0"/>
    <xf numFmtId="0" fontId="38" fillId="8" borderId="29" applyNumberFormat="0" applyAlignment="0" applyProtection="0"/>
    <xf numFmtId="0" fontId="39" fillId="8" borderId="28" applyNumberFormat="0" applyAlignment="0" applyProtection="0"/>
    <xf numFmtId="0" fontId="40" fillId="0" borderId="30" applyNumberFormat="0" applyFill="0" applyAlignment="0" applyProtection="0"/>
    <xf numFmtId="0" fontId="41" fillId="9" borderId="31" applyNumberFormat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9" fillId="0" borderId="33" applyNumberFormat="0" applyFill="0" applyAlignment="0" applyProtection="0"/>
    <xf numFmtId="0" fontId="4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44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44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44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44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44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0" borderId="0"/>
    <xf numFmtId="0" fontId="15" fillId="10" borderId="32" applyNumberFormat="0" applyFont="0" applyAlignment="0" applyProtection="0"/>
    <xf numFmtId="0" fontId="14" fillId="0" borderId="0"/>
    <xf numFmtId="0" fontId="14" fillId="10" borderId="32" applyNumberFormat="0" applyFont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3" fillId="0" borderId="0"/>
    <xf numFmtId="0" fontId="13" fillId="10" borderId="32" applyNumberFormat="0" applyFont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2" fillId="0" borderId="0"/>
    <xf numFmtId="0" fontId="12" fillId="10" borderId="32" applyNumberFormat="0" applyFont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1" fillId="0" borderId="0"/>
    <xf numFmtId="0" fontId="11" fillId="10" borderId="32" applyNumberFormat="0" applyFont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0" fillId="0" borderId="0"/>
    <xf numFmtId="0" fontId="10" fillId="10" borderId="32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9" fillId="0" borderId="0"/>
    <xf numFmtId="0" fontId="9" fillId="10" borderId="32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8" fillId="0" borderId="0"/>
    <xf numFmtId="0" fontId="8" fillId="10" borderId="32" applyNumberFormat="0" applyFont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7" fillId="0" borderId="0"/>
    <xf numFmtId="0" fontId="7" fillId="10" borderId="32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6" fillId="0" borderId="0"/>
    <xf numFmtId="0" fontId="6" fillId="10" borderId="32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5" fillId="0" borderId="0"/>
    <xf numFmtId="0" fontId="5" fillId="10" borderId="32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4" fillId="10" borderId="32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0" borderId="0"/>
    <xf numFmtId="0" fontId="3" fillId="10" borderId="32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" fillId="0" borderId="0"/>
    <xf numFmtId="0" fontId="2" fillId="10" borderId="32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0" borderId="32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46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2" fontId="0" fillId="0" borderId="0" xfId="0" applyNumberFormat="1"/>
    <xf numFmtId="2" fontId="0" fillId="0" borderId="0" xfId="1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4" fontId="26" fillId="0" borderId="2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4" fontId="26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164" fontId="19" fillId="2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17" fillId="0" borderId="2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 wrapText="1"/>
    </xf>
    <xf numFmtId="164" fontId="17" fillId="3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164" fontId="17" fillId="3" borderId="6" xfId="0" applyNumberFormat="1" applyFont="1" applyFill="1" applyBorder="1" applyAlignment="1">
      <alignment horizontal="center" vertical="center"/>
    </xf>
    <xf numFmtId="164" fontId="2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5" xfId="0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 wrapText="1"/>
    </xf>
    <xf numFmtId="164" fontId="17" fillId="0" borderId="21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17" fillId="0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0" fillId="0" borderId="24" xfId="0" applyBorder="1" applyAlignment="1"/>
    <xf numFmtId="0" fontId="17" fillId="0" borderId="24" xfId="0" applyFont="1" applyBorder="1" applyAlignment="1">
      <alignment horizontal="center" vertical="center"/>
    </xf>
    <xf numFmtId="0" fontId="19" fillId="2" borderId="1" xfId="0" applyFont="1" applyFill="1" applyBorder="1"/>
    <xf numFmtId="0" fontId="1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164" fontId="0" fillId="0" borderId="8" xfId="0" applyNumberFormat="1" applyFont="1" applyBorder="1" applyAlignment="1">
      <alignment horizontal="center" vertical="center"/>
    </xf>
    <xf numFmtId="1" fontId="17" fillId="3" borderId="2" xfId="0" applyNumberFormat="1" applyFont="1" applyFill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" fontId="0" fillId="0" borderId="8" xfId="0" applyNumberFormat="1" applyFont="1" applyBorder="1" applyAlignment="1">
      <alignment horizontal="center" vertical="center"/>
    </xf>
    <xf numFmtId="1" fontId="17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1" fontId="23" fillId="0" borderId="0" xfId="0" applyNumberFormat="1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" fontId="0" fillId="0" borderId="16" xfId="0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17" fillId="3" borderId="6" xfId="0" applyNumberFormat="1" applyFont="1" applyFill="1" applyBorder="1" applyAlignment="1">
      <alignment horizontal="center" vertical="center"/>
    </xf>
    <xf numFmtId="1" fontId="16" fillId="0" borderId="9" xfId="0" applyNumberFormat="1" applyFont="1" applyBorder="1" applyAlignment="1">
      <alignment horizontal="center" vertical="center"/>
    </xf>
    <xf numFmtId="1" fontId="16" fillId="0" borderId="10" xfId="0" applyNumberFormat="1" applyFont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14" fillId="0" borderId="0" xfId="44"/>
    <xf numFmtId="0" fontId="13" fillId="0" borderId="0" xfId="64"/>
    <xf numFmtId="3" fontId="13" fillId="0" borderId="0" xfId="64" applyNumberFormat="1"/>
    <xf numFmtId="0" fontId="12" fillId="0" borderId="0" xfId="84"/>
    <xf numFmtId="0" fontId="12" fillId="0" borderId="0" xfId="84"/>
    <xf numFmtId="0" fontId="10" fillId="0" borderId="0" xfId="124"/>
    <xf numFmtId="164" fontId="10" fillId="0" borderId="0" xfId="124" applyNumberFormat="1"/>
    <xf numFmtId="0" fontId="9" fillId="0" borderId="0" xfId="144"/>
    <xf numFmtId="164" fontId="9" fillId="0" borderId="0" xfId="144" applyNumberFormat="1"/>
    <xf numFmtId="0" fontId="8" fillId="0" borderId="0" xfId="164"/>
    <xf numFmtId="0" fontId="8" fillId="0" borderId="0" xfId="164"/>
    <xf numFmtId="0" fontId="8" fillId="0" borderId="0" xfId="164"/>
    <xf numFmtId="8" fontId="8" fillId="0" borderId="0" xfId="164" applyNumberFormat="1"/>
    <xf numFmtId="0" fontId="7" fillId="0" borderId="0" xfId="184"/>
    <xf numFmtId="0" fontId="7" fillId="0" borderId="0" xfId="184"/>
    <xf numFmtId="6" fontId="7" fillId="0" borderId="0" xfId="184" applyNumberFormat="1"/>
    <xf numFmtId="6" fontId="6" fillId="0" borderId="0" xfId="204" applyNumberFormat="1" applyAlignment="1">
      <alignment horizontal="center" vertical="center"/>
    </xf>
    <xf numFmtId="0" fontId="5" fillId="0" borderId="0" xfId="224"/>
    <xf numFmtId="167" fontId="5" fillId="0" borderId="0" xfId="224" applyNumberFormat="1"/>
    <xf numFmtId="0" fontId="3" fillId="0" borderId="0" xfId="264"/>
    <xf numFmtId="6" fontId="3" fillId="0" borderId="0" xfId="264" applyNumberFormat="1"/>
    <xf numFmtId="164" fontId="2" fillId="0" borderId="0" xfId="284" applyNumberFormat="1"/>
    <xf numFmtId="0" fontId="2" fillId="0" borderId="0" xfId="284"/>
    <xf numFmtId="0" fontId="2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0" fillId="0" borderId="5" xfId="0" applyBorder="1" applyAlignment="1"/>
    <xf numFmtId="0" fontId="17" fillId="3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19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17" fillId="0" borderId="1" xfId="0" applyFont="1" applyBorder="1" applyAlignment="1">
      <alignment horizontal="center" vertical="center"/>
    </xf>
    <xf numFmtId="0" fontId="1" fillId="0" borderId="0" xfId="304"/>
    <xf numFmtId="167" fontId="1" fillId="0" borderId="0" xfId="304" applyNumberFormat="1"/>
  </cellXfs>
  <cellStyles count="324">
    <cellStyle name="20% - Accent1" xfId="19" builtinId="30" customBuiltin="1"/>
    <cellStyle name="20% - Accent1 10" xfId="206" xr:uid="{DF50A6DA-51F4-4649-A970-1DA017078481}"/>
    <cellStyle name="20% - Accent1 11" xfId="226" xr:uid="{DA7A451B-845F-45B7-9A05-D7C5C2F9A59A}"/>
    <cellStyle name="20% - Accent1 12" xfId="246" xr:uid="{753F7579-5475-47B8-8E8F-11C14D9699E6}"/>
    <cellStyle name="20% - Accent1 13" xfId="266" xr:uid="{6AF21919-076F-44D8-8ED0-E43259700611}"/>
    <cellStyle name="20% - Accent1 14" xfId="286" xr:uid="{9DE95A4A-5C0C-48C4-9C7F-EC2C1E7680FB}"/>
    <cellStyle name="20% - Accent1 15" xfId="306" xr:uid="{D3AB26D6-BF14-423C-AE65-7A9D5F021255}"/>
    <cellStyle name="20% - Accent1 2" xfId="46" xr:uid="{02BAB7D6-C846-4D2A-912F-3C07D1DD4FF0}"/>
    <cellStyle name="20% - Accent1 3" xfId="66" xr:uid="{89DAF94E-6BDD-4FDC-8302-85528D01EDDA}"/>
    <cellStyle name="20% - Accent1 4" xfId="86" xr:uid="{7B1B9CF1-2737-409F-9F4B-CF269FE4FDDC}"/>
    <cellStyle name="20% - Accent1 5" xfId="106" xr:uid="{D383746A-2627-40CF-97D3-5DCD766843EB}"/>
    <cellStyle name="20% - Accent1 6" xfId="126" xr:uid="{B9AA82B2-161B-49C0-A326-202F08A5DFBA}"/>
    <cellStyle name="20% - Accent1 7" xfId="146" xr:uid="{49C936C6-9356-47D9-98D3-88AA5D55184F}"/>
    <cellStyle name="20% - Accent1 8" xfId="166" xr:uid="{C1A94D54-1B88-4E95-9B93-F7F16659E368}"/>
    <cellStyle name="20% - Accent1 9" xfId="186" xr:uid="{828F0CCF-A5FB-41F5-A50C-15B3F2AD3681}"/>
    <cellStyle name="20% - Accent2" xfId="23" builtinId="34" customBuiltin="1"/>
    <cellStyle name="20% - Accent2 10" xfId="209" xr:uid="{353E4B0F-184A-4559-AD5C-E36749E4BA01}"/>
    <cellStyle name="20% - Accent2 11" xfId="229" xr:uid="{E0AEAD27-1B90-42DE-B9C3-983888CCCF54}"/>
    <cellStyle name="20% - Accent2 12" xfId="249" xr:uid="{3815400F-5720-4AF2-853A-CCEA8AC23822}"/>
    <cellStyle name="20% - Accent2 13" xfId="269" xr:uid="{D7DB7E40-B3B6-4897-B269-489D46B59BD7}"/>
    <cellStyle name="20% - Accent2 14" xfId="289" xr:uid="{5BD80DD9-0DBB-4182-A1E5-6B8BD3DBE295}"/>
    <cellStyle name="20% - Accent2 15" xfId="309" xr:uid="{137B403F-AAEF-4792-8BD3-7910D862CE22}"/>
    <cellStyle name="20% - Accent2 2" xfId="49" xr:uid="{9B8B4624-16AD-4AEE-A198-A8FDF7C8BD81}"/>
    <cellStyle name="20% - Accent2 3" xfId="69" xr:uid="{7FC42DE8-97E3-483D-86E4-1C43881206A5}"/>
    <cellStyle name="20% - Accent2 4" xfId="89" xr:uid="{6C52E251-C353-4B7E-A4FD-FEA2151429DF}"/>
    <cellStyle name="20% - Accent2 5" xfId="109" xr:uid="{92EB08E7-89C8-4BB5-B15F-98FC790C0D4D}"/>
    <cellStyle name="20% - Accent2 6" xfId="129" xr:uid="{71241A39-D173-4A8A-A652-0EFAE10EE26A}"/>
    <cellStyle name="20% - Accent2 7" xfId="149" xr:uid="{FBFFBFE1-EEBE-4858-B5A3-1B43AABF891E}"/>
    <cellStyle name="20% - Accent2 8" xfId="169" xr:uid="{217D5503-B776-42D0-AC7D-298115F8A650}"/>
    <cellStyle name="20% - Accent2 9" xfId="189" xr:uid="{25DA9A39-C24C-4FCE-B979-9672B8D52ADC}"/>
    <cellStyle name="20% - Accent3" xfId="27" builtinId="38" customBuiltin="1"/>
    <cellStyle name="20% - Accent3 10" xfId="212" xr:uid="{43782D75-7626-4192-A3D3-600A95743F12}"/>
    <cellStyle name="20% - Accent3 11" xfId="232" xr:uid="{C91DA1B2-F026-4513-A5AE-E77ABCAEB7AD}"/>
    <cellStyle name="20% - Accent3 12" xfId="252" xr:uid="{3A62E0F5-7D77-47E4-8C51-C090F83FC185}"/>
    <cellStyle name="20% - Accent3 13" xfId="272" xr:uid="{463692D0-B004-4200-9F60-26CC04F986E9}"/>
    <cellStyle name="20% - Accent3 14" xfId="292" xr:uid="{818BDC4B-3A38-4BD4-8204-8F65AC04536D}"/>
    <cellStyle name="20% - Accent3 15" xfId="312" xr:uid="{E0D0BCFF-685A-4E9A-9B5D-8589E508C707}"/>
    <cellStyle name="20% - Accent3 2" xfId="52" xr:uid="{7A856016-D5DC-4F33-97B8-3BDEC6B41FAE}"/>
    <cellStyle name="20% - Accent3 3" xfId="72" xr:uid="{21E79185-8EAF-4DAB-8BA0-96D4426D8503}"/>
    <cellStyle name="20% - Accent3 4" xfId="92" xr:uid="{8ACA4BD6-058B-4C3C-9972-E65B16B05DA4}"/>
    <cellStyle name="20% - Accent3 5" xfId="112" xr:uid="{39CB54AD-B1F7-4A88-AD5B-8643D11AFAE2}"/>
    <cellStyle name="20% - Accent3 6" xfId="132" xr:uid="{5749F878-D763-4038-B2A5-2F956162E572}"/>
    <cellStyle name="20% - Accent3 7" xfId="152" xr:uid="{A9D32BF4-30AB-475E-AE9E-003F97B454BA}"/>
    <cellStyle name="20% - Accent3 8" xfId="172" xr:uid="{E881B821-D535-44CD-B98F-0538641C94ED}"/>
    <cellStyle name="20% - Accent3 9" xfId="192" xr:uid="{CA66F180-AC36-4C6F-B239-7C7A0741F272}"/>
    <cellStyle name="20% - Accent4" xfId="31" builtinId="42" customBuiltin="1"/>
    <cellStyle name="20% - Accent4 10" xfId="215" xr:uid="{490FD692-A5BE-4B6C-8F99-87E51B4A63D9}"/>
    <cellStyle name="20% - Accent4 11" xfId="235" xr:uid="{8B654A04-8BEC-434C-A05D-9D9A655B2843}"/>
    <cellStyle name="20% - Accent4 12" xfId="255" xr:uid="{9594DDC5-7668-4F1D-BE1F-76A06FE341B4}"/>
    <cellStyle name="20% - Accent4 13" xfId="275" xr:uid="{841954DE-99A5-46FE-B575-D4D5829F3B1F}"/>
    <cellStyle name="20% - Accent4 14" xfId="295" xr:uid="{58264A52-3800-4607-9B4E-FECC942EBD2C}"/>
    <cellStyle name="20% - Accent4 15" xfId="315" xr:uid="{4F5F01B5-78C4-4D24-868E-6EAADDFAEBA2}"/>
    <cellStyle name="20% - Accent4 2" xfId="55" xr:uid="{27A713D1-8C98-4F40-882E-CF4BF70BE480}"/>
    <cellStyle name="20% - Accent4 3" xfId="75" xr:uid="{D490D1A2-E23D-45F5-AA9B-7EE9492D3575}"/>
    <cellStyle name="20% - Accent4 4" xfId="95" xr:uid="{56AD7626-24AD-4771-AE7E-62818455D23E}"/>
    <cellStyle name="20% - Accent4 5" xfId="115" xr:uid="{791806D0-07AB-479A-ACAB-ED64722479C2}"/>
    <cellStyle name="20% - Accent4 6" xfId="135" xr:uid="{1878D8B9-4DD7-4321-98E6-54BF9A277026}"/>
    <cellStyle name="20% - Accent4 7" xfId="155" xr:uid="{2460F179-8B2B-42C7-80F7-A4DC7F653209}"/>
    <cellStyle name="20% - Accent4 8" xfId="175" xr:uid="{594DAF39-9829-459F-93B4-D56D7DF47161}"/>
    <cellStyle name="20% - Accent4 9" xfId="195" xr:uid="{7B0BBE92-C334-46BA-ADD3-B2AC27239F58}"/>
    <cellStyle name="20% - Accent5" xfId="35" builtinId="46" customBuiltin="1"/>
    <cellStyle name="20% - Accent5 10" xfId="218" xr:uid="{59A2D6E1-E8F3-4191-89EF-C336FB7D5F26}"/>
    <cellStyle name="20% - Accent5 11" xfId="238" xr:uid="{3E362396-D566-4F12-B157-C844EB9C42C4}"/>
    <cellStyle name="20% - Accent5 12" xfId="258" xr:uid="{EA9EE76E-585B-415C-8D51-FBF0E30923D8}"/>
    <cellStyle name="20% - Accent5 13" xfId="278" xr:uid="{34B47B4A-D340-4915-A7BA-31B83435F912}"/>
    <cellStyle name="20% - Accent5 14" xfId="298" xr:uid="{1AA343F0-CC5F-419E-91BA-2FD3BE232A4C}"/>
    <cellStyle name="20% - Accent5 15" xfId="318" xr:uid="{833089FB-6C0D-4DBE-B33E-F500B00DF4A9}"/>
    <cellStyle name="20% - Accent5 2" xfId="58" xr:uid="{4BB5E5F9-EFD1-45B0-90A8-FC64B00DECB1}"/>
    <cellStyle name="20% - Accent5 3" xfId="78" xr:uid="{158DEDEE-C036-4C8F-9D72-41698EA01F81}"/>
    <cellStyle name="20% - Accent5 4" xfId="98" xr:uid="{580E0739-8EA2-43A8-ABB0-A020446047A4}"/>
    <cellStyle name="20% - Accent5 5" xfId="118" xr:uid="{A0690F1E-2BA2-469B-BBF8-2CD88DC1D5B6}"/>
    <cellStyle name="20% - Accent5 6" xfId="138" xr:uid="{22CDA2E2-BB0C-415B-94E1-A625B41CBFED}"/>
    <cellStyle name="20% - Accent5 7" xfId="158" xr:uid="{469CB3C5-BFC9-4495-83E5-37AB18617440}"/>
    <cellStyle name="20% - Accent5 8" xfId="178" xr:uid="{B51FC249-C84B-4A0F-85E6-50F31985170C}"/>
    <cellStyle name="20% - Accent5 9" xfId="198" xr:uid="{8DFAC370-21B2-4995-90F7-7C978A7DE3CB}"/>
    <cellStyle name="20% - Accent6" xfId="39" builtinId="50" customBuiltin="1"/>
    <cellStyle name="20% - Accent6 10" xfId="221" xr:uid="{7512C20D-CCC3-4A72-8B33-58C3F7FB569B}"/>
    <cellStyle name="20% - Accent6 11" xfId="241" xr:uid="{42F97139-57F4-4EE9-8546-8B480D9DCBD3}"/>
    <cellStyle name="20% - Accent6 12" xfId="261" xr:uid="{EC5133E9-23A6-45A2-8320-A1C9A516FA9E}"/>
    <cellStyle name="20% - Accent6 13" xfId="281" xr:uid="{D3C0079F-ED26-4633-8C44-77B690ECF2F0}"/>
    <cellStyle name="20% - Accent6 14" xfId="301" xr:uid="{0C0EA01A-E585-4692-A690-F9D0155E292B}"/>
    <cellStyle name="20% - Accent6 15" xfId="321" xr:uid="{8FFB73B6-9718-4821-B930-2E6FECA936E6}"/>
    <cellStyle name="20% - Accent6 2" xfId="61" xr:uid="{A94BA87B-C4B9-42A4-B829-EEFD2D2AAEC1}"/>
    <cellStyle name="20% - Accent6 3" xfId="81" xr:uid="{3B760485-7E3C-405D-89E6-68C13D8201F6}"/>
    <cellStyle name="20% - Accent6 4" xfId="101" xr:uid="{316B90B7-455D-4097-9B9B-049F4374B448}"/>
    <cellStyle name="20% - Accent6 5" xfId="121" xr:uid="{0F5BDDE0-51CA-4409-803C-1C13A55F5C7C}"/>
    <cellStyle name="20% - Accent6 6" xfId="141" xr:uid="{59E1B5D1-2698-4589-9F02-28FE6F8ADA2F}"/>
    <cellStyle name="20% - Accent6 7" xfId="161" xr:uid="{ECC87109-A2C6-4C4A-B754-40FF7A1ED658}"/>
    <cellStyle name="20% - Accent6 8" xfId="181" xr:uid="{32583F6C-BE5C-437D-891E-F1658A318911}"/>
    <cellStyle name="20% - Accent6 9" xfId="201" xr:uid="{4334798D-3A15-45DC-B772-462F0BE9C951}"/>
    <cellStyle name="40% - Accent1" xfId="20" builtinId="31" customBuiltin="1"/>
    <cellStyle name="40% - Accent1 10" xfId="207" xr:uid="{C2EB4C88-56D8-4C51-828B-C88E7179ED44}"/>
    <cellStyle name="40% - Accent1 11" xfId="227" xr:uid="{B9387841-664A-4DC1-A37B-C15A79738A35}"/>
    <cellStyle name="40% - Accent1 12" xfId="247" xr:uid="{67185ECE-B7FA-418E-8CE0-F55AF6443E5C}"/>
    <cellStyle name="40% - Accent1 13" xfId="267" xr:uid="{CB411CE9-BD3D-409E-8382-001B9F79030B}"/>
    <cellStyle name="40% - Accent1 14" xfId="287" xr:uid="{43918641-69E5-4C34-B56A-51AF51284961}"/>
    <cellStyle name="40% - Accent1 15" xfId="307" xr:uid="{6F5AE62D-1896-4A5C-AFDC-132BCB97A661}"/>
    <cellStyle name="40% - Accent1 2" xfId="47" xr:uid="{E14EBB5E-0A47-4C48-9D86-AE1553F6599D}"/>
    <cellStyle name="40% - Accent1 3" xfId="67" xr:uid="{D7187D2C-FB59-4217-802E-DD82BD8595F1}"/>
    <cellStyle name="40% - Accent1 4" xfId="87" xr:uid="{8AE36346-8535-4E4C-8A14-2C72AFF7B9C2}"/>
    <cellStyle name="40% - Accent1 5" xfId="107" xr:uid="{3FFEBB2F-5020-4F8B-AE9A-28ED3CE43453}"/>
    <cellStyle name="40% - Accent1 6" xfId="127" xr:uid="{62E20F0B-9D7B-45AD-9870-27FF32884632}"/>
    <cellStyle name="40% - Accent1 7" xfId="147" xr:uid="{71298719-69B4-4EA3-A722-C3F5C5F98DB5}"/>
    <cellStyle name="40% - Accent1 8" xfId="167" xr:uid="{963A2F0C-F0EC-4094-BD36-460F38108B37}"/>
    <cellStyle name="40% - Accent1 9" xfId="187" xr:uid="{6E487329-5CE1-43B9-878A-501347BE2794}"/>
    <cellStyle name="40% - Accent2" xfId="24" builtinId="35" customBuiltin="1"/>
    <cellStyle name="40% - Accent2 10" xfId="210" xr:uid="{CB800431-25A8-485E-B095-5CC68BA83409}"/>
    <cellStyle name="40% - Accent2 11" xfId="230" xr:uid="{7BCDF6BE-DEAD-4EAB-A747-7036096D07C2}"/>
    <cellStyle name="40% - Accent2 12" xfId="250" xr:uid="{EC081CB1-D8D6-47F5-87B4-E4AD7D7487B4}"/>
    <cellStyle name="40% - Accent2 13" xfId="270" xr:uid="{16823FEF-728B-428B-8C2B-7DC3AF5B8771}"/>
    <cellStyle name="40% - Accent2 14" xfId="290" xr:uid="{7EFBCCD1-B9B4-44DE-93E2-2A2FEAE11515}"/>
    <cellStyle name="40% - Accent2 15" xfId="310" xr:uid="{8D23CDDC-8FD1-4B57-8412-DE89A99F47A3}"/>
    <cellStyle name="40% - Accent2 2" xfId="50" xr:uid="{C74089CC-0A20-4656-AFB8-03E8B3304615}"/>
    <cellStyle name="40% - Accent2 3" xfId="70" xr:uid="{87D44D69-642F-4737-BACC-5522955842A3}"/>
    <cellStyle name="40% - Accent2 4" xfId="90" xr:uid="{21A1429C-BC89-4879-B848-F1E258E5D6C1}"/>
    <cellStyle name="40% - Accent2 5" xfId="110" xr:uid="{1AED2942-269D-4338-BE62-188982C8919C}"/>
    <cellStyle name="40% - Accent2 6" xfId="130" xr:uid="{CEDC178B-C707-42F8-9E91-32472E88814C}"/>
    <cellStyle name="40% - Accent2 7" xfId="150" xr:uid="{3AFC37D2-3F72-4921-9002-D8056C87BC0F}"/>
    <cellStyle name="40% - Accent2 8" xfId="170" xr:uid="{72C411FA-EF5B-406B-AF1F-0274934F4BED}"/>
    <cellStyle name="40% - Accent2 9" xfId="190" xr:uid="{F69EF9BD-7B90-49AB-B32B-1E88A8559205}"/>
    <cellStyle name="40% - Accent3" xfId="28" builtinId="39" customBuiltin="1"/>
    <cellStyle name="40% - Accent3 10" xfId="213" xr:uid="{FB289985-3714-4135-A241-8296DAF413EB}"/>
    <cellStyle name="40% - Accent3 11" xfId="233" xr:uid="{277BFA69-773E-481D-9584-24C4F5F5D9C0}"/>
    <cellStyle name="40% - Accent3 12" xfId="253" xr:uid="{848DB2CC-B6B0-4954-8934-72A910FB4374}"/>
    <cellStyle name="40% - Accent3 13" xfId="273" xr:uid="{13CE7E19-5CF5-402D-8949-198CA66B2531}"/>
    <cellStyle name="40% - Accent3 14" xfId="293" xr:uid="{4EC76B38-F4D2-4AE2-91E8-5D2ED410B5F7}"/>
    <cellStyle name="40% - Accent3 15" xfId="313" xr:uid="{211EBF66-2C9A-4999-9CBE-34C2C2192F06}"/>
    <cellStyle name="40% - Accent3 2" xfId="53" xr:uid="{0272B091-B91F-4E63-9FBB-F7B4A6264D3F}"/>
    <cellStyle name="40% - Accent3 3" xfId="73" xr:uid="{E25EE0E1-7451-4B98-9CDD-3B48DE59DE07}"/>
    <cellStyle name="40% - Accent3 4" xfId="93" xr:uid="{95BB05CB-DA98-4F9B-A1F5-68569D0F3572}"/>
    <cellStyle name="40% - Accent3 5" xfId="113" xr:uid="{966AAB58-0070-4758-A3BD-FBE38448FC05}"/>
    <cellStyle name="40% - Accent3 6" xfId="133" xr:uid="{8B9696DA-A0B1-43F4-8748-EC191E5CD823}"/>
    <cellStyle name="40% - Accent3 7" xfId="153" xr:uid="{AEC7E618-F0DC-49A4-A941-E591E2C2754F}"/>
    <cellStyle name="40% - Accent3 8" xfId="173" xr:uid="{A20D5DEF-756B-407E-BEA6-EF54F3C3AF48}"/>
    <cellStyle name="40% - Accent3 9" xfId="193" xr:uid="{1445744E-90B6-488D-803E-5140EAA59A6F}"/>
    <cellStyle name="40% - Accent4" xfId="32" builtinId="43" customBuiltin="1"/>
    <cellStyle name="40% - Accent4 10" xfId="216" xr:uid="{E4A39A42-22FF-4E29-A91E-857C82512AF1}"/>
    <cellStyle name="40% - Accent4 11" xfId="236" xr:uid="{A15AB521-EDD2-4488-9B8E-B468BF725EC7}"/>
    <cellStyle name="40% - Accent4 12" xfId="256" xr:uid="{C64F4704-67C3-418C-BBBE-15B46C992F11}"/>
    <cellStyle name="40% - Accent4 13" xfId="276" xr:uid="{B5F2CEE3-D0B5-469D-89B0-760F3DE3A0BD}"/>
    <cellStyle name="40% - Accent4 14" xfId="296" xr:uid="{4C3114AB-FE0F-4F19-B7AD-462AC5AEB7B5}"/>
    <cellStyle name="40% - Accent4 15" xfId="316" xr:uid="{7E0F4733-A047-4B38-8440-18D8FD5FC7D4}"/>
    <cellStyle name="40% - Accent4 2" xfId="56" xr:uid="{83EC9D9B-BEE5-470A-B080-CE16FD9AB9FA}"/>
    <cellStyle name="40% - Accent4 3" xfId="76" xr:uid="{2082F1A2-5A95-474E-B12F-9025B5FB9F11}"/>
    <cellStyle name="40% - Accent4 4" xfId="96" xr:uid="{FC4333FE-9EA6-4B82-B402-5480DF857851}"/>
    <cellStyle name="40% - Accent4 5" xfId="116" xr:uid="{FA6DFB6A-3044-436B-BD5F-85ADB642D326}"/>
    <cellStyle name="40% - Accent4 6" xfId="136" xr:uid="{419E56E7-6DDF-4D93-8840-A318CFA9CA81}"/>
    <cellStyle name="40% - Accent4 7" xfId="156" xr:uid="{E1A0704E-F894-4321-8B0F-CED2E654F9ED}"/>
    <cellStyle name="40% - Accent4 8" xfId="176" xr:uid="{752C70F0-F54F-4127-9E1D-3F06BD2CE65A}"/>
    <cellStyle name="40% - Accent4 9" xfId="196" xr:uid="{D7C405D6-2468-4B26-A05A-B8EDEA00CE96}"/>
    <cellStyle name="40% - Accent5" xfId="36" builtinId="47" customBuiltin="1"/>
    <cellStyle name="40% - Accent5 10" xfId="219" xr:uid="{95F4F69C-7793-4B51-A067-DE7E22A44152}"/>
    <cellStyle name="40% - Accent5 11" xfId="239" xr:uid="{987EE0E5-97C5-4C33-88FB-5EC9B80CE386}"/>
    <cellStyle name="40% - Accent5 12" xfId="259" xr:uid="{92F800BA-3637-4C26-A741-453D0979760D}"/>
    <cellStyle name="40% - Accent5 13" xfId="279" xr:uid="{258307B7-6B3A-4BF3-BED2-A9F6F7912AC6}"/>
    <cellStyle name="40% - Accent5 14" xfId="299" xr:uid="{89C22940-71F0-46E7-B125-728965A87C96}"/>
    <cellStyle name="40% - Accent5 15" xfId="319" xr:uid="{68D98264-1767-4965-AC03-EFDBEDAF5E94}"/>
    <cellStyle name="40% - Accent5 2" xfId="59" xr:uid="{15AD98EA-98F1-460C-85F3-BB4A4E38A363}"/>
    <cellStyle name="40% - Accent5 3" xfId="79" xr:uid="{C5480D71-5F19-44B6-B080-84766C674A1D}"/>
    <cellStyle name="40% - Accent5 4" xfId="99" xr:uid="{69745F4D-E36C-40AC-8CD0-6930986125DE}"/>
    <cellStyle name="40% - Accent5 5" xfId="119" xr:uid="{515693F2-6971-4EA6-B5D5-E989DFDB233E}"/>
    <cellStyle name="40% - Accent5 6" xfId="139" xr:uid="{47CC50E4-0CD0-4B9A-A11E-FD1501A40126}"/>
    <cellStyle name="40% - Accent5 7" xfId="159" xr:uid="{BD6A5D62-E364-48FF-BECC-87F92A5C472A}"/>
    <cellStyle name="40% - Accent5 8" xfId="179" xr:uid="{2DEEF4E3-6F13-4C07-8F6B-7200303CEC1F}"/>
    <cellStyle name="40% - Accent5 9" xfId="199" xr:uid="{0C8A2010-51FD-441B-AB4A-C42C30722C02}"/>
    <cellStyle name="40% - Accent6" xfId="40" builtinId="51" customBuiltin="1"/>
    <cellStyle name="40% - Accent6 10" xfId="222" xr:uid="{7461D848-AB54-4C39-811F-7B795B94C51F}"/>
    <cellStyle name="40% - Accent6 11" xfId="242" xr:uid="{81410666-474D-47BB-856E-3CCB38ADD449}"/>
    <cellStyle name="40% - Accent6 12" xfId="262" xr:uid="{89DBFF2C-62D8-4829-9BE8-CCFD25B26BE9}"/>
    <cellStyle name="40% - Accent6 13" xfId="282" xr:uid="{592AD54A-3227-4261-BEDF-C3F559E9B23B}"/>
    <cellStyle name="40% - Accent6 14" xfId="302" xr:uid="{3EDC5033-6D5C-4976-A8DB-1221BEA120D3}"/>
    <cellStyle name="40% - Accent6 15" xfId="322" xr:uid="{E08393D1-5AC7-464C-88AE-DF4A02FB3889}"/>
    <cellStyle name="40% - Accent6 2" xfId="62" xr:uid="{45B59C48-4470-44FD-BB9F-F30A336F2151}"/>
    <cellStyle name="40% - Accent6 3" xfId="82" xr:uid="{7912BF9F-9C83-4653-9D16-651610831981}"/>
    <cellStyle name="40% - Accent6 4" xfId="102" xr:uid="{5515B6D7-6A40-47AC-8588-587E81DD1B3B}"/>
    <cellStyle name="40% - Accent6 5" xfId="122" xr:uid="{5AC9CC7B-EE12-4054-911D-07259C3AE937}"/>
    <cellStyle name="40% - Accent6 6" xfId="142" xr:uid="{F167FDAC-F0E4-4141-B2E0-8DFAB8921725}"/>
    <cellStyle name="40% - Accent6 7" xfId="162" xr:uid="{6FCA6D3A-662E-4469-8F62-C9320896923D}"/>
    <cellStyle name="40% - Accent6 8" xfId="182" xr:uid="{C6EFA40F-7A28-4AA9-8221-C4887F007DC3}"/>
    <cellStyle name="40% - Accent6 9" xfId="202" xr:uid="{F7993087-342D-4E5A-8EEE-F87C07D35C3F}"/>
    <cellStyle name="60% - Accent1" xfId="21" builtinId="32" customBuiltin="1"/>
    <cellStyle name="60% - Accent1 10" xfId="208" xr:uid="{2D40DE72-1A7C-4914-A3E7-013AB12191DA}"/>
    <cellStyle name="60% - Accent1 11" xfId="228" xr:uid="{7070C891-AA79-474E-8EA7-E6456EDA4DF2}"/>
    <cellStyle name="60% - Accent1 12" xfId="248" xr:uid="{CDAB397B-436D-492F-8648-379F186999DB}"/>
    <cellStyle name="60% - Accent1 13" xfId="268" xr:uid="{69D59957-84E2-4998-A73B-6539E6DA37A9}"/>
    <cellStyle name="60% - Accent1 14" xfId="288" xr:uid="{B1B43064-7529-4D27-AF2E-F29CF1A5A093}"/>
    <cellStyle name="60% - Accent1 15" xfId="308" xr:uid="{19AB9CAF-A3DB-46A3-929B-400C273FA34D}"/>
    <cellStyle name="60% - Accent1 2" xfId="48" xr:uid="{E1A03B6B-FA78-45D5-939C-628EDA4E602C}"/>
    <cellStyle name="60% - Accent1 3" xfId="68" xr:uid="{5D16E2E7-DD78-4135-8AD0-5BDC88DC49AD}"/>
    <cellStyle name="60% - Accent1 4" xfId="88" xr:uid="{B1857BB0-4942-426A-9FE1-27E2795209DA}"/>
    <cellStyle name="60% - Accent1 5" xfId="108" xr:uid="{186F3E21-4265-4E50-997D-4DE1518693DB}"/>
    <cellStyle name="60% - Accent1 6" xfId="128" xr:uid="{F7071A72-0859-42A8-9A81-346C9E4C26B2}"/>
    <cellStyle name="60% - Accent1 7" xfId="148" xr:uid="{4A2E20FB-C155-4148-96DE-282CF7F995FD}"/>
    <cellStyle name="60% - Accent1 8" xfId="168" xr:uid="{14AB3E33-AEC2-4DBA-B2E7-C8B01E4D4907}"/>
    <cellStyle name="60% - Accent1 9" xfId="188" xr:uid="{B604F6D9-E0B7-4D09-AC4B-DB54E9F336FA}"/>
    <cellStyle name="60% - Accent2" xfId="25" builtinId="36" customBuiltin="1"/>
    <cellStyle name="60% - Accent2 10" xfId="211" xr:uid="{11DDA217-CFDA-41B1-A291-D1143B2236E5}"/>
    <cellStyle name="60% - Accent2 11" xfId="231" xr:uid="{4CCDC3AD-BF7B-4473-85F7-D5EEC3C8E251}"/>
    <cellStyle name="60% - Accent2 12" xfId="251" xr:uid="{C58B9182-3548-40EF-B84C-85D69D86CDF2}"/>
    <cellStyle name="60% - Accent2 13" xfId="271" xr:uid="{2B8D9EB6-83F5-41E1-8751-C0445B57C1C5}"/>
    <cellStyle name="60% - Accent2 14" xfId="291" xr:uid="{AB487718-8C84-46ED-A4F9-7B426EE43382}"/>
    <cellStyle name="60% - Accent2 15" xfId="311" xr:uid="{BFEE57D8-832F-4C74-8519-9177ACBD9C19}"/>
    <cellStyle name="60% - Accent2 2" xfId="51" xr:uid="{D0FA212D-F77B-4084-805A-1C705D6AF2DA}"/>
    <cellStyle name="60% - Accent2 3" xfId="71" xr:uid="{B873FD5E-9C9F-4E6A-813B-AD4AECD97E71}"/>
    <cellStyle name="60% - Accent2 4" xfId="91" xr:uid="{F3C6E93D-49C0-42CD-8DBE-516F8EF9C594}"/>
    <cellStyle name="60% - Accent2 5" xfId="111" xr:uid="{3CBFB7EF-7B03-44E8-A3EC-BF3C35AE7ABE}"/>
    <cellStyle name="60% - Accent2 6" xfId="131" xr:uid="{434AB9F5-8DA9-4C0F-8B19-5ED2A3813416}"/>
    <cellStyle name="60% - Accent2 7" xfId="151" xr:uid="{D9D44644-DA90-42C1-BCA1-AFFA2F362B5A}"/>
    <cellStyle name="60% - Accent2 8" xfId="171" xr:uid="{10A26A67-4073-4448-BEA0-F42EB1000EBB}"/>
    <cellStyle name="60% - Accent2 9" xfId="191" xr:uid="{C8A811A0-45C3-40DD-8521-689D30F9FC9E}"/>
    <cellStyle name="60% - Accent3" xfId="29" builtinId="40" customBuiltin="1"/>
    <cellStyle name="60% - Accent3 10" xfId="214" xr:uid="{2CD2CD45-D144-4C3C-A9D5-61AE7DDA40F0}"/>
    <cellStyle name="60% - Accent3 11" xfId="234" xr:uid="{C51B81D1-6FED-40E3-A857-DE9CC22B5A88}"/>
    <cellStyle name="60% - Accent3 12" xfId="254" xr:uid="{799B7C81-7307-4232-AF89-B8DDDC9C60FE}"/>
    <cellStyle name="60% - Accent3 13" xfId="274" xr:uid="{41A4D159-08B9-4A88-AB4C-65FDD10FE416}"/>
    <cellStyle name="60% - Accent3 14" xfId="294" xr:uid="{6737A9B6-8979-4243-A739-BC9EB6466DC8}"/>
    <cellStyle name="60% - Accent3 15" xfId="314" xr:uid="{FFFB7EE6-C3CD-408B-9502-3D91490B5A08}"/>
    <cellStyle name="60% - Accent3 2" xfId="54" xr:uid="{2DB920AF-9A1B-4809-8D7E-7E7D27029255}"/>
    <cellStyle name="60% - Accent3 3" xfId="74" xr:uid="{A793605B-7722-4F77-9376-057AEC03667C}"/>
    <cellStyle name="60% - Accent3 4" xfId="94" xr:uid="{3D5D6532-2B17-404C-BA8F-B5B4195D405A}"/>
    <cellStyle name="60% - Accent3 5" xfId="114" xr:uid="{93C42E4B-7F9E-4795-93D0-66002A0ABCAC}"/>
    <cellStyle name="60% - Accent3 6" xfId="134" xr:uid="{FDC98D8F-8FC7-41A6-96AD-E57CF63E6651}"/>
    <cellStyle name="60% - Accent3 7" xfId="154" xr:uid="{2211E40A-778C-45C7-806F-ACD77391A60B}"/>
    <cellStyle name="60% - Accent3 8" xfId="174" xr:uid="{37B64629-2BAA-4850-AFA7-ABF0EB9780B0}"/>
    <cellStyle name="60% - Accent3 9" xfId="194" xr:uid="{DE42D8D4-93A4-4629-8A32-E56A89008F4A}"/>
    <cellStyle name="60% - Accent4" xfId="33" builtinId="44" customBuiltin="1"/>
    <cellStyle name="60% - Accent4 10" xfId="217" xr:uid="{1DB35B76-39EC-4E0D-AEF6-3A94A13AE516}"/>
    <cellStyle name="60% - Accent4 11" xfId="237" xr:uid="{BA08DEFA-1CE2-4941-AB9C-CB09E2075C18}"/>
    <cellStyle name="60% - Accent4 12" xfId="257" xr:uid="{1D1AD600-1880-4447-9126-9ADAF9D0E5EA}"/>
    <cellStyle name="60% - Accent4 13" xfId="277" xr:uid="{F0B545A0-D0A5-48DE-B2C8-219794872A82}"/>
    <cellStyle name="60% - Accent4 14" xfId="297" xr:uid="{D423CC0A-CDF6-43FB-8E9C-1A97A2DF9207}"/>
    <cellStyle name="60% - Accent4 15" xfId="317" xr:uid="{AF4C1611-9084-4FC4-AA7C-9B817D6FA66F}"/>
    <cellStyle name="60% - Accent4 2" xfId="57" xr:uid="{8195BE35-9B86-415F-9A4D-34B6410EDF5E}"/>
    <cellStyle name="60% - Accent4 3" xfId="77" xr:uid="{4CB98DF4-7B73-43E1-81E0-21FDB4DF4681}"/>
    <cellStyle name="60% - Accent4 4" xfId="97" xr:uid="{047B4172-9762-4193-8BB2-DEA383D577A2}"/>
    <cellStyle name="60% - Accent4 5" xfId="117" xr:uid="{A0CCAA26-8A16-4F5C-8643-91404041459B}"/>
    <cellStyle name="60% - Accent4 6" xfId="137" xr:uid="{5D45C577-E13B-473B-94E6-2B2DF5E03EAD}"/>
    <cellStyle name="60% - Accent4 7" xfId="157" xr:uid="{9841A7C2-752F-438C-9DFF-76E5A0DDBB81}"/>
    <cellStyle name="60% - Accent4 8" xfId="177" xr:uid="{D704ECA8-3EF0-4F70-A21D-0393204ECA9D}"/>
    <cellStyle name="60% - Accent4 9" xfId="197" xr:uid="{EAD3D1DC-9A29-4913-8759-C878A26794A7}"/>
    <cellStyle name="60% - Accent5" xfId="37" builtinId="48" customBuiltin="1"/>
    <cellStyle name="60% - Accent5 10" xfId="220" xr:uid="{70CE8811-CB9C-4B6E-95A9-FF46C0092824}"/>
    <cellStyle name="60% - Accent5 11" xfId="240" xr:uid="{40088DD4-F23D-4839-BD45-D16DBBEC117F}"/>
    <cellStyle name="60% - Accent5 12" xfId="260" xr:uid="{219B4BC5-B5A0-4AFA-900D-A0B5EC1746EB}"/>
    <cellStyle name="60% - Accent5 13" xfId="280" xr:uid="{351AB47A-D826-4291-9283-813652D58C01}"/>
    <cellStyle name="60% - Accent5 14" xfId="300" xr:uid="{3F1BA15F-8626-4E05-9396-4AF849DB3CF2}"/>
    <cellStyle name="60% - Accent5 15" xfId="320" xr:uid="{FA876E92-EE73-4738-B35A-CEE4BD671766}"/>
    <cellStyle name="60% - Accent5 2" xfId="60" xr:uid="{2B087051-0B1A-48CB-8C88-FB5419174C45}"/>
    <cellStyle name="60% - Accent5 3" xfId="80" xr:uid="{7CA52249-2793-4CBE-9320-B2E51B7C7208}"/>
    <cellStyle name="60% - Accent5 4" xfId="100" xr:uid="{E73925E2-2A98-4246-A82E-2EB950F86CC1}"/>
    <cellStyle name="60% - Accent5 5" xfId="120" xr:uid="{5857A888-4419-4A29-BDF1-FC41D1D52AB0}"/>
    <cellStyle name="60% - Accent5 6" xfId="140" xr:uid="{CC1C09A0-3C3B-4F30-9B74-62F744EE18EF}"/>
    <cellStyle name="60% - Accent5 7" xfId="160" xr:uid="{E0C09DFE-FFC9-425D-9A04-D78059912D7A}"/>
    <cellStyle name="60% - Accent5 8" xfId="180" xr:uid="{90AB14B9-3774-4886-B8C8-D66159501358}"/>
    <cellStyle name="60% - Accent5 9" xfId="200" xr:uid="{18C903EB-9722-419A-92FF-E89DCA128818}"/>
    <cellStyle name="60% - Accent6" xfId="41" builtinId="52" customBuiltin="1"/>
    <cellStyle name="60% - Accent6 10" xfId="223" xr:uid="{99C8BEBB-7EC8-438F-97C4-BD916580407A}"/>
    <cellStyle name="60% - Accent6 11" xfId="243" xr:uid="{655F3FF5-9425-4FC0-BD35-E1D4638E2D3D}"/>
    <cellStyle name="60% - Accent6 12" xfId="263" xr:uid="{592D428E-0CD2-4523-B624-ECBF8ACFA448}"/>
    <cellStyle name="60% - Accent6 13" xfId="283" xr:uid="{2EE4857A-8801-4D01-818F-57628330640E}"/>
    <cellStyle name="60% - Accent6 14" xfId="303" xr:uid="{8C501128-7AD0-45D3-9A3A-1665FF8A9EE0}"/>
    <cellStyle name="60% - Accent6 15" xfId="323" xr:uid="{AA65F3E4-47BA-4D5B-BEBE-FB10ED67A212}"/>
    <cellStyle name="60% - Accent6 2" xfId="63" xr:uid="{58557526-09F0-45A4-98F9-0C716C5F523E}"/>
    <cellStyle name="60% - Accent6 3" xfId="83" xr:uid="{E8E730DA-91DC-40A1-8E24-A1F3DDEF146E}"/>
    <cellStyle name="60% - Accent6 4" xfId="103" xr:uid="{30FF29FE-4E67-44A8-B821-3B0604D9778B}"/>
    <cellStyle name="60% - Accent6 5" xfId="123" xr:uid="{9C5609A8-B318-44B2-B52D-D6B992F316A6}"/>
    <cellStyle name="60% - Accent6 6" xfId="143" xr:uid="{CE5B77A8-D8FA-481B-8102-02F45DB1950E}"/>
    <cellStyle name="60% - Accent6 7" xfId="163" xr:uid="{1BF01C1E-7CFC-4D8A-82AF-23AE1DD8D11B}"/>
    <cellStyle name="60% - Accent6 8" xfId="183" xr:uid="{D2EEC825-7B92-4B92-936A-947763369992}"/>
    <cellStyle name="60% - Accent6 9" xfId="203" xr:uid="{6AE849FD-8C66-4E59-80AF-5580E35A39AD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0" xfId="184" xr:uid="{8E6231AE-DA40-4C9E-9736-1B82EE5E5E6F}"/>
    <cellStyle name="Normal 11" xfId="204" xr:uid="{5FC8D269-42B1-464C-968F-D78D98DD3FF3}"/>
    <cellStyle name="Normal 12" xfId="224" xr:uid="{5416065E-0E58-4ED3-B31E-13774CDAE5BA}"/>
    <cellStyle name="Normal 13" xfId="244" xr:uid="{98967BAE-8BC9-469B-B6A9-65518A605B3F}"/>
    <cellStyle name="Normal 14" xfId="264" xr:uid="{32B0010D-0188-4624-AD39-9A20458E8E90}"/>
    <cellStyle name="Normal 15" xfId="284" xr:uid="{BDB9E9ED-477A-4E89-BC15-A40E9FB0C53F}"/>
    <cellStyle name="Normal 16" xfId="304" xr:uid="{30AD2F9F-2792-4E73-B3EB-96ABDC67B0D1}"/>
    <cellStyle name="Normal 2" xfId="42" xr:uid="{F50F2267-46E4-4CC2-A189-BCAD2533BD90}"/>
    <cellStyle name="Normal 3" xfId="44" xr:uid="{D61C6192-B0B8-490B-8EAA-C3CB05EBEB04}"/>
    <cellStyle name="Normal 4" xfId="64" xr:uid="{6E293B67-1F89-4B61-BE65-B4BC73B1F281}"/>
    <cellStyle name="Normal 5" xfId="84" xr:uid="{0A6E07F5-9728-4781-BA44-CA21B1425629}"/>
    <cellStyle name="Normal 6" xfId="104" xr:uid="{45DDF471-A5FE-4F08-AFA8-A1ABEACB6360}"/>
    <cellStyle name="Normal 7" xfId="124" xr:uid="{F6A48B77-5567-4054-914F-A75BC3F2B731}"/>
    <cellStyle name="Normal 8" xfId="144" xr:uid="{8AC7A32B-0DFC-49D9-89D1-D63994DEA6A2}"/>
    <cellStyle name="Normal 9" xfId="164" xr:uid="{60AB3928-159E-4B63-B2EE-B9ED7592E562}"/>
    <cellStyle name="Note 10" xfId="185" xr:uid="{00BF838E-8AEA-43DE-A47A-A73365DF3C51}"/>
    <cellStyle name="Note 11" xfId="205" xr:uid="{D9822493-3789-448B-ADE3-0E6288BD800D}"/>
    <cellStyle name="Note 12" xfId="225" xr:uid="{EEAC6D30-30A5-4551-8C4E-6667B9DDE8C2}"/>
    <cellStyle name="Note 13" xfId="245" xr:uid="{91725AB7-4F7C-4C03-975B-DB968C9EC293}"/>
    <cellStyle name="Note 14" xfId="265" xr:uid="{B5E67E63-43A0-450C-9CF3-785C53D6CB7E}"/>
    <cellStyle name="Note 15" xfId="285" xr:uid="{CDD3FE4E-B43F-4A6E-8694-2765F5F421AA}"/>
    <cellStyle name="Note 16" xfId="305" xr:uid="{E04517DD-09BA-47A5-A913-244BDC9046D3}"/>
    <cellStyle name="Note 2" xfId="43" xr:uid="{1EF10F79-33D5-4582-804E-9EE3D514D4EE}"/>
    <cellStyle name="Note 3" xfId="45" xr:uid="{C97AE358-3909-487F-A4AA-9350252C81B6}"/>
    <cellStyle name="Note 4" xfId="65" xr:uid="{B117F347-10A2-45EC-8BDC-7C266E1D0FF8}"/>
    <cellStyle name="Note 5" xfId="85" xr:uid="{24E2590E-6DE9-4026-9856-7D9B27ADFBA1}"/>
    <cellStyle name="Note 6" xfId="105" xr:uid="{2B6C9D3B-D92B-4D19-9E71-F3A9F3DBAAB1}"/>
    <cellStyle name="Note 7" xfId="125" xr:uid="{05F74624-F17F-4C5A-8A39-E94256E41F09}"/>
    <cellStyle name="Note 8" xfId="145" xr:uid="{FED488AE-8813-4987-802B-21C9880E702F}"/>
    <cellStyle name="Note 9" xfId="165" xr:uid="{58A36B17-87B0-42E1-B15A-475C4C53EA42}"/>
    <cellStyle name="Output" xfId="11" builtinId="21" customBuiltin="1"/>
    <cellStyle name="Percent" xfId="1" builtinId="5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Driver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RMAs'!$C$3:$C$17</c:f>
              <c:strCache>
                <c:ptCount val="15"/>
                <c:pt idx="0">
                  <c:v>E2-887</c:v>
                </c:pt>
                <c:pt idx="1">
                  <c:v>E2-526</c:v>
                </c:pt>
                <c:pt idx="2">
                  <c:v>E2-389</c:v>
                </c:pt>
                <c:pt idx="3">
                  <c:v>E2-887</c:v>
                </c:pt>
                <c:pt idx="4">
                  <c:v>E2-527</c:v>
                </c:pt>
                <c:pt idx="5">
                  <c:v>E2-702</c:v>
                </c:pt>
                <c:pt idx="6">
                  <c:v>E2-877</c:v>
                </c:pt>
                <c:pt idx="7">
                  <c:v>E2-418</c:v>
                </c:pt>
                <c:pt idx="8">
                  <c:v>E2-721</c:v>
                </c:pt>
                <c:pt idx="9">
                  <c:v>E2-991</c:v>
                </c:pt>
                <c:pt idx="10">
                  <c:v>E2-709</c:v>
                </c:pt>
                <c:pt idx="11">
                  <c:v>E2-404</c:v>
                </c:pt>
                <c:pt idx="12">
                  <c:v>E2-469</c:v>
                </c:pt>
                <c:pt idx="13">
                  <c:v>E2-721</c:v>
                </c:pt>
                <c:pt idx="14">
                  <c:v>E2-486</c:v>
                </c:pt>
              </c:strCache>
            </c:strRef>
          </c:cat>
          <c:val>
            <c:numRef>
              <c:f>'Driver and Engine RMAs'!$B$3:$B$17</c:f>
              <c:numCache>
                <c:formatCode>General</c:formatCode>
                <c:ptCount val="15"/>
                <c:pt idx="0">
                  <c:v>49</c:v>
                </c:pt>
                <c:pt idx="1">
                  <c:v>20</c:v>
                </c:pt>
                <c:pt idx="2">
                  <c:v>16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730-8800-A09ECEF8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157007"/>
        <c:axId val="219166575"/>
      </c:barChart>
      <c:catAx>
        <c:axId val="2191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6575"/>
        <c:crosses val="autoZero"/>
        <c:auto val="1"/>
        <c:lblAlgn val="ctr"/>
        <c:lblOffset val="100"/>
        <c:noMultiLvlLbl val="0"/>
      </c:catAx>
      <c:valAx>
        <c:axId val="2191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Light Engine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RMAs'!$N$3:$N$17</c:f>
              <c:strCache>
                <c:ptCount val="15"/>
                <c:pt idx="0">
                  <c:v>LED-203-35</c:v>
                </c:pt>
                <c:pt idx="1">
                  <c:v>LED-240-S00-30</c:v>
                </c:pt>
                <c:pt idx="2">
                  <c:v>LED-203-40</c:v>
                </c:pt>
                <c:pt idx="3">
                  <c:v>LED-240-H00-27</c:v>
                </c:pt>
                <c:pt idx="4">
                  <c:v>LED-307-S00-27</c:v>
                </c:pt>
                <c:pt idx="5">
                  <c:v>LED-281-S00-3022</c:v>
                </c:pt>
                <c:pt idx="6">
                  <c:v>LED-239-H00-30</c:v>
                </c:pt>
                <c:pt idx="7">
                  <c:v>LED-293-S00-30</c:v>
                </c:pt>
                <c:pt idx="8">
                  <c:v>LED-307-S00-30</c:v>
                </c:pt>
                <c:pt idx="9">
                  <c:v>LED-203-30</c:v>
                </c:pt>
                <c:pt idx="10">
                  <c:v>LED-240-S00-27</c:v>
                </c:pt>
                <c:pt idx="11">
                  <c:v>LED-336-S00-RGB30</c:v>
                </c:pt>
                <c:pt idx="12">
                  <c:v>LED-213-S00-35</c:v>
                </c:pt>
                <c:pt idx="13">
                  <c:v>LED-274-H00-35</c:v>
                </c:pt>
                <c:pt idx="14">
                  <c:v>LED-203-27-HI</c:v>
                </c:pt>
              </c:strCache>
            </c:strRef>
          </c:cat>
          <c:val>
            <c:numRef>
              <c:f>'Driver and Engine RMAs'!$M$3:$M$17</c:f>
              <c:numCache>
                <c:formatCode>General</c:formatCode>
                <c:ptCount val="15"/>
                <c:pt idx="0">
                  <c:v>46</c:v>
                </c:pt>
                <c:pt idx="1">
                  <c:v>38</c:v>
                </c:pt>
                <c:pt idx="2">
                  <c:v>26</c:v>
                </c:pt>
                <c:pt idx="3">
                  <c:v>17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41AF-8250-E8353594C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30175"/>
        <c:axId val="351950143"/>
      </c:barChart>
      <c:catAx>
        <c:axId val="3519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0143"/>
        <c:crosses val="autoZero"/>
        <c:auto val="1"/>
        <c:lblAlgn val="ctr"/>
        <c:lblOffset val="100"/>
        <c:noMultiLvlLbl val="0"/>
      </c:catAx>
      <c:valAx>
        <c:axId val="3519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&amp;C&amp;"-,Bold"&amp;14RMA Report July 2021
&amp;"-,Regular"&amp;10Most Common RMA parts</c:oddHeader>
    </c:headerFooter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RMAs 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'Drivers YTD'!$D$84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'Drivers YTD'!$C$85:$C$97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YTD'!$D$85:$D$97</c:f>
              <c:numCache>
                <c:formatCode>General</c:formatCode>
                <c:ptCount val="13"/>
                <c:pt idx="0" formatCode="0">
                  <c:v>170</c:v>
                </c:pt>
                <c:pt idx="1">
                  <c:v>160</c:v>
                </c:pt>
                <c:pt idx="2">
                  <c:v>177</c:v>
                </c:pt>
                <c:pt idx="3">
                  <c:v>89</c:v>
                </c:pt>
                <c:pt idx="4">
                  <c:v>708</c:v>
                </c:pt>
                <c:pt idx="5">
                  <c:v>313</c:v>
                </c:pt>
                <c:pt idx="12" formatCode="0">
                  <c:v>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9-4F17-9049-AFD43948DBB4}"/>
            </c:ext>
          </c:extLst>
        </c:ser>
        <c:ser>
          <c:idx val="1"/>
          <c:order val="1"/>
          <c:tx>
            <c:strRef>
              <c:f>'Drivers YTD'!$E$76</c:f>
              <c:strCache>
                <c:ptCount val="1"/>
                <c:pt idx="0">
                  <c:v>$0.00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'Drivers YTD'!$C$85:$C$97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YTD'!$E$84:$E$96</c:f>
              <c:numCache>
                <c:formatCode>"$"#,##0.00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9-4F17-9049-AFD43948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1000979743"/>
        <c:axId val="1000980575"/>
      </c:barChart>
      <c:barChart>
        <c:barDir val="col"/>
        <c:grouping val="clustered"/>
        <c:varyColors val="0"/>
        <c:ser>
          <c:idx val="2"/>
          <c:order val="2"/>
          <c:tx>
            <c:strRef>
              <c:f>'Drivers YTD'!$F$76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'Drivers YTD'!$C$84:$C$97</c:f>
              <c:strCache>
                <c:ptCount val="14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Total</c:v>
                </c:pt>
              </c:strCache>
            </c:strRef>
          </c:cat>
          <c:val>
            <c:numRef>
              <c:f>'Drivers YTD'!$F$84:$F$96</c:f>
              <c:numCache>
                <c:formatCode>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9-4F17-9049-AFD43948DBB4}"/>
            </c:ext>
          </c:extLst>
        </c:ser>
        <c:ser>
          <c:idx val="3"/>
          <c:order val="3"/>
          <c:tx>
            <c:strRef>
              <c:f>'Drivers YTD'!$I$99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'Drivers YTD'!$C$84:$C$97</c:f>
              <c:strCache>
                <c:ptCount val="14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Total</c:v>
                </c:pt>
              </c:strCache>
            </c:strRef>
          </c:cat>
          <c:val>
            <c:numRef>
              <c:f>'Drivers YTD'!$G$85:$G$97</c:f>
              <c:numCache>
                <c:formatCode>"$"#,##0.00</c:formatCode>
                <c:ptCount val="13"/>
                <c:pt idx="0">
                  <c:v>5566</c:v>
                </c:pt>
                <c:pt idx="1">
                  <c:v>4824.1032999999979</c:v>
                </c:pt>
                <c:pt idx="2" formatCode="&quot;$&quot;#,##0.00_);[Red]\(&quot;$&quot;#,##0.00\)">
                  <c:v>5551.21</c:v>
                </c:pt>
                <c:pt idx="3" formatCode="General">
                  <c:v>2546.2986000000001</c:v>
                </c:pt>
                <c:pt idx="4" formatCode="&quot;$&quot;#,##0">
                  <c:v>18482.002699999994</c:v>
                </c:pt>
                <c:pt idx="5">
                  <c:v>9566.8621000000003</c:v>
                </c:pt>
                <c:pt idx="12">
                  <c:v>46536.476699999985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9-4F17-9049-AFD43948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0"/>
        <c:axId val="1103001071"/>
        <c:axId val="1103000239"/>
      </c:barChart>
      <c:catAx>
        <c:axId val="10009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80575"/>
        <c:crosses val="autoZero"/>
        <c:auto val="1"/>
        <c:lblAlgn val="ctr"/>
        <c:lblOffset val="100"/>
        <c:noMultiLvlLbl val="0"/>
      </c:catAx>
      <c:valAx>
        <c:axId val="10009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79743"/>
        <c:crosses val="autoZero"/>
        <c:crossBetween val="between"/>
      </c:valAx>
      <c:valAx>
        <c:axId val="1103000239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01071"/>
        <c:crosses val="max"/>
        <c:crossBetween val="between"/>
      </c:valAx>
      <c:catAx>
        <c:axId val="1103001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000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</a:t>
            </a:r>
            <a:r>
              <a:rPr lang="en-US" baseline="0"/>
              <a:t> RMAs YTD</a:t>
            </a:r>
            <a:endParaRPr lang="en-US"/>
          </a:p>
        </c:rich>
      </c:tx>
      <c:layout>
        <c:manualLayout>
          <c:xMode val="edge"/>
          <c:yMode val="edge"/>
          <c:x val="0.44361142236654993"/>
          <c:y val="2.0495297647129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'Engines YTD'!$D$85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YTD'!$D$86:$D$98</c:f>
              <c:numCache>
                <c:formatCode>General</c:formatCode>
                <c:ptCount val="13"/>
                <c:pt idx="0">
                  <c:v>183</c:v>
                </c:pt>
                <c:pt idx="1">
                  <c:v>425</c:v>
                </c:pt>
                <c:pt idx="2">
                  <c:v>382</c:v>
                </c:pt>
                <c:pt idx="3">
                  <c:v>139</c:v>
                </c:pt>
                <c:pt idx="4">
                  <c:v>113</c:v>
                </c:pt>
                <c:pt idx="5">
                  <c:v>186</c:v>
                </c:pt>
                <c:pt idx="12">
                  <c:v>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D-455D-87DC-44E657D1955D}"/>
            </c:ext>
          </c:extLst>
        </c:ser>
        <c:ser>
          <c:idx val="1"/>
          <c:order val="1"/>
          <c:tx>
            <c:strRef>
              <c:f>'Engines YTD'!$E$85</c:f>
              <c:strCache>
                <c:ptCount val="1"/>
                <c:pt idx="0">
                  <c:v>Qty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YTD'!$E$86:$E$98</c:f>
              <c:numCache>
                <c:formatCode>"$"#,##0.00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5BED-455D-87DC-44E657D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810068223"/>
        <c:axId val="810071135"/>
      </c:barChart>
      <c:barChart>
        <c:barDir val="col"/>
        <c:grouping val="clustered"/>
        <c:varyColors val="0"/>
        <c:ser>
          <c:idx val="2"/>
          <c:order val="2"/>
          <c:tx>
            <c:strRef>
              <c:f>'Engines YTD'!$F$85</c:f>
              <c:strCache>
                <c:ptCount val="1"/>
                <c:pt idx="0">
                  <c:v>Total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YTD'!$F$86:$F$98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5BED-455D-87DC-44E657D1955D}"/>
            </c:ext>
          </c:extLst>
        </c:ser>
        <c:ser>
          <c:idx val="3"/>
          <c:order val="3"/>
          <c:tx>
            <c:strRef>
              <c:f>'Engines YTD'!$G$85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YTD'!$G$86:$G$98</c:f>
              <c:numCache>
                <c:formatCode>"$"#,##0.00</c:formatCode>
                <c:ptCount val="13"/>
                <c:pt idx="0">
                  <c:v>3004</c:v>
                </c:pt>
                <c:pt idx="1">
                  <c:v>6429.4114000000009</c:v>
                </c:pt>
                <c:pt idx="2" formatCode="&quot;$&quot;#,##0_);[Red]\(&quot;$&quot;#,##0\)">
                  <c:v>7412.37</c:v>
                </c:pt>
                <c:pt idx="3" formatCode="&quot;$&quot;#,##0_);[Red]\(&quot;$&quot;#,##0\)">
                  <c:v>1909.9570999999999</c:v>
                </c:pt>
                <c:pt idx="4" formatCode="&quot;$&quot;#,##0_);[Red]\(&quot;$&quot;#,##0\)">
                  <c:v>1541</c:v>
                </c:pt>
                <c:pt idx="5" formatCode="&quot;$&quot;#,##0">
                  <c:v>3122.7479999999996</c:v>
                </c:pt>
                <c:pt idx="12">
                  <c:v>23419.486499999999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D-455D-87DC-44E657D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95927199"/>
        <c:axId val="1395952991"/>
      </c:barChart>
      <c:catAx>
        <c:axId val="8100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71135"/>
        <c:crosses val="autoZero"/>
        <c:auto val="1"/>
        <c:lblAlgn val="ctr"/>
        <c:lblOffset val="100"/>
        <c:noMultiLvlLbl val="0"/>
      </c:catAx>
      <c:valAx>
        <c:axId val="8100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68223"/>
        <c:crosses val="autoZero"/>
        <c:crossBetween val="between"/>
      </c:valAx>
      <c:valAx>
        <c:axId val="1395952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27199"/>
        <c:crosses val="max"/>
        <c:crossBetween val="between"/>
      </c:valAx>
      <c:catAx>
        <c:axId val="139592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5952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57150</xdr:rowOff>
    </xdr:from>
    <xdr:to>
      <xdr:col>9</xdr:col>
      <xdr:colOff>133349</xdr:colOff>
      <xdr:row>69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93453E-8534-4928-8F0E-61F29EB9C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37</xdr:row>
      <xdr:rowOff>80961</xdr:rowOff>
    </xdr:from>
    <xdr:to>
      <xdr:col>18</xdr:col>
      <xdr:colOff>1933575</xdr:colOff>
      <xdr:row>65</xdr:row>
      <xdr:rowOff>66674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8F0BC9-3838-4E2F-B2BF-40EFB3419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76</xdr:row>
      <xdr:rowOff>42861</xdr:rowOff>
    </xdr:from>
    <xdr:to>
      <xdr:col>33</xdr:col>
      <xdr:colOff>490539</xdr:colOff>
      <xdr:row>104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4423E3-8200-46AB-A606-6407C6026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75</xdr:row>
      <xdr:rowOff>119061</xdr:rowOff>
    </xdr:from>
    <xdr:to>
      <xdr:col>34</xdr:col>
      <xdr:colOff>28575</xdr:colOff>
      <xdr:row>106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7BEDFA-AA46-4091-BA96-6ED048141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AB70"/>
  <sheetViews>
    <sheetView view="pageLayout" topLeftCell="H1" zoomScaleNormal="100" workbookViewId="0">
      <selection activeCell="L1" sqref="L1:R17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7.7109375" bestFit="1" customWidth="1"/>
    <col min="4" max="4" width="10.28515625" bestFit="1" customWidth="1"/>
    <col min="5" max="5" width="12.85546875" style="13" bestFit="1" customWidth="1"/>
    <col min="6" max="6" width="13.140625" style="13" bestFit="1" customWidth="1"/>
    <col min="7" max="7" width="13.85546875" style="14" customWidth="1"/>
    <col min="8" max="8" width="11.42578125" style="2" bestFit="1" customWidth="1"/>
    <col min="9" max="9" width="34.5703125" style="2" customWidth="1"/>
    <col min="10" max="10" width="2" bestFit="1" customWidth="1"/>
    <col min="11" max="11" width="2.85546875" bestFit="1" customWidth="1"/>
    <col min="12" max="12" width="10.85546875" bestFit="1" customWidth="1"/>
    <col min="13" max="13" width="4.85546875" bestFit="1" customWidth="1"/>
    <col min="14" max="14" width="18.140625" bestFit="1" customWidth="1"/>
    <col min="15" max="15" width="21.85546875" bestFit="1" customWidth="1"/>
    <col min="16" max="16" width="9.28515625" style="13" bestFit="1" customWidth="1"/>
    <col min="17" max="17" width="13" style="13" customWidth="1"/>
    <col min="18" max="18" width="10.28515625" style="13" customWidth="1"/>
    <col min="19" max="19" width="27.42578125" style="10" bestFit="1" customWidth="1"/>
    <col min="21" max="21" width="10.85546875" bestFit="1" customWidth="1"/>
    <col min="22" max="22" width="4.5703125" bestFit="1" customWidth="1"/>
    <col min="23" max="23" width="7.7109375" bestFit="1" customWidth="1"/>
    <col min="24" max="24" width="10.28515625" bestFit="1" customWidth="1"/>
    <col min="25" max="25" width="12.85546875" bestFit="1" customWidth="1"/>
    <col min="26" max="26" width="13.140625" bestFit="1" customWidth="1"/>
    <col min="27" max="27" width="9.42578125" bestFit="1" customWidth="1"/>
    <col min="28" max="28" width="15.28515625" bestFit="1" customWidth="1"/>
  </cols>
  <sheetData>
    <row r="1" spans="1:28" ht="40.5" customHeight="1" thickTop="1" thickBot="1" x14ac:dyDescent="0.3">
      <c r="A1" s="122" t="s">
        <v>19</v>
      </c>
      <c r="B1" s="123"/>
      <c r="C1" s="123"/>
      <c r="D1" s="123"/>
      <c r="E1" s="123"/>
      <c r="F1" s="123"/>
      <c r="G1" s="124"/>
      <c r="H1" s="4"/>
      <c r="I1" s="4"/>
      <c r="J1" s="1"/>
      <c r="K1" s="1"/>
      <c r="L1" s="122" t="s">
        <v>26</v>
      </c>
      <c r="M1" s="123"/>
      <c r="N1" s="123"/>
      <c r="O1" s="123"/>
      <c r="P1" s="123"/>
      <c r="Q1" s="123"/>
      <c r="R1" s="124"/>
      <c r="S1" s="4"/>
      <c r="U1" s="8"/>
      <c r="V1" s="8"/>
      <c r="W1" s="8"/>
      <c r="X1" s="8"/>
      <c r="Y1" s="8"/>
      <c r="Z1" s="8"/>
      <c r="AA1" s="8"/>
      <c r="AB1" s="8"/>
    </row>
    <row r="2" spans="1:28" ht="17.25" thickTop="1" thickBot="1" x14ac:dyDescent="0.3">
      <c r="A2" s="17" t="s">
        <v>0</v>
      </c>
      <c r="B2" s="17" t="s">
        <v>1</v>
      </c>
      <c r="C2" s="17" t="s">
        <v>133</v>
      </c>
      <c r="D2" s="17" t="s">
        <v>134</v>
      </c>
      <c r="E2" s="18" t="s">
        <v>137</v>
      </c>
      <c r="F2" s="18" t="s">
        <v>155</v>
      </c>
      <c r="G2" s="18" t="s">
        <v>154</v>
      </c>
      <c r="H2" s="21"/>
      <c r="I2" s="4"/>
      <c r="J2" s="1"/>
      <c r="K2" s="1"/>
      <c r="L2" s="17" t="s">
        <v>0</v>
      </c>
      <c r="M2" s="17" t="s">
        <v>1</v>
      </c>
      <c r="N2" s="17" t="s">
        <v>104</v>
      </c>
      <c r="O2" s="17" t="s">
        <v>105</v>
      </c>
      <c r="P2" s="18" t="s">
        <v>136</v>
      </c>
      <c r="Q2" s="18" t="s">
        <v>156</v>
      </c>
      <c r="R2" s="18" t="s">
        <v>162</v>
      </c>
      <c r="S2" s="21"/>
      <c r="U2" s="7"/>
      <c r="V2" s="7"/>
      <c r="W2" s="7"/>
      <c r="X2" s="7"/>
      <c r="Y2" s="7"/>
      <c r="Z2" s="7"/>
      <c r="AA2" s="7"/>
      <c r="AB2" s="7"/>
    </row>
    <row r="3" spans="1:28" ht="15.75" thickTop="1" x14ac:dyDescent="0.25">
      <c r="A3" s="44">
        <v>3</v>
      </c>
      <c r="B3" s="44">
        <v>49</v>
      </c>
      <c r="C3" s="44" t="s">
        <v>14</v>
      </c>
      <c r="D3" s="44">
        <v>22</v>
      </c>
      <c r="E3" s="45">
        <v>12.19</v>
      </c>
      <c r="F3" s="45">
        <v>22.41</v>
      </c>
      <c r="G3" s="45">
        <v>1098.0899999999999</v>
      </c>
      <c r="H3" s="12"/>
      <c r="I3" s="22">
        <f>SUM(G3:G45)</f>
        <v>6048.5141000000031</v>
      </c>
      <c r="J3" s="1"/>
      <c r="K3" s="1"/>
      <c r="L3" s="97">
        <v>4</v>
      </c>
      <c r="M3" s="97">
        <v>46</v>
      </c>
      <c r="N3" s="97" t="s">
        <v>61</v>
      </c>
      <c r="O3" s="97" t="s">
        <v>59</v>
      </c>
      <c r="P3" s="98">
        <v>11.7</v>
      </c>
      <c r="Q3" s="98">
        <v>12.561199999999999</v>
      </c>
      <c r="R3" s="98">
        <v>577.8152</v>
      </c>
      <c r="S3" s="22">
        <f>SUM(R3:R28)</f>
        <v>3061.2491000000009</v>
      </c>
      <c r="U3" s="9"/>
      <c r="V3" s="9"/>
      <c r="W3" s="9"/>
      <c r="X3" s="9"/>
      <c r="Y3" s="9"/>
      <c r="Z3" s="9"/>
      <c r="AA3" s="9"/>
      <c r="AB3" s="9"/>
    </row>
    <row r="4" spans="1:28" x14ac:dyDescent="0.25">
      <c r="A4" s="23">
        <v>1</v>
      </c>
      <c r="B4" s="23">
        <v>20</v>
      </c>
      <c r="C4" s="23" t="s">
        <v>10</v>
      </c>
      <c r="D4" s="23">
        <v>2</v>
      </c>
      <c r="E4" s="24">
        <v>15.7182</v>
      </c>
      <c r="F4" s="24">
        <v>20.078499999999998</v>
      </c>
      <c r="G4" s="24">
        <v>401.57</v>
      </c>
      <c r="H4" s="12"/>
      <c r="I4" s="4">
        <f>SUM(B3:B45)</f>
        <v>215</v>
      </c>
      <c r="J4" s="1"/>
      <c r="K4" s="1"/>
      <c r="L4" s="23">
        <v>6</v>
      </c>
      <c r="M4" s="23">
        <v>38</v>
      </c>
      <c r="N4" s="23" t="s">
        <v>22</v>
      </c>
      <c r="O4" s="23" t="s">
        <v>55</v>
      </c>
      <c r="P4" s="24">
        <v>13.8</v>
      </c>
      <c r="Q4" s="24">
        <v>15.709</v>
      </c>
      <c r="R4" s="24">
        <v>596.94200000000001</v>
      </c>
      <c r="S4" s="22">
        <f>SUM(M3:M28)</f>
        <v>217</v>
      </c>
      <c r="U4" s="9"/>
      <c r="V4" s="9"/>
      <c r="W4" s="9"/>
      <c r="X4" s="9"/>
      <c r="Y4" s="9"/>
      <c r="Z4" s="9"/>
      <c r="AA4" s="9"/>
      <c r="AB4" s="9"/>
    </row>
    <row r="5" spans="1:28" x14ac:dyDescent="0.25">
      <c r="A5" s="23">
        <v>2</v>
      </c>
      <c r="B5" s="23">
        <v>16</v>
      </c>
      <c r="C5" s="23" t="s">
        <v>3</v>
      </c>
      <c r="D5" s="23">
        <v>2</v>
      </c>
      <c r="E5" s="24">
        <v>14.21</v>
      </c>
      <c r="F5" s="24">
        <v>20.77</v>
      </c>
      <c r="G5" s="24">
        <v>332.32</v>
      </c>
      <c r="H5" s="12"/>
      <c r="I5" s="4"/>
      <c r="J5" s="1"/>
      <c r="K5" s="1"/>
      <c r="L5" s="23">
        <v>1</v>
      </c>
      <c r="M5" s="23">
        <v>26</v>
      </c>
      <c r="N5" s="23" t="s">
        <v>67</v>
      </c>
      <c r="O5" s="23" t="s">
        <v>59</v>
      </c>
      <c r="P5" s="24">
        <v>11.7</v>
      </c>
      <c r="Q5" s="24">
        <v>12.561199999999999</v>
      </c>
      <c r="R5" s="24">
        <v>326.59120000000001</v>
      </c>
      <c r="S5" s="22"/>
      <c r="U5" s="9"/>
      <c r="V5" s="9"/>
      <c r="W5" s="9"/>
      <c r="X5" s="9"/>
      <c r="Y5" s="9"/>
      <c r="Z5" s="9"/>
      <c r="AA5" s="9"/>
      <c r="AB5" s="9"/>
    </row>
    <row r="6" spans="1:28" x14ac:dyDescent="0.25">
      <c r="A6" s="23">
        <v>4</v>
      </c>
      <c r="B6" s="23">
        <v>15</v>
      </c>
      <c r="C6" s="23" t="s">
        <v>14</v>
      </c>
      <c r="D6" s="23">
        <v>22</v>
      </c>
      <c r="E6" s="24">
        <v>12.19</v>
      </c>
      <c r="F6" s="24">
        <v>20.64</v>
      </c>
      <c r="G6" s="24">
        <v>309.60000000000002</v>
      </c>
      <c r="H6" s="12"/>
      <c r="I6" s="4"/>
      <c r="J6" s="1"/>
      <c r="K6" s="1"/>
      <c r="L6" s="23">
        <v>2</v>
      </c>
      <c r="M6" s="23">
        <v>17</v>
      </c>
      <c r="N6" s="23" t="s">
        <v>72</v>
      </c>
      <c r="O6" s="23" t="s">
        <v>55</v>
      </c>
      <c r="P6" s="24">
        <v>13.8</v>
      </c>
      <c r="Q6" s="24">
        <v>15.709</v>
      </c>
      <c r="R6" s="24">
        <v>267.053</v>
      </c>
      <c r="S6" s="22"/>
      <c r="U6" s="9"/>
      <c r="V6" s="9"/>
      <c r="W6" s="9"/>
      <c r="X6" s="9"/>
      <c r="Y6" s="9"/>
      <c r="Z6" s="9"/>
      <c r="AA6" s="9"/>
      <c r="AB6" s="9"/>
    </row>
    <row r="7" spans="1:28" x14ac:dyDescent="0.25">
      <c r="A7" s="23">
        <v>1</v>
      </c>
      <c r="B7" s="23">
        <v>12</v>
      </c>
      <c r="C7" s="23" t="s">
        <v>2</v>
      </c>
      <c r="D7" s="23">
        <v>2</v>
      </c>
      <c r="E7" s="24">
        <v>14.31</v>
      </c>
      <c r="F7" s="24">
        <v>18.079999999999998</v>
      </c>
      <c r="G7" s="24">
        <v>216.96</v>
      </c>
      <c r="H7" s="12"/>
      <c r="I7" s="4"/>
      <c r="J7" s="1"/>
      <c r="K7" s="1"/>
      <c r="L7" s="23">
        <v>3</v>
      </c>
      <c r="M7" s="23">
        <v>13</v>
      </c>
      <c r="N7" s="23" t="s">
        <v>148</v>
      </c>
      <c r="O7" s="23" t="s">
        <v>54</v>
      </c>
      <c r="P7" s="24">
        <v>2.8355999999999999</v>
      </c>
      <c r="Q7" s="24">
        <v>4.1326999999999998</v>
      </c>
      <c r="R7" s="24">
        <v>53.725099999999998</v>
      </c>
      <c r="S7" s="22"/>
      <c r="U7" s="9"/>
      <c r="V7" s="9"/>
      <c r="W7" s="9"/>
      <c r="X7" s="9"/>
      <c r="Y7" s="9"/>
      <c r="Z7" s="9"/>
      <c r="AA7" s="9"/>
      <c r="AB7" s="9"/>
    </row>
    <row r="8" spans="1:28" x14ac:dyDescent="0.25">
      <c r="A8" s="23">
        <v>1</v>
      </c>
      <c r="B8" s="23">
        <v>10</v>
      </c>
      <c r="C8" s="23" t="s">
        <v>91</v>
      </c>
      <c r="D8" s="23" t="s">
        <v>53</v>
      </c>
      <c r="E8" s="24">
        <v>13.25</v>
      </c>
      <c r="F8" s="24">
        <v>40.090000000000003</v>
      </c>
      <c r="G8" s="24">
        <v>400.9</v>
      </c>
      <c r="H8" s="12"/>
      <c r="I8" s="4"/>
      <c r="J8" s="1"/>
      <c r="K8" s="1"/>
      <c r="L8" s="23">
        <v>2</v>
      </c>
      <c r="M8" s="23">
        <v>11</v>
      </c>
      <c r="N8" s="23" t="s">
        <v>200</v>
      </c>
      <c r="O8" s="23" t="s">
        <v>181</v>
      </c>
      <c r="P8" s="24">
        <v>11.55</v>
      </c>
      <c r="Q8" s="24">
        <v>13.1622</v>
      </c>
      <c r="R8" s="24">
        <v>144.7842</v>
      </c>
      <c r="S8" s="22"/>
      <c r="U8" s="9"/>
      <c r="V8" s="9"/>
      <c r="W8" s="9"/>
      <c r="X8" s="9"/>
      <c r="Y8" s="9"/>
      <c r="Z8" s="9"/>
      <c r="AA8" s="9"/>
      <c r="AB8" s="9"/>
    </row>
    <row r="9" spans="1:28" x14ac:dyDescent="0.25">
      <c r="A9" s="23">
        <v>2</v>
      </c>
      <c r="B9" s="23">
        <v>10</v>
      </c>
      <c r="C9" s="23" t="s">
        <v>18</v>
      </c>
      <c r="D9" s="23">
        <v>22</v>
      </c>
      <c r="E9" s="24">
        <v>11.99</v>
      </c>
      <c r="F9" s="24">
        <v>22.16</v>
      </c>
      <c r="G9" s="24">
        <v>221.6</v>
      </c>
      <c r="H9" s="12"/>
      <c r="I9" s="4"/>
      <c r="J9" s="1"/>
      <c r="K9" s="1"/>
      <c r="L9" s="23">
        <v>1</v>
      </c>
      <c r="M9" s="23">
        <v>10</v>
      </c>
      <c r="N9" s="23" t="s">
        <v>201</v>
      </c>
      <c r="O9" s="23" t="s">
        <v>159</v>
      </c>
      <c r="P9" s="24">
        <v>13.8</v>
      </c>
      <c r="Q9" s="24">
        <v>15.7433</v>
      </c>
      <c r="R9" s="24">
        <v>157.43299999999999</v>
      </c>
      <c r="S9" s="22"/>
      <c r="U9" s="9"/>
      <c r="V9" s="9"/>
      <c r="W9" s="9"/>
      <c r="X9" s="9"/>
      <c r="Y9" s="9"/>
      <c r="Z9" s="9"/>
      <c r="AA9" s="9"/>
      <c r="AB9" s="9"/>
    </row>
    <row r="10" spans="1:28" x14ac:dyDescent="0.25">
      <c r="A10" s="23">
        <v>1</v>
      </c>
      <c r="B10" s="23">
        <v>6</v>
      </c>
      <c r="C10" s="23" t="s">
        <v>194</v>
      </c>
      <c r="D10" s="23">
        <v>3</v>
      </c>
      <c r="E10" s="24">
        <v>45.39</v>
      </c>
      <c r="F10" s="24">
        <v>54.446899999999999</v>
      </c>
      <c r="G10" s="24">
        <v>326.6814</v>
      </c>
      <c r="H10" s="12"/>
      <c r="I10" s="4"/>
      <c r="J10" s="1"/>
      <c r="K10" s="1"/>
      <c r="L10" s="23">
        <v>2</v>
      </c>
      <c r="M10" s="23">
        <v>8</v>
      </c>
      <c r="N10" s="23" t="s">
        <v>153</v>
      </c>
      <c r="O10" s="23" t="s">
        <v>55</v>
      </c>
      <c r="P10" s="24">
        <v>23.95</v>
      </c>
      <c r="Q10" s="24">
        <v>25.859000000000002</v>
      </c>
      <c r="R10" s="24">
        <v>206.87200000000001</v>
      </c>
      <c r="S10" s="22"/>
      <c r="U10" s="9"/>
      <c r="V10" s="9"/>
      <c r="W10" s="9"/>
      <c r="X10" s="9"/>
      <c r="Y10" s="9"/>
      <c r="Z10" s="9"/>
      <c r="AA10" s="9"/>
      <c r="AB10" s="9"/>
    </row>
    <row r="11" spans="1:28" x14ac:dyDescent="0.25">
      <c r="A11" s="23">
        <v>2</v>
      </c>
      <c r="B11" s="23">
        <v>6</v>
      </c>
      <c r="C11" s="23" t="s">
        <v>17</v>
      </c>
      <c r="D11" s="23">
        <v>19</v>
      </c>
      <c r="E11" s="24">
        <v>18.96</v>
      </c>
      <c r="F11" s="24">
        <v>29.59</v>
      </c>
      <c r="G11" s="24">
        <v>177.54</v>
      </c>
      <c r="H11" s="12"/>
      <c r="I11" s="4"/>
      <c r="J11" s="1"/>
      <c r="K11" s="1"/>
      <c r="L11" s="23">
        <v>1</v>
      </c>
      <c r="M11" s="23">
        <v>7</v>
      </c>
      <c r="N11" s="23" t="s">
        <v>25</v>
      </c>
      <c r="O11" s="23" t="s">
        <v>54</v>
      </c>
      <c r="P11" s="24">
        <v>2.8355999999999999</v>
      </c>
      <c r="Q11" s="24">
        <v>4.1326999999999998</v>
      </c>
      <c r="R11" s="24">
        <v>28.928899999999999</v>
      </c>
      <c r="S11" s="22"/>
      <c r="U11" s="9"/>
      <c r="V11" s="9"/>
      <c r="W11" s="9"/>
      <c r="X11" s="9"/>
      <c r="Y11" s="9"/>
      <c r="Z11" s="9"/>
      <c r="AA11" s="9"/>
      <c r="AB11" s="9"/>
    </row>
    <row r="12" spans="1:28" x14ac:dyDescent="0.25">
      <c r="A12" s="23">
        <v>1</v>
      </c>
      <c r="B12" s="23">
        <v>6</v>
      </c>
      <c r="C12" s="23" t="s">
        <v>195</v>
      </c>
      <c r="D12" s="23">
        <v>28</v>
      </c>
      <c r="E12" s="24">
        <v>24.75</v>
      </c>
      <c r="F12" s="24">
        <v>34.984699999999997</v>
      </c>
      <c r="G12" s="24">
        <v>209.90819999999999</v>
      </c>
      <c r="H12" s="12"/>
      <c r="I12" s="4"/>
      <c r="J12" s="1"/>
      <c r="K12" s="1"/>
      <c r="L12" s="23">
        <v>3</v>
      </c>
      <c r="M12" s="23">
        <v>6</v>
      </c>
      <c r="N12" s="23" t="s">
        <v>20</v>
      </c>
      <c r="O12" s="23" t="s">
        <v>59</v>
      </c>
      <c r="P12" s="24">
        <v>11.7</v>
      </c>
      <c r="Q12" s="24">
        <v>12.561199999999999</v>
      </c>
      <c r="R12" s="24">
        <v>75.367199999999997</v>
      </c>
      <c r="S12" s="22"/>
      <c r="U12" s="9"/>
      <c r="V12" s="9"/>
      <c r="W12" s="9"/>
      <c r="X12" s="9"/>
      <c r="Y12" s="9"/>
      <c r="Z12" s="9"/>
      <c r="AA12" s="9"/>
      <c r="AB12" s="9"/>
    </row>
    <row r="13" spans="1:28" x14ac:dyDescent="0.25">
      <c r="A13" s="23">
        <v>1</v>
      </c>
      <c r="B13" s="23">
        <v>5</v>
      </c>
      <c r="C13" s="23" t="s">
        <v>145</v>
      </c>
      <c r="D13" s="23" t="s">
        <v>196</v>
      </c>
      <c r="E13" s="24">
        <v>13.25</v>
      </c>
      <c r="F13" s="24">
        <v>30.04</v>
      </c>
      <c r="G13" s="24">
        <v>150.19999999999999</v>
      </c>
      <c r="H13" s="12"/>
      <c r="I13" s="4"/>
      <c r="J13" s="1"/>
      <c r="K13" s="1"/>
      <c r="L13" s="23">
        <v>1</v>
      </c>
      <c r="M13" s="23">
        <v>5</v>
      </c>
      <c r="N13" s="23" t="s">
        <v>68</v>
      </c>
      <c r="O13" s="23" t="s">
        <v>55</v>
      </c>
      <c r="P13" s="24">
        <v>13.8</v>
      </c>
      <c r="Q13" s="24">
        <v>15.709</v>
      </c>
      <c r="R13" s="24">
        <v>78.545000000000002</v>
      </c>
      <c r="S13" s="22"/>
      <c r="U13" s="9"/>
      <c r="V13" s="9"/>
      <c r="W13" s="9"/>
      <c r="X13" s="9"/>
      <c r="Y13" s="9"/>
      <c r="Z13" s="9"/>
      <c r="AA13" s="9"/>
      <c r="AB13" s="9"/>
    </row>
    <row r="14" spans="1:28" x14ac:dyDescent="0.25">
      <c r="A14" s="23">
        <v>1</v>
      </c>
      <c r="B14" s="23">
        <v>4</v>
      </c>
      <c r="C14" s="23" t="s">
        <v>4</v>
      </c>
      <c r="D14" s="23">
        <v>2</v>
      </c>
      <c r="E14" s="24">
        <v>12.3</v>
      </c>
      <c r="F14" s="24">
        <v>18.87</v>
      </c>
      <c r="G14" s="24">
        <v>75.48</v>
      </c>
      <c r="H14" s="12"/>
      <c r="I14" s="4"/>
      <c r="J14" s="1"/>
      <c r="K14" s="1"/>
      <c r="L14" s="23">
        <v>1</v>
      </c>
      <c r="M14" s="23">
        <v>5</v>
      </c>
      <c r="N14" s="23" t="s">
        <v>119</v>
      </c>
      <c r="O14" s="23" t="s">
        <v>60</v>
      </c>
      <c r="P14" s="24">
        <v>29.85</v>
      </c>
      <c r="Q14" s="24">
        <v>30.475000000000001</v>
      </c>
      <c r="R14" s="24">
        <v>152.375</v>
      </c>
      <c r="S14" s="22"/>
      <c r="U14" s="9"/>
      <c r="V14" s="9"/>
      <c r="W14" s="9"/>
      <c r="X14" s="9"/>
      <c r="Y14" s="9"/>
      <c r="Z14" s="9"/>
      <c r="AA14" s="9"/>
      <c r="AB14" s="9"/>
    </row>
    <row r="15" spans="1:28" x14ac:dyDescent="0.25">
      <c r="A15" s="23">
        <v>1</v>
      </c>
      <c r="B15" s="23">
        <v>4</v>
      </c>
      <c r="C15" s="23" t="s">
        <v>121</v>
      </c>
      <c r="D15" s="23">
        <v>4</v>
      </c>
      <c r="E15" s="24">
        <v>66.3</v>
      </c>
      <c r="F15" s="24">
        <v>76.59</v>
      </c>
      <c r="G15" s="24">
        <v>306.36</v>
      </c>
      <c r="H15" s="12"/>
      <c r="I15" s="4"/>
      <c r="J15" s="1"/>
      <c r="K15" s="1"/>
      <c r="L15" s="23">
        <v>2</v>
      </c>
      <c r="M15" s="23">
        <v>4</v>
      </c>
      <c r="N15" s="23" t="s">
        <v>21</v>
      </c>
      <c r="O15" s="23" t="s">
        <v>58</v>
      </c>
      <c r="P15" s="24">
        <v>11.7</v>
      </c>
      <c r="Q15" s="24">
        <v>13.609</v>
      </c>
      <c r="R15" s="24">
        <v>54.436</v>
      </c>
      <c r="S15" s="22"/>
      <c r="U15" s="9"/>
      <c r="V15" s="9"/>
      <c r="W15" s="9"/>
      <c r="X15" s="9"/>
      <c r="Y15" s="9"/>
      <c r="Z15" s="9"/>
      <c r="AA15" s="9"/>
      <c r="AB15" s="9"/>
    </row>
    <row r="16" spans="1:28" x14ac:dyDescent="0.25">
      <c r="A16" s="23">
        <v>1</v>
      </c>
      <c r="B16" s="23">
        <v>4</v>
      </c>
      <c r="C16" s="23" t="s">
        <v>17</v>
      </c>
      <c r="D16" s="23">
        <v>19</v>
      </c>
      <c r="E16" s="24">
        <v>17.829599999999999</v>
      </c>
      <c r="F16" s="24">
        <v>29.8492</v>
      </c>
      <c r="G16" s="24">
        <v>119.3968</v>
      </c>
      <c r="H16" s="12"/>
      <c r="I16" s="4"/>
      <c r="J16" s="1"/>
      <c r="K16" s="1"/>
      <c r="L16" s="23">
        <v>1</v>
      </c>
      <c r="M16" s="23">
        <v>4</v>
      </c>
      <c r="N16" s="23" t="s">
        <v>202</v>
      </c>
      <c r="O16" s="23" t="s">
        <v>192</v>
      </c>
      <c r="P16" s="24">
        <v>10.82</v>
      </c>
      <c r="Q16" s="24">
        <v>12.342599999999999</v>
      </c>
      <c r="R16" s="24">
        <v>49.370399999999997</v>
      </c>
      <c r="S16" s="22"/>
      <c r="U16" s="9"/>
      <c r="V16" s="9"/>
      <c r="W16" s="9"/>
      <c r="X16" s="9"/>
      <c r="Y16" s="9"/>
      <c r="Z16" s="9"/>
      <c r="AA16" s="9"/>
      <c r="AB16" s="9"/>
    </row>
    <row r="17" spans="1:28" x14ac:dyDescent="0.25">
      <c r="A17" s="23">
        <v>1</v>
      </c>
      <c r="B17" s="23">
        <v>3</v>
      </c>
      <c r="C17" s="23" t="s">
        <v>12</v>
      </c>
      <c r="D17" s="23">
        <v>3</v>
      </c>
      <c r="E17" s="24">
        <v>45.39</v>
      </c>
      <c r="F17" s="24">
        <v>67.89</v>
      </c>
      <c r="G17" s="24">
        <v>203.67</v>
      </c>
      <c r="H17" s="12"/>
      <c r="I17" s="4"/>
      <c r="J17" s="1"/>
      <c r="K17" s="1"/>
      <c r="L17" s="23">
        <v>1</v>
      </c>
      <c r="M17" s="23">
        <v>3</v>
      </c>
      <c r="N17" s="23" t="s">
        <v>66</v>
      </c>
      <c r="O17" s="23" t="s">
        <v>59</v>
      </c>
      <c r="P17" s="24">
        <v>11.7</v>
      </c>
      <c r="Q17" s="24">
        <v>12.3874</v>
      </c>
      <c r="R17" s="24">
        <v>37.162199999999999</v>
      </c>
      <c r="S17" s="22"/>
      <c r="U17" s="9"/>
      <c r="V17" s="9"/>
      <c r="W17" s="9"/>
      <c r="X17" s="9"/>
      <c r="Y17" s="9"/>
      <c r="Z17" s="9"/>
      <c r="AA17" s="9"/>
      <c r="AB17" s="9"/>
    </row>
    <row r="18" spans="1:28" x14ac:dyDescent="0.25">
      <c r="A18" s="23">
        <v>2</v>
      </c>
      <c r="B18" s="23">
        <v>3</v>
      </c>
      <c r="C18" s="23" t="s">
        <v>10</v>
      </c>
      <c r="D18" s="23">
        <v>2</v>
      </c>
      <c r="E18" s="24">
        <v>15.72</v>
      </c>
      <c r="F18" s="24">
        <v>27.37</v>
      </c>
      <c r="G18" s="24">
        <v>82.11</v>
      </c>
      <c r="H18" s="12"/>
      <c r="I18" s="4"/>
      <c r="J18" s="1"/>
      <c r="K18" s="1"/>
      <c r="L18" s="23">
        <v>3</v>
      </c>
      <c r="M18" s="23">
        <v>3</v>
      </c>
      <c r="N18" s="23" t="s">
        <v>94</v>
      </c>
      <c r="O18" s="23" t="s">
        <v>60</v>
      </c>
      <c r="P18" s="24">
        <v>10.55</v>
      </c>
      <c r="Q18" s="24">
        <v>11.613899999999999</v>
      </c>
      <c r="R18" s="24">
        <v>34.841700000000003</v>
      </c>
      <c r="S18" s="22"/>
      <c r="U18" s="9"/>
      <c r="V18" s="9"/>
      <c r="W18" s="9"/>
      <c r="X18" s="9"/>
      <c r="Y18" s="9"/>
      <c r="Z18" s="9"/>
      <c r="AA18" s="9"/>
      <c r="AB18" s="9"/>
    </row>
    <row r="19" spans="1:28" x14ac:dyDescent="0.25">
      <c r="A19" s="23">
        <v>1</v>
      </c>
      <c r="B19" s="23">
        <v>3</v>
      </c>
      <c r="C19" s="23" t="s">
        <v>128</v>
      </c>
      <c r="D19" s="23" t="s">
        <v>172</v>
      </c>
      <c r="E19" s="24">
        <v>23</v>
      </c>
      <c r="F19" s="24">
        <v>34.273299999999999</v>
      </c>
      <c r="G19" s="24">
        <v>102.8199</v>
      </c>
      <c r="H19" s="12"/>
      <c r="I19" s="4"/>
      <c r="J19" s="1"/>
      <c r="K19" s="1"/>
      <c r="L19" s="23">
        <v>1</v>
      </c>
      <c r="M19" s="23">
        <v>2</v>
      </c>
      <c r="N19" s="23" t="s">
        <v>74</v>
      </c>
      <c r="O19" s="23" t="s">
        <v>54</v>
      </c>
      <c r="P19" s="24">
        <v>2.8355999999999999</v>
      </c>
      <c r="Q19" s="24">
        <v>4.1326999999999998</v>
      </c>
      <c r="R19" s="24">
        <v>8.2653999999999996</v>
      </c>
      <c r="S19" s="22"/>
      <c r="U19" s="9"/>
      <c r="V19" s="9"/>
      <c r="W19" s="9"/>
      <c r="X19" s="9"/>
      <c r="Y19" s="9"/>
      <c r="Z19" s="9"/>
      <c r="AA19" s="9"/>
      <c r="AB19" s="9"/>
    </row>
    <row r="20" spans="1:28" x14ac:dyDescent="0.25">
      <c r="A20" s="23">
        <v>2</v>
      </c>
      <c r="B20" s="23">
        <v>3</v>
      </c>
      <c r="C20" s="23" t="s">
        <v>197</v>
      </c>
      <c r="D20" s="23" t="s">
        <v>190</v>
      </c>
      <c r="E20" s="24">
        <v>51</v>
      </c>
      <c r="F20" s="24">
        <v>57.868699999999997</v>
      </c>
      <c r="G20" s="24">
        <v>173.6061</v>
      </c>
      <c r="H20" s="12"/>
      <c r="I20" s="4"/>
      <c r="J20" s="1"/>
      <c r="K20" s="1"/>
      <c r="L20" s="23">
        <v>1</v>
      </c>
      <c r="M20" s="23">
        <v>1</v>
      </c>
      <c r="N20" s="23" t="s">
        <v>203</v>
      </c>
      <c r="O20" s="23" t="s">
        <v>204</v>
      </c>
      <c r="P20" s="24">
        <v>30.98</v>
      </c>
      <c r="Q20" s="24">
        <v>32.889000000000003</v>
      </c>
      <c r="R20" s="24">
        <v>32.889000000000003</v>
      </c>
      <c r="S20" s="22"/>
      <c r="U20" s="9"/>
      <c r="V20" s="9"/>
      <c r="W20" s="9"/>
      <c r="X20" s="9"/>
      <c r="Y20" s="9"/>
      <c r="Z20" s="9"/>
      <c r="AA20" s="9"/>
      <c r="AB20" s="9"/>
    </row>
    <row r="21" spans="1:28" x14ac:dyDescent="0.25">
      <c r="A21" s="23">
        <v>1</v>
      </c>
      <c r="B21" s="23">
        <v>3</v>
      </c>
      <c r="C21" s="23" t="s">
        <v>15</v>
      </c>
      <c r="D21" s="23" t="s">
        <v>196</v>
      </c>
      <c r="E21" s="24">
        <v>13.91</v>
      </c>
      <c r="F21" s="24">
        <v>24.1999</v>
      </c>
      <c r="G21" s="24">
        <v>72.599699999999999</v>
      </c>
      <c r="H21" s="12"/>
      <c r="I21" s="4"/>
      <c r="J21" s="1"/>
      <c r="K21" s="1"/>
      <c r="L21" s="23">
        <v>1</v>
      </c>
      <c r="M21" s="23">
        <v>1</v>
      </c>
      <c r="N21" s="23" t="s">
        <v>205</v>
      </c>
      <c r="O21" s="23" t="s">
        <v>206</v>
      </c>
      <c r="P21" s="24">
        <v>58.25</v>
      </c>
      <c r="Q21" s="24">
        <v>61.024500000000003</v>
      </c>
      <c r="R21" s="24">
        <v>61.024500000000003</v>
      </c>
      <c r="S21" s="22"/>
      <c r="U21" s="9"/>
      <c r="V21" s="9"/>
      <c r="W21" s="9"/>
      <c r="X21" s="9"/>
      <c r="Y21" s="9"/>
      <c r="Z21" s="9"/>
      <c r="AA21" s="9"/>
      <c r="AB21" s="9"/>
    </row>
    <row r="22" spans="1:28" x14ac:dyDescent="0.25">
      <c r="A22" s="23">
        <v>2</v>
      </c>
      <c r="B22" s="23">
        <v>3</v>
      </c>
      <c r="C22" s="23" t="s">
        <v>83</v>
      </c>
      <c r="D22" s="23" t="s">
        <v>53</v>
      </c>
      <c r="E22" s="24">
        <v>15</v>
      </c>
      <c r="F22" s="24">
        <v>37.130000000000003</v>
      </c>
      <c r="G22" s="24">
        <v>111.39</v>
      </c>
      <c r="H22" s="12"/>
      <c r="I22" s="4"/>
      <c r="J22" s="1"/>
      <c r="K22" s="1"/>
      <c r="L22" s="23">
        <v>1</v>
      </c>
      <c r="M22" s="23">
        <v>1</v>
      </c>
      <c r="N22" s="23" t="s">
        <v>24</v>
      </c>
      <c r="O22" s="23" t="s">
        <v>55</v>
      </c>
      <c r="P22" s="24">
        <v>44</v>
      </c>
      <c r="Q22" s="24">
        <v>45.908999999999999</v>
      </c>
      <c r="R22" s="24">
        <v>45.908999999999999</v>
      </c>
      <c r="S22" s="22"/>
      <c r="U22" s="9"/>
      <c r="V22" s="9"/>
      <c r="W22" s="9"/>
      <c r="X22" s="9"/>
      <c r="Y22" s="9"/>
      <c r="Z22" s="9"/>
      <c r="AA22" s="9"/>
      <c r="AB22" s="9"/>
    </row>
    <row r="23" spans="1:28" x14ac:dyDescent="0.25">
      <c r="A23" s="23">
        <v>1</v>
      </c>
      <c r="B23" s="23">
        <v>2</v>
      </c>
      <c r="C23" s="23" t="s">
        <v>5</v>
      </c>
      <c r="D23" s="23">
        <v>2</v>
      </c>
      <c r="E23" s="24">
        <v>12.67</v>
      </c>
      <c r="F23" s="24">
        <v>19.239999999999998</v>
      </c>
      <c r="G23" s="24">
        <v>38.479999999999997</v>
      </c>
      <c r="H23" s="12"/>
      <c r="I23" s="4"/>
      <c r="J23" s="1"/>
      <c r="K23" s="1"/>
      <c r="L23" s="23">
        <v>1</v>
      </c>
      <c r="M23" s="23">
        <v>1</v>
      </c>
      <c r="N23" s="23" t="s">
        <v>207</v>
      </c>
      <c r="O23" s="23" t="s">
        <v>181</v>
      </c>
      <c r="P23" s="24">
        <v>11.85</v>
      </c>
      <c r="Q23" s="24">
        <v>13.3726</v>
      </c>
      <c r="R23" s="24">
        <v>13.3726</v>
      </c>
      <c r="S23" s="22"/>
      <c r="U23" s="9"/>
      <c r="V23" s="9"/>
      <c r="W23" s="9"/>
      <c r="X23" s="9"/>
      <c r="Y23" s="9"/>
      <c r="Z23" s="9"/>
      <c r="AA23" s="9"/>
      <c r="AB23" s="9"/>
    </row>
    <row r="24" spans="1:28" x14ac:dyDescent="0.25">
      <c r="A24" s="23">
        <v>1</v>
      </c>
      <c r="B24" s="23">
        <v>2</v>
      </c>
      <c r="C24" s="23" t="s">
        <v>5</v>
      </c>
      <c r="D24" s="23">
        <v>2</v>
      </c>
      <c r="E24" s="24">
        <v>12.67</v>
      </c>
      <c r="F24" s="24">
        <v>22.6</v>
      </c>
      <c r="G24" s="24">
        <v>45.2</v>
      </c>
      <c r="H24" s="12"/>
      <c r="I24" s="4"/>
      <c r="J24" s="1"/>
      <c r="K24" s="1"/>
      <c r="L24" s="23">
        <v>1</v>
      </c>
      <c r="M24" s="23">
        <v>1</v>
      </c>
      <c r="N24" s="23" t="s">
        <v>208</v>
      </c>
      <c r="O24" s="23" t="s">
        <v>55</v>
      </c>
      <c r="P24" s="24">
        <v>23.95</v>
      </c>
      <c r="Q24" s="24">
        <v>25.859000000000002</v>
      </c>
      <c r="R24" s="24">
        <v>25.859000000000002</v>
      </c>
      <c r="S24" s="22"/>
      <c r="U24" s="9"/>
      <c r="V24" s="9"/>
      <c r="W24" s="9"/>
      <c r="X24" s="9"/>
      <c r="Y24" s="9"/>
      <c r="Z24" s="9"/>
      <c r="AA24" s="9"/>
      <c r="AB24" s="9"/>
    </row>
    <row r="25" spans="1:28" x14ac:dyDescent="0.25">
      <c r="A25" s="23">
        <v>1</v>
      </c>
      <c r="B25" s="23">
        <v>2</v>
      </c>
      <c r="C25" s="23" t="s">
        <v>198</v>
      </c>
      <c r="D25" s="23">
        <v>4</v>
      </c>
      <c r="E25" s="24">
        <v>53.55</v>
      </c>
      <c r="F25" s="24">
        <v>116.9665</v>
      </c>
      <c r="G25" s="24">
        <v>233.93299999999999</v>
      </c>
      <c r="H25" s="12"/>
      <c r="I25" s="4"/>
      <c r="J25" s="1"/>
      <c r="K25" s="1"/>
      <c r="L25" s="23">
        <v>1</v>
      </c>
      <c r="M25" s="23">
        <v>1</v>
      </c>
      <c r="N25" s="23" t="s">
        <v>209</v>
      </c>
      <c r="O25" s="23" t="s">
        <v>54</v>
      </c>
      <c r="P25" s="24">
        <v>2.8355999999999999</v>
      </c>
      <c r="Q25" s="24">
        <v>4.1516999999999999</v>
      </c>
      <c r="R25" s="24">
        <v>4.1516999999999999</v>
      </c>
      <c r="S25" s="22"/>
      <c r="U25" s="9"/>
      <c r="V25" s="9"/>
      <c r="W25" s="9"/>
      <c r="X25" s="9"/>
      <c r="Y25" s="9"/>
      <c r="Z25" s="9"/>
      <c r="AA25" s="9"/>
      <c r="AB25" s="9"/>
    </row>
    <row r="26" spans="1:28" x14ac:dyDescent="0.25">
      <c r="A26" s="23">
        <v>2</v>
      </c>
      <c r="B26" s="23">
        <v>2</v>
      </c>
      <c r="C26" s="23" t="s">
        <v>91</v>
      </c>
      <c r="D26" s="23" t="s">
        <v>53</v>
      </c>
      <c r="E26" s="24">
        <v>13.25</v>
      </c>
      <c r="F26" s="24">
        <v>22.82</v>
      </c>
      <c r="G26" s="24">
        <v>45.64</v>
      </c>
      <c r="H26" s="12"/>
      <c r="I26" s="4"/>
      <c r="J26" s="1"/>
      <c r="K26" s="1"/>
      <c r="L26" s="23">
        <v>1</v>
      </c>
      <c r="M26" s="23">
        <v>1</v>
      </c>
      <c r="N26" s="23" t="s">
        <v>49</v>
      </c>
      <c r="O26" s="23" t="s">
        <v>54</v>
      </c>
      <c r="P26" s="24">
        <v>2.8355999999999999</v>
      </c>
      <c r="Q26" s="24">
        <v>4.1326999999999998</v>
      </c>
      <c r="R26" s="24">
        <v>4.1326999999999998</v>
      </c>
      <c r="S26" s="22"/>
      <c r="U26" s="9"/>
      <c r="V26" s="9"/>
      <c r="W26" s="9"/>
      <c r="X26" s="9"/>
      <c r="Y26" s="9"/>
      <c r="Z26" s="9"/>
      <c r="AA26" s="9"/>
      <c r="AB26" s="9"/>
    </row>
    <row r="27" spans="1:28" x14ac:dyDescent="0.25">
      <c r="A27" s="23">
        <v>1</v>
      </c>
      <c r="B27" s="23">
        <v>2</v>
      </c>
      <c r="C27" s="23" t="s">
        <v>123</v>
      </c>
      <c r="D27" s="23">
        <v>21</v>
      </c>
      <c r="E27" s="24">
        <v>6.8250000000000002</v>
      </c>
      <c r="F27" s="24">
        <v>16.5059</v>
      </c>
      <c r="G27" s="24">
        <v>33.011800000000001</v>
      </c>
      <c r="H27" s="12"/>
      <c r="I27" s="4"/>
      <c r="J27" s="1"/>
      <c r="K27" s="1"/>
      <c r="L27" s="23">
        <v>1</v>
      </c>
      <c r="M27" s="23">
        <v>1</v>
      </c>
      <c r="N27" s="23" t="s">
        <v>96</v>
      </c>
      <c r="O27" s="23" t="s">
        <v>60</v>
      </c>
      <c r="P27" s="24">
        <v>10.25</v>
      </c>
      <c r="Q27" s="24">
        <v>11.613799999999999</v>
      </c>
      <c r="R27" s="24">
        <v>11.613799999999999</v>
      </c>
      <c r="S27" s="22"/>
      <c r="U27" s="9"/>
      <c r="V27" s="9"/>
      <c r="W27" s="9"/>
      <c r="X27" s="9"/>
      <c r="Y27" s="9"/>
      <c r="Z27" s="9"/>
      <c r="AA27" s="9"/>
      <c r="AB27" s="9"/>
    </row>
    <row r="28" spans="1:28" x14ac:dyDescent="0.25">
      <c r="A28" s="23">
        <v>1</v>
      </c>
      <c r="B28" s="23">
        <v>2</v>
      </c>
      <c r="C28" s="23" t="s">
        <v>18</v>
      </c>
      <c r="D28" s="23">
        <v>22</v>
      </c>
      <c r="E28" s="24">
        <v>12.467000000000001</v>
      </c>
      <c r="F28" s="24">
        <v>20.965399999999999</v>
      </c>
      <c r="G28" s="24">
        <v>41.930799999999998</v>
      </c>
      <c r="H28" s="12"/>
      <c r="I28" s="4"/>
      <c r="J28" s="1"/>
      <c r="K28" s="1"/>
      <c r="L28" s="23">
        <v>1</v>
      </c>
      <c r="M28" s="23">
        <v>1</v>
      </c>
      <c r="N28" s="23" t="s">
        <v>210</v>
      </c>
      <c r="O28" s="23" t="s">
        <v>159</v>
      </c>
      <c r="P28" s="24">
        <v>9.9</v>
      </c>
      <c r="Q28" s="24">
        <v>11.789300000000001</v>
      </c>
      <c r="R28" s="24">
        <v>11.789300000000001</v>
      </c>
      <c r="S28" s="22"/>
      <c r="U28" s="9"/>
      <c r="V28" s="9"/>
      <c r="W28" s="9"/>
      <c r="X28" s="9"/>
      <c r="Y28" s="9"/>
      <c r="Z28" s="9"/>
      <c r="AA28" s="9"/>
      <c r="AB28" s="9"/>
    </row>
    <row r="29" spans="1:28" x14ac:dyDescent="0.25">
      <c r="A29" s="23">
        <v>1</v>
      </c>
      <c r="B29" s="23">
        <v>2</v>
      </c>
      <c r="C29" s="23" t="s">
        <v>7</v>
      </c>
      <c r="D29" s="23" t="s">
        <v>53</v>
      </c>
      <c r="E29" s="24">
        <v>13.25</v>
      </c>
      <c r="F29" s="24">
        <v>24.04</v>
      </c>
      <c r="G29" s="24">
        <v>48.08</v>
      </c>
      <c r="H29" s="12"/>
      <c r="I29" s="4"/>
      <c r="J29" s="1"/>
      <c r="K29" s="1"/>
      <c r="L29" s="41"/>
      <c r="M29" s="41"/>
      <c r="N29" s="41"/>
      <c r="O29" s="41"/>
      <c r="P29" s="68"/>
      <c r="Q29" s="68"/>
      <c r="R29" s="68"/>
      <c r="S29" s="22"/>
      <c r="U29" s="9"/>
      <c r="V29" s="9"/>
      <c r="W29" s="9"/>
      <c r="X29" s="9"/>
      <c r="Y29" s="9"/>
      <c r="Z29" s="9"/>
      <c r="AA29" s="9"/>
      <c r="AB29" s="9"/>
    </row>
    <row r="30" spans="1:28" x14ac:dyDescent="0.25">
      <c r="A30" s="23">
        <v>1</v>
      </c>
      <c r="B30" s="23">
        <v>1</v>
      </c>
      <c r="C30" s="23" t="s">
        <v>8</v>
      </c>
      <c r="D30" s="23">
        <v>2</v>
      </c>
      <c r="E30" s="24">
        <v>14.57</v>
      </c>
      <c r="F30" s="24">
        <v>24.5</v>
      </c>
      <c r="G30" s="24">
        <v>24.5</v>
      </c>
      <c r="H30" s="12"/>
      <c r="I30" s="4"/>
      <c r="J30" s="1"/>
      <c r="K30" s="1"/>
      <c r="L30" s="41"/>
      <c r="M30" s="41"/>
      <c r="N30" s="41"/>
      <c r="O30" s="41"/>
      <c r="P30" s="68"/>
      <c r="Q30" s="68"/>
      <c r="R30" s="68"/>
      <c r="S30" s="22"/>
    </row>
    <row r="31" spans="1:28" x14ac:dyDescent="0.25">
      <c r="A31" s="23">
        <v>1</v>
      </c>
      <c r="B31" s="23">
        <v>1</v>
      </c>
      <c r="C31" s="23" t="s">
        <v>8</v>
      </c>
      <c r="D31" s="23">
        <v>2</v>
      </c>
      <c r="E31" s="24">
        <v>16.02</v>
      </c>
      <c r="F31" s="24">
        <v>24.02</v>
      </c>
      <c r="G31" s="24">
        <v>24.02</v>
      </c>
      <c r="H31" s="12"/>
      <c r="I31" s="4"/>
      <c r="J31" s="1"/>
      <c r="K31" s="1"/>
      <c r="L31" s="41"/>
      <c r="M31" s="41"/>
      <c r="N31" s="41"/>
      <c r="O31" s="41"/>
      <c r="P31" s="68"/>
      <c r="Q31" s="68"/>
      <c r="R31" s="68"/>
      <c r="S31" s="22"/>
    </row>
    <row r="32" spans="1:28" x14ac:dyDescent="0.25">
      <c r="A32" s="23">
        <v>1</v>
      </c>
      <c r="B32" s="23">
        <v>1</v>
      </c>
      <c r="C32" s="23" t="s">
        <v>124</v>
      </c>
      <c r="D32" s="23">
        <v>4</v>
      </c>
      <c r="E32" s="24">
        <v>53.55</v>
      </c>
      <c r="F32" s="24">
        <v>63.09</v>
      </c>
      <c r="G32" s="24">
        <v>63.09</v>
      </c>
      <c r="H32" s="12"/>
      <c r="I32" s="4"/>
      <c r="J32" s="1"/>
      <c r="K32" s="1"/>
      <c r="L32" s="41"/>
      <c r="M32" s="41"/>
      <c r="N32" s="41"/>
      <c r="O32" s="41"/>
      <c r="P32" s="68"/>
      <c r="Q32" s="68"/>
      <c r="R32" s="68"/>
      <c r="S32" s="22"/>
    </row>
    <row r="33" spans="1:26" x14ac:dyDescent="0.25">
      <c r="A33" s="23">
        <v>1</v>
      </c>
      <c r="B33" s="23">
        <v>1</v>
      </c>
      <c r="C33" s="23" t="s">
        <v>10</v>
      </c>
      <c r="D33" s="23">
        <v>2</v>
      </c>
      <c r="E33" s="24">
        <v>15.72</v>
      </c>
      <c r="F33" s="24">
        <v>28.6</v>
      </c>
      <c r="G33" s="24">
        <v>28.6</v>
      </c>
      <c r="H33" s="12"/>
      <c r="I33" s="4"/>
      <c r="J33" s="1"/>
      <c r="K33" s="1"/>
      <c r="L33" s="41"/>
      <c r="M33" s="41"/>
      <c r="N33" s="41"/>
      <c r="O33" s="41"/>
      <c r="P33" s="68"/>
      <c r="Q33" s="68"/>
      <c r="R33" s="68"/>
      <c r="S33" s="22"/>
      <c r="W33" s="9"/>
      <c r="X33" s="9"/>
      <c r="Y33" s="9"/>
      <c r="Z33" s="1"/>
    </row>
    <row r="34" spans="1:26" x14ac:dyDescent="0.25">
      <c r="A34" s="23">
        <v>1</v>
      </c>
      <c r="B34" s="23">
        <v>1</v>
      </c>
      <c r="C34" s="23" t="s">
        <v>91</v>
      </c>
      <c r="D34" s="23" t="s">
        <v>53</v>
      </c>
      <c r="E34" s="24">
        <v>13.91</v>
      </c>
      <c r="F34" s="24">
        <v>26.687200000000001</v>
      </c>
      <c r="G34" s="24">
        <v>26.687200000000001</v>
      </c>
      <c r="H34" s="12"/>
      <c r="I34" s="4"/>
      <c r="J34" s="1"/>
      <c r="K34" s="1"/>
      <c r="L34" s="41"/>
      <c r="M34" s="41"/>
      <c r="N34" s="41"/>
      <c r="O34" s="41"/>
      <c r="P34" s="68"/>
      <c r="Q34" s="68"/>
      <c r="R34" s="68"/>
      <c r="S34" s="11"/>
      <c r="W34" s="9"/>
      <c r="X34" s="9"/>
      <c r="Y34" s="9"/>
      <c r="Z34" s="1"/>
    </row>
    <row r="35" spans="1:26" x14ac:dyDescent="0.25">
      <c r="A35" s="23">
        <v>1</v>
      </c>
      <c r="B35" s="23">
        <v>1</v>
      </c>
      <c r="C35" s="23" t="s">
        <v>17</v>
      </c>
      <c r="D35" s="23">
        <v>19</v>
      </c>
      <c r="E35" s="24">
        <v>17.829599999999999</v>
      </c>
      <c r="F35" s="24">
        <v>24.989799999999999</v>
      </c>
      <c r="G35" s="24">
        <v>24.989799999999999</v>
      </c>
      <c r="H35" s="12"/>
      <c r="I35" s="4"/>
      <c r="J35" s="1"/>
      <c r="K35" s="1"/>
      <c r="L35" s="41"/>
      <c r="M35" s="41"/>
      <c r="N35" s="41"/>
      <c r="O35" s="41"/>
      <c r="P35" s="68"/>
      <c r="Q35" s="68"/>
      <c r="R35" s="68"/>
      <c r="S35" s="11"/>
      <c r="W35" s="9"/>
      <c r="X35" s="9"/>
      <c r="Y35" s="9"/>
      <c r="Z35" s="1"/>
    </row>
    <row r="36" spans="1:26" x14ac:dyDescent="0.25">
      <c r="A36" s="23">
        <v>1</v>
      </c>
      <c r="B36" s="23">
        <v>1</v>
      </c>
      <c r="C36" s="23" t="s">
        <v>17</v>
      </c>
      <c r="D36" s="23">
        <v>19</v>
      </c>
      <c r="E36" s="24">
        <v>18.010000000000002</v>
      </c>
      <c r="F36" s="24">
        <v>27.29</v>
      </c>
      <c r="G36" s="24">
        <v>27.29</v>
      </c>
      <c r="H36" s="12"/>
      <c r="I36" s="4"/>
      <c r="J36" s="1"/>
      <c r="K36" s="1"/>
      <c r="L36" s="41"/>
      <c r="M36" s="41"/>
      <c r="N36" s="41"/>
      <c r="O36" s="41"/>
      <c r="P36" s="68"/>
      <c r="Q36" s="68"/>
      <c r="R36" s="68"/>
      <c r="S36" s="11"/>
      <c r="W36" s="9"/>
      <c r="X36" s="9"/>
      <c r="Y36" s="9"/>
      <c r="Z36" s="1"/>
    </row>
    <row r="37" spans="1:26" x14ac:dyDescent="0.25">
      <c r="A37" s="23">
        <v>1</v>
      </c>
      <c r="B37" s="23">
        <v>1</v>
      </c>
      <c r="C37" s="23" t="s">
        <v>17</v>
      </c>
      <c r="D37" s="23">
        <v>19</v>
      </c>
      <c r="E37" s="24">
        <v>18.96</v>
      </c>
      <c r="F37" s="24">
        <v>33.119999999999997</v>
      </c>
      <c r="G37" s="24">
        <v>33.119999999999997</v>
      </c>
      <c r="H37" s="12"/>
      <c r="I37" s="4"/>
      <c r="J37" s="1"/>
      <c r="K37" s="1"/>
      <c r="L37" s="41"/>
      <c r="M37" s="41"/>
      <c r="N37" s="41"/>
      <c r="O37" s="41"/>
      <c r="P37" s="68"/>
      <c r="Q37" s="68"/>
      <c r="R37" s="68"/>
      <c r="W37" s="9"/>
      <c r="X37" s="9"/>
      <c r="Y37" s="9"/>
      <c r="Z37" s="1"/>
    </row>
    <row r="38" spans="1:26" ht="15.75" x14ac:dyDescent="0.25">
      <c r="A38" s="23">
        <v>1</v>
      </c>
      <c r="B38" s="23">
        <v>1</v>
      </c>
      <c r="C38" s="23" t="s">
        <v>199</v>
      </c>
      <c r="D38" s="23" t="s">
        <v>53</v>
      </c>
      <c r="E38" s="24">
        <v>15</v>
      </c>
      <c r="F38" s="24">
        <v>54.815399999999997</v>
      </c>
      <c r="G38" s="24">
        <v>54.815399999999997</v>
      </c>
      <c r="H38" s="12"/>
      <c r="I38" s="4"/>
      <c r="J38" s="1"/>
      <c r="K38" s="1"/>
      <c r="L38" s="1"/>
      <c r="M38" s="5"/>
      <c r="N38" s="5"/>
      <c r="O38" s="4"/>
      <c r="P38" s="15"/>
      <c r="W38" s="9"/>
      <c r="X38" s="9"/>
      <c r="Y38" s="9"/>
      <c r="Z38" s="1"/>
    </row>
    <row r="39" spans="1:26" x14ac:dyDescent="0.25">
      <c r="A39" s="23">
        <v>1</v>
      </c>
      <c r="B39" s="23">
        <v>1</v>
      </c>
      <c r="C39" s="23" t="s">
        <v>18</v>
      </c>
      <c r="D39" s="23">
        <v>22</v>
      </c>
      <c r="E39" s="24">
        <v>11.99</v>
      </c>
      <c r="F39" s="24">
        <v>20.43</v>
      </c>
      <c r="G39" s="24">
        <v>20.43</v>
      </c>
      <c r="H39" s="12"/>
      <c r="I39"/>
      <c r="O39" s="41"/>
      <c r="P39" s="41"/>
      <c r="Q39" s="15"/>
      <c r="R39" s="15"/>
      <c r="S39" s="12"/>
      <c r="W39" s="9"/>
      <c r="X39" s="9"/>
      <c r="Y39" s="9"/>
      <c r="Z39" s="1"/>
    </row>
    <row r="40" spans="1:26" x14ac:dyDescent="0.25">
      <c r="A40" s="23">
        <v>1</v>
      </c>
      <c r="B40" s="23">
        <v>1</v>
      </c>
      <c r="C40" s="23" t="s">
        <v>14</v>
      </c>
      <c r="D40" s="23">
        <v>22</v>
      </c>
      <c r="E40" s="24">
        <v>12.19</v>
      </c>
      <c r="F40" s="24">
        <v>20.59</v>
      </c>
      <c r="G40" s="24">
        <v>20.59</v>
      </c>
      <c r="H40" s="12"/>
      <c r="I40"/>
      <c r="O40" s="41"/>
      <c r="P40" s="41"/>
      <c r="Q40" s="15"/>
      <c r="R40" s="15"/>
      <c r="S40" s="12"/>
      <c r="W40" s="9"/>
      <c r="X40" s="9"/>
      <c r="Y40" s="9"/>
      <c r="Z40" s="1"/>
    </row>
    <row r="41" spans="1:26" x14ac:dyDescent="0.25">
      <c r="A41" s="23">
        <v>1</v>
      </c>
      <c r="B41" s="23">
        <v>1</v>
      </c>
      <c r="C41" s="23" t="s">
        <v>11</v>
      </c>
      <c r="D41" s="23" t="s">
        <v>196</v>
      </c>
      <c r="E41" s="24">
        <v>13.91</v>
      </c>
      <c r="F41" s="24">
        <v>24.701799999999999</v>
      </c>
      <c r="G41" s="24">
        <v>24.701799999999999</v>
      </c>
      <c r="H41" s="12"/>
      <c r="I41"/>
      <c r="O41" s="41"/>
      <c r="P41" s="41"/>
      <c r="Q41" s="15"/>
      <c r="R41" s="15"/>
      <c r="S41" s="12"/>
      <c r="W41" s="9"/>
      <c r="X41" s="9"/>
      <c r="Y41" s="9"/>
      <c r="Z41" s="1"/>
    </row>
    <row r="42" spans="1:26" x14ac:dyDescent="0.25">
      <c r="A42" s="23">
        <v>1</v>
      </c>
      <c r="B42" s="23">
        <v>1</v>
      </c>
      <c r="C42" s="23" t="s">
        <v>11</v>
      </c>
      <c r="D42" s="23" t="s">
        <v>196</v>
      </c>
      <c r="E42" s="24">
        <v>13.91</v>
      </c>
      <c r="F42" s="24">
        <v>25.312200000000001</v>
      </c>
      <c r="G42" s="24">
        <v>25.312200000000001</v>
      </c>
      <c r="H42" s="12"/>
      <c r="I42"/>
      <c r="O42" s="41"/>
      <c r="P42" s="41"/>
      <c r="Q42" s="15"/>
      <c r="R42" s="15"/>
      <c r="S42" s="12"/>
      <c r="W42" s="9"/>
      <c r="X42" s="9"/>
      <c r="Y42" s="9"/>
      <c r="Z42" s="1"/>
    </row>
    <row r="43" spans="1:26" x14ac:dyDescent="0.25">
      <c r="A43" s="23">
        <v>1</v>
      </c>
      <c r="B43" s="23">
        <v>1</v>
      </c>
      <c r="C43" s="23" t="s">
        <v>92</v>
      </c>
      <c r="D43" s="23" t="s">
        <v>53</v>
      </c>
      <c r="E43" s="24">
        <v>13.25</v>
      </c>
      <c r="F43" s="24">
        <v>24.52</v>
      </c>
      <c r="G43" s="24">
        <v>24.52</v>
      </c>
      <c r="H43" s="12"/>
      <c r="I43"/>
      <c r="O43" s="41"/>
      <c r="P43" s="41"/>
      <c r="Q43" s="15"/>
      <c r="R43" s="15"/>
      <c r="S43" s="12"/>
      <c r="W43" s="1"/>
      <c r="X43" s="1"/>
      <c r="Y43" s="1"/>
      <c r="Z43" s="1"/>
    </row>
    <row r="44" spans="1:26" x14ac:dyDescent="0.25">
      <c r="A44" s="23">
        <v>1</v>
      </c>
      <c r="B44" s="23">
        <v>1</v>
      </c>
      <c r="C44" s="23" t="s">
        <v>80</v>
      </c>
      <c r="D44" s="23" t="s">
        <v>53</v>
      </c>
      <c r="E44" s="24">
        <v>15</v>
      </c>
      <c r="F44" s="24">
        <v>27.13</v>
      </c>
      <c r="G44" s="24">
        <v>27.13</v>
      </c>
      <c r="H44" s="12"/>
      <c r="I44"/>
      <c r="O44" s="41"/>
      <c r="P44" s="41"/>
      <c r="Q44" s="15"/>
      <c r="R44" s="15"/>
      <c r="S44" s="12"/>
      <c r="W44" s="1"/>
      <c r="X44" s="1"/>
      <c r="Y44" s="1"/>
      <c r="Z44" s="1"/>
    </row>
    <row r="45" spans="1:26" x14ac:dyDescent="0.25">
      <c r="A45" s="23">
        <v>1</v>
      </c>
      <c r="B45" s="23">
        <v>1</v>
      </c>
      <c r="C45" s="23" t="s">
        <v>43</v>
      </c>
      <c r="D45" s="23">
        <v>22</v>
      </c>
      <c r="E45" s="24">
        <v>11.19</v>
      </c>
      <c r="F45" s="24">
        <v>19.64</v>
      </c>
      <c r="G45" s="24">
        <v>19.64</v>
      </c>
      <c r="H45" s="12"/>
      <c r="I45"/>
      <c r="O45" s="41"/>
      <c r="P45" s="41"/>
      <c r="Q45" s="15"/>
      <c r="R45" s="15"/>
      <c r="S45" s="12"/>
      <c r="W45" s="1"/>
      <c r="X45" s="1"/>
      <c r="Y45" s="1"/>
      <c r="Z45" s="1"/>
    </row>
    <row r="46" spans="1:26" x14ac:dyDescent="0.25">
      <c r="A46" s="41"/>
      <c r="B46" s="41"/>
      <c r="C46" s="41"/>
      <c r="D46" s="41"/>
      <c r="E46" s="68"/>
      <c r="F46" s="68"/>
      <c r="G46" s="68"/>
      <c r="H46" s="12"/>
      <c r="I46"/>
      <c r="O46" s="41"/>
      <c r="P46" s="41"/>
      <c r="Q46" s="15"/>
      <c r="R46" s="15"/>
      <c r="S46" s="12"/>
    </row>
    <row r="47" spans="1:26" x14ac:dyDescent="0.25">
      <c r="A47" s="41"/>
      <c r="B47" s="41"/>
      <c r="C47" s="41"/>
      <c r="D47" s="41"/>
      <c r="E47" s="68"/>
      <c r="F47" s="68"/>
      <c r="G47" s="68"/>
      <c r="H47" s="12"/>
      <c r="I47"/>
      <c r="O47" s="41"/>
      <c r="P47" s="41"/>
      <c r="Q47" s="15"/>
      <c r="R47" s="15"/>
      <c r="S47" s="12"/>
    </row>
    <row r="48" spans="1:26" x14ac:dyDescent="0.25">
      <c r="A48" s="41"/>
      <c r="B48" s="41"/>
      <c r="C48" s="41"/>
      <c r="D48" s="41"/>
      <c r="E48" s="68"/>
      <c r="F48" s="68"/>
      <c r="G48" s="68"/>
      <c r="H48" s="12"/>
      <c r="I48"/>
      <c r="O48" s="41"/>
      <c r="P48" s="41"/>
      <c r="Q48" s="15"/>
      <c r="R48" s="15"/>
      <c r="S48" s="12"/>
    </row>
    <row r="49" spans="1:19" x14ac:dyDescent="0.25">
      <c r="A49" s="41"/>
      <c r="B49" s="41"/>
      <c r="C49" s="41"/>
      <c r="D49" s="41"/>
      <c r="E49" s="68"/>
      <c r="F49" s="68"/>
      <c r="G49" s="68"/>
      <c r="H49" s="12"/>
      <c r="I49"/>
      <c r="O49" s="41"/>
      <c r="P49" s="41"/>
      <c r="Q49" s="15"/>
      <c r="R49" s="15"/>
      <c r="S49" s="12"/>
    </row>
    <row r="50" spans="1:19" x14ac:dyDescent="0.25">
      <c r="A50" s="41"/>
      <c r="B50" s="41"/>
      <c r="C50" s="41"/>
      <c r="D50" s="41"/>
      <c r="E50" s="68"/>
      <c r="F50" s="68"/>
      <c r="G50" s="68"/>
      <c r="H50" s="12"/>
      <c r="I50"/>
      <c r="O50" s="41"/>
      <c r="P50" s="41"/>
      <c r="Q50" s="15"/>
      <c r="R50" s="15"/>
      <c r="S50" s="12"/>
    </row>
    <row r="51" spans="1:19" x14ac:dyDescent="0.25">
      <c r="A51" s="41"/>
      <c r="B51" s="41"/>
      <c r="C51" s="41"/>
      <c r="D51" s="41"/>
      <c r="E51" s="68"/>
      <c r="F51" s="68"/>
      <c r="G51" s="68"/>
      <c r="H51"/>
      <c r="I51"/>
      <c r="O51" s="41"/>
      <c r="P51" s="41"/>
      <c r="Q51" s="15"/>
      <c r="R51" s="15"/>
      <c r="S51" s="12"/>
    </row>
    <row r="52" spans="1:19" x14ac:dyDescent="0.25">
      <c r="A52" s="41"/>
      <c r="B52" s="41"/>
      <c r="C52" s="41"/>
      <c r="D52" s="41"/>
      <c r="E52" s="68"/>
      <c r="F52" s="68"/>
      <c r="G52" s="68"/>
      <c r="H52"/>
      <c r="I52"/>
      <c r="O52" s="41"/>
      <c r="P52" s="41"/>
      <c r="Q52" s="15"/>
      <c r="R52" s="15"/>
      <c r="S52" s="12"/>
    </row>
    <row r="53" spans="1:19" x14ac:dyDescent="0.25">
      <c r="A53" s="41"/>
      <c r="B53" s="41"/>
      <c r="C53" s="41"/>
      <c r="D53" s="41"/>
      <c r="E53" s="68"/>
      <c r="F53" s="68"/>
      <c r="G53" s="68"/>
      <c r="H53"/>
      <c r="I53"/>
      <c r="O53" s="41"/>
      <c r="P53" s="41"/>
      <c r="Q53" s="15"/>
      <c r="R53" s="15"/>
      <c r="S53" s="12"/>
    </row>
    <row r="54" spans="1:19" x14ac:dyDescent="0.25">
      <c r="A54" s="41"/>
      <c r="B54" s="41"/>
      <c r="C54" s="41"/>
      <c r="D54" s="41"/>
      <c r="E54" s="68"/>
      <c r="F54" s="68"/>
      <c r="G54" s="68"/>
      <c r="H54"/>
      <c r="I54"/>
      <c r="Q54" s="15"/>
      <c r="R54" s="15"/>
    </row>
    <row r="55" spans="1:19" x14ac:dyDescent="0.25">
      <c r="A55" s="41"/>
      <c r="B55" s="41"/>
      <c r="C55" s="41"/>
      <c r="D55" s="41"/>
      <c r="E55" s="68"/>
      <c r="F55" s="68"/>
      <c r="G55" s="68"/>
    </row>
    <row r="56" spans="1:19" x14ac:dyDescent="0.25">
      <c r="A56" s="41"/>
      <c r="B56" s="41"/>
      <c r="C56" s="41"/>
      <c r="D56" s="41"/>
      <c r="E56" s="68"/>
      <c r="F56" s="68"/>
      <c r="G56" s="68"/>
    </row>
    <row r="57" spans="1:19" x14ac:dyDescent="0.25">
      <c r="A57" s="41"/>
      <c r="B57" s="41"/>
      <c r="C57" s="41"/>
      <c r="D57" s="41"/>
      <c r="E57" s="68"/>
      <c r="F57" s="68"/>
      <c r="G57" s="68"/>
    </row>
    <row r="58" spans="1:19" x14ac:dyDescent="0.25">
      <c r="A58" s="41"/>
      <c r="B58" s="41"/>
      <c r="C58" s="41"/>
      <c r="D58" s="41"/>
      <c r="E58" s="68"/>
      <c r="F58" s="68"/>
      <c r="G58" s="68"/>
    </row>
    <row r="59" spans="1:19" x14ac:dyDescent="0.25">
      <c r="A59" s="41"/>
      <c r="B59" s="41"/>
      <c r="C59" s="41"/>
      <c r="D59" s="41"/>
      <c r="E59" s="68"/>
      <c r="F59" s="68"/>
      <c r="G59" s="68"/>
    </row>
    <row r="60" spans="1:19" x14ac:dyDescent="0.25">
      <c r="A60" s="41"/>
      <c r="B60" s="41"/>
      <c r="C60" s="41"/>
      <c r="D60" s="41"/>
      <c r="E60" s="68"/>
      <c r="F60" s="68"/>
      <c r="G60" s="68"/>
    </row>
    <row r="61" spans="1:19" x14ac:dyDescent="0.25">
      <c r="A61" s="41"/>
      <c r="B61" s="41"/>
      <c r="C61" s="41"/>
      <c r="D61" s="41"/>
      <c r="E61" s="68"/>
      <c r="F61" s="68"/>
      <c r="G61" s="68"/>
    </row>
    <row r="62" spans="1:19" x14ac:dyDescent="0.25">
      <c r="A62" s="41"/>
      <c r="B62" s="41"/>
      <c r="C62" s="41"/>
      <c r="D62" s="41"/>
      <c r="E62" s="68"/>
      <c r="F62" s="68"/>
      <c r="G62" s="68"/>
    </row>
    <row r="63" spans="1:19" x14ac:dyDescent="0.25">
      <c r="A63" s="41"/>
      <c r="B63" s="41"/>
      <c r="C63" s="41"/>
      <c r="D63" s="41"/>
      <c r="E63" s="68"/>
      <c r="F63" s="68"/>
      <c r="G63" s="68"/>
    </row>
    <row r="64" spans="1:19" x14ac:dyDescent="0.25">
      <c r="A64" s="41"/>
      <c r="B64" s="41"/>
      <c r="C64" s="41"/>
      <c r="D64" s="41"/>
      <c r="E64" s="68"/>
      <c r="F64" s="68"/>
      <c r="G64" s="68"/>
    </row>
    <row r="65" spans="1:10" x14ac:dyDescent="0.25">
      <c r="A65" s="41"/>
      <c r="B65" s="41"/>
      <c r="C65" s="41"/>
      <c r="D65" s="41"/>
      <c r="E65" s="68"/>
      <c r="F65" s="68"/>
      <c r="G65" s="68"/>
    </row>
    <row r="66" spans="1:10" x14ac:dyDescent="0.25">
      <c r="A66" s="41"/>
      <c r="B66" s="41"/>
      <c r="C66" s="41"/>
      <c r="D66" s="41"/>
      <c r="E66" s="68"/>
      <c r="F66" s="68"/>
      <c r="G66" s="68"/>
    </row>
    <row r="70" spans="1:10" x14ac:dyDescent="0.25">
      <c r="J70" s="2"/>
    </row>
  </sheetData>
  <sortState xmlns:xlrd2="http://schemas.microsoft.com/office/spreadsheetml/2017/richdata2" ref="A3:G50">
    <sortCondition descending="1" ref="B3:B50"/>
  </sortState>
  <mergeCells count="2">
    <mergeCell ref="A1:G1"/>
    <mergeCell ref="L1:R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July 2021
&amp;"-,Regular"&amp;10Most Common RMA parts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X102"/>
  <sheetViews>
    <sheetView topLeftCell="A84" zoomScaleNormal="100" workbookViewId="0">
      <selection activeCell="G90" sqref="G90"/>
    </sheetView>
  </sheetViews>
  <sheetFormatPr defaultRowHeight="15" x14ac:dyDescent="0.25"/>
  <cols>
    <col min="1" max="1" width="19.42578125" bestFit="1" customWidth="1"/>
    <col min="2" max="2" width="4.5703125" bestFit="1" customWidth="1"/>
    <col min="3" max="3" width="9.7109375" style="28" bestFit="1" customWidth="1"/>
    <col min="4" max="4" width="7.5703125" style="77" bestFit="1" customWidth="1"/>
    <col min="5" max="5" width="9.7109375" style="28" bestFit="1" customWidth="1"/>
    <col min="6" max="6" width="6.5703125" style="77" bestFit="1" customWidth="1"/>
    <col min="7" max="7" width="10.140625" style="28" customWidth="1"/>
    <col min="8" max="8" width="6.5703125" style="77" bestFit="1" customWidth="1"/>
    <col min="9" max="9" width="9.7109375" style="28" bestFit="1" customWidth="1"/>
    <col min="10" max="10" width="6.5703125" style="77" bestFit="1" customWidth="1"/>
    <col min="11" max="11" width="9.7109375" style="28" bestFit="1" customWidth="1"/>
    <col min="12" max="12" width="7.5703125" style="77" bestFit="1" customWidth="1"/>
    <col min="13" max="13" width="10.140625" style="28" bestFit="1" customWidth="1"/>
    <col min="14" max="14" width="7.5703125" style="77" bestFit="1" customWidth="1"/>
    <col min="15" max="15" width="9.7109375" style="28" bestFit="1" customWidth="1"/>
    <col min="16" max="16" width="4.5703125" style="77" bestFit="1" customWidth="1"/>
    <col min="17" max="17" width="9.7109375" style="28" bestFit="1" customWidth="1"/>
    <col min="18" max="18" width="4.5703125" style="77" bestFit="1" customWidth="1"/>
    <col min="19" max="19" width="9.7109375" style="28" bestFit="1" customWidth="1"/>
    <col min="20" max="20" width="4.5703125" style="77" bestFit="1" customWidth="1"/>
    <col min="21" max="21" width="9.7109375" style="28" bestFit="1" customWidth="1"/>
    <col min="22" max="22" width="4.5703125" style="77" bestFit="1" customWidth="1"/>
    <col min="23" max="23" width="9.7109375" style="28" customWidth="1"/>
    <col min="24" max="24" width="4.5703125" style="77" bestFit="1" customWidth="1"/>
    <col min="25" max="25" width="9.7109375" style="28" bestFit="1" customWidth="1"/>
    <col min="26" max="26" width="5" style="77" bestFit="1" customWidth="1"/>
    <col min="27" max="27" width="10.140625" style="28" bestFit="1" customWidth="1"/>
    <col min="28" max="28" width="9.7109375" customWidth="1"/>
    <col min="29" max="29" width="18.140625" bestFit="1" customWidth="1"/>
    <col min="30" max="30" width="4.5703125" bestFit="1" customWidth="1"/>
    <col min="31" max="31" width="9.7109375" bestFit="1" customWidth="1"/>
    <col min="32" max="32" width="4.5703125" bestFit="1" customWidth="1"/>
    <col min="33" max="33" width="9.7109375" bestFit="1" customWidth="1"/>
    <col min="34" max="35" width="10.140625" bestFit="1" customWidth="1"/>
    <col min="36" max="36" width="4.5703125" bestFit="1" customWidth="1"/>
    <col min="37" max="37" width="9.7109375" bestFit="1" customWidth="1"/>
    <col min="38" max="38" width="4.5703125" bestFit="1" customWidth="1"/>
    <col min="39" max="39" width="9.7109375" bestFit="1" customWidth="1"/>
    <col min="40" max="40" width="4.5703125" bestFit="1" customWidth="1"/>
    <col min="41" max="41" width="9.7109375" bestFit="1" customWidth="1"/>
    <col min="42" max="42" width="4.5703125" bestFit="1" customWidth="1"/>
    <col min="43" max="43" width="9.7109375" bestFit="1" customWidth="1"/>
    <col min="44" max="44" width="4.5703125" bestFit="1" customWidth="1"/>
    <col min="45" max="45" width="9.7109375" bestFit="1" customWidth="1"/>
    <col min="46" max="46" width="4.5703125" bestFit="1" customWidth="1"/>
    <col min="47" max="47" width="9.7109375" bestFit="1" customWidth="1"/>
    <col min="48" max="48" width="4.5703125" bestFit="1" customWidth="1"/>
    <col min="49" max="49" width="9.7109375" bestFit="1" customWidth="1"/>
    <col min="50" max="50" width="4.5703125" bestFit="1" customWidth="1"/>
    <col min="51" max="51" width="9.7109375" bestFit="1" customWidth="1"/>
    <col min="52" max="52" width="4.5703125" bestFit="1" customWidth="1"/>
    <col min="53" max="53" width="9.7109375" bestFit="1" customWidth="1"/>
    <col min="54" max="54" width="5" bestFit="1" customWidth="1"/>
    <col min="55" max="55" width="10.140625" bestFit="1" customWidth="1"/>
  </cols>
  <sheetData>
    <row r="1" spans="1:50" ht="24.75" thickTop="1" thickBot="1" x14ac:dyDescent="0.3">
      <c r="A1" s="127" t="s">
        <v>77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9"/>
      <c r="AB1" s="61"/>
    </row>
    <row r="2" spans="1:50" ht="16.5" customHeight="1" thickTop="1" thickBot="1" x14ac:dyDescent="0.3">
      <c r="A2" s="125" t="s">
        <v>27</v>
      </c>
      <c r="B2" s="130" t="s">
        <v>28</v>
      </c>
      <c r="C2" s="130"/>
      <c r="D2" s="130" t="s">
        <v>29</v>
      </c>
      <c r="E2" s="130"/>
      <c r="F2" s="130" t="s">
        <v>30</v>
      </c>
      <c r="G2" s="130"/>
      <c r="H2" s="130" t="s">
        <v>31</v>
      </c>
      <c r="I2" s="130"/>
      <c r="J2" s="130" t="s">
        <v>32</v>
      </c>
      <c r="K2" s="130"/>
      <c r="L2" s="130" t="s">
        <v>33</v>
      </c>
      <c r="M2" s="130"/>
      <c r="N2" s="130" t="s">
        <v>34</v>
      </c>
      <c r="O2" s="130"/>
      <c r="P2" s="130" t="s">
        <v>45</v>
      </c>
      <c r="Q2" s="130"/>
      <c r="R2" s="130" t="s">
        <v>46</v>
      </c>
      <c r="S2" s="130"/>
      <c r="T2" s="130" t="s">
        <v>47</v>
      </c>
      <c r="U2" s="130"/>
      <c r="V2" s="130" t="s">
        <v>52</v>
      </c>
      <c r="W2" s="130"/>
      <c r="X2" s="130" t="s">
        <v>62</v>
      </c>
      <c r="Y2" s="130"/>
      <c r="Z2" s="130" t="s">
        <v>168</v>
      </c>
      <c r="AA2" s="130"/>
      <c r="AB2" s="62"/>
    </row>
    <row r="3" spans="1:50" ht="16.5" customHeight="1" thickTop="1" thickBot="1" x14ac:dyDescent="0.3">
      <c r="A3" s="126"/>
      <c r="B3" s="38" t="s">
        <v>166</v>
      </c>
      <c r="C3" s="35" t="s">
        <v>162</v>
      </c>
      <c r="D3" s="71" t="s">
        <v>166</v>
      </c>
      <c r="E3" s="35" t="s">
        <v>162</v>
      </c>
      <c r="F3" s="71" t="s">
        <v>166</v>
      </c>
      <c r="G3" s="35" t="s">
        <v>162</v>
      </c>
      <c r="H3" s="71" t="s">
        <v>166</v>
      </c>
      <c r="I3" s="35" t="s">
        <v>162</v>
      </c>
      <c r="J3" s="71" t="s">
        <v>166</v>
      </c>
      <c r="K3" s="35" t="s">
        <v>162</v>
      </c>
      <c r="L3" s="71" t="s">
        <v>166</v>
      </c>
      <c r="M3" s="35" t="s">
        <v>162</v>
      </c>
      <c r="N3" s="71" t="s">
        <v>166</v>
      </c>
      <c r="O3" s="35" t="s">
        <v>162</v>
      </c>
      <c r="P3" s="71" t="s">
        <v>166</v>
      </c>
      <c r="Q3" s="35" t="s">
        <v>162</v>
      </c>
      <c r="R3" s="71" t="s">
        <v>166</v>
      </c>
      <c r="S3" s="35" t="s">
        <v>162</v>
      </c>
      <c r="T3" s="71" t="s">
        <v>166</v>
      </c>
      <c r="U3" s="35" t="s">
        <v>162</v>
      </c>
      <c r="V3" s="71" t="s">
        <v>166</v>
      </c>
      <c r="W3" s="35" t="s">
        <v>162</v>
      </c>
      <c r="X3" s="71" t="s">
        <v>166</v>
      </c>
      <c r="Y3" s="35" t="s">
        <v>162</v>
      </c>
      <c r="Z3" s="91" t="s">
        <v>166</v>
      </c>
      <c r="AA3" s="39" t="s">
        <v>162</v>
      </c>
      <c r="AB3" s="62"/>
      <c r="AF3" s="28"/>
    </row>
    <row r="4" spans="1:50" ht="15.75" thickTop="1" x14ac:dyDescent="0.25">
      <c r="A4" s="44" t="s">
        <v>81</v>
      </c>
      <c r="B4" s="44">
        <v>0</v>
      </c>
      <c r="C4" s="45">
        <v>0</v>
      </c>
      <c r="D4" s="72">
        <v>4</v>
      </c>
      <c r="E4" s="45">
        <v>247.76</v>
      </c>
      <c r="F4" s="72">
        <v>1</v>
      </c>
      <c r="G4" s="45">
        <v>53.94</v>
      </c>
      <c r="H4" s="72">
        <v>8</v>
      </c>
      <c r="I4" s="45">
        <v>473.92</v>
      </c>
      <c r="J4" s="72">
        <v>20</v>
      </c>
      <c r="K4" s="45">
        <v>1182.8</v>
      </c>
      <c r="L4" s="72">
        <v>3</v>
      </c>
      <c r="M4" s="45">
        <v>161.82</v>
      </c>
      <c r="N4" s="79">
        <v>1</v>
      </c>
      <c r="O4" s="31">
        <v>62.42</v>
      </c>
      <c r="P4" s="85"/>
      <c r="Q4" s="31"/>
      <c r="R4" s="85"/>
      <c r="S4" s="31"/>
      <c r="T4" s="85"/>
      <c r="U4" s="31"/>
      <c r="V4" s="85"/>
      <c r="W4" s="31"/>
      <c r="X4" s="85"/>
      <c r="Y4" s="46"/>
      <c r="Z4" s="92">
        <f>SUM(B4,D4,F4,H4,J4,L4,N4,P4,R4,T4,V4,X4)</f>
        <v>37</v>
      </c>
      <c r="AA4" s="50">
        <f>SUM(C4,E4,G4,I4,K4,M4,O4,Q4,S4,U4,W4,Y4)</f>
        <v>2182.6600000000003</v>
      </c>
      <c r="AB4" s="4"/>
      <c r="AX4" s="28"/>
    </row>
    <row r="5" spans="1:50" x14ac:dyDescent="0.25">
      <c r="A5" s="23" t="s">
        <v>8</v>
      </c>
      <c r="B5" s="23">
        <v>1</v>
      </c>
      <c r="C5" s="24">
        <v>24.5</v>
      </c>
      <c r="D5" s="73">
        <v>0</v>
      </c>
      <c r="E5" s="24">
        <v>0</v>
      </c>
      <c r="F5" s="73">
        <v>13</v>
      </c>
      <c r="G5" s="24">
        <v>282.37</v>
      </c>
      <c r="H5" s="73">
        <v>0</v>
      </c>
      <c r="I5" s="24">
        <v>0</v>
      </c>
      <c r="J5" s="73">
        <v>0</v>
      </c>
      <c r="K5" s="24">
        <v>0</v>
      </c>
      <c r="L5" s="73">
        <v>2</v>
      </c>
      <c r="M5" s="24">
        <v>53.34</v>
      </c>
      <c r="N5" s="80">
        <v>1</v>
      </c>
      <c r="O5" s="32">
        <v>24.02</v>
      </c>
      <c r="P5" s="86"/>
      <c r="Q5" s="32"/>
      <c r="R5" s="86"/>
      <c r="S5" s="32"/>
      <c r="T5" s="86"/>
      <c r="U5" s="32"/>
      <c r="V5" s="86"/>
      <c r="W5" s="32"/>
      <c r="X5" s="86"/>
      <c r="Y5" s="47"/>
      <c r="Z5" s="93">
        <f t="shared" ref="Z5:Z68" si="0">SUM(B5,D5,F5,H5,J5,L5,N5,P5,R5,T5,V5,X5)</f>
        <v>17</v>
      </c>
      <c r="AA5" s="30">
        <f t="shared" ref="AA5:AA8" si="1">SUM(C5,E5,G5,I5,K5,M5,O5,Q5,S5,U5,W5,Y5)</f>
        <v>384.23</v>
      </c>
      <c r="AB5" s="4"/>
      <c r="AX5" s="28"/>
    </row>
    <row r="6" spans="1:50" x14ac:dyDescent="0.25">
      <c r="A6" s="23" t="s">
        <v>142</v>
      </c>
      <c r="B6" s="23">
        <v>0</v>
      </c>
      <c r="C6" s="24">
        <v>0</v>
      </c>
      <c r="D6" s="73">
        <v>0</v>
      </c>
      <c r="E6" s="24">
        <v>0</v>
      </c>
      <c r="F6" s="73">
        <v>0</v>
      </c>
      <c r="G6" s="24">
        <v>0</v>
      </c>
      <c r="H6" s="73">
        <v>1</v>
      </c>
      <c r="I6" s="24">
        <v>31.47</v>
      </c>
      <c r="J6" s="73">
        <v>0</v>
      </c>
      <c r="K6" s="24">
        <v>0</v>
      </c>
      <c r="L6" s="73">
        <v>0</v>
      </c>
      <c r="M6" s="24">
        <v>0</v>
      </c>
      <c r="N6" s="80">
        <v>0</v>
      </c>
      <c r="O6" s="32">
        <v>0</v>
      </c>
      <c r="P6" s="86"/>
      <c r="Q6" s="32"/>
      <c r="R6" s="86"/>
      <c r="S6" s="32"/>
      <c r="T6" s="86"/>
      <c r="U6" s="32"/>
      <c r="V6" s="86"/>
      <c r="W6" s="32"/>
      <c r="X6" s="86"/>
      <c r="Y6" s="47"/>
      <c r="Z6" s="93">
        <f t="shared" si="0"/>
        <v>1</v>
      </c>
      <c r="AA6" s="30">
        <f t="shared" si="1"/>
        <v>31.47</v>
      </c>
      <c r="AB6" s="4"/>
      <c r="AX6" s="28"/>
    </row>
    <row r="7" spans="1:50" x14ac:dyDescent="0.25">
      <c r="A7" s="23" t="s">
        <v>5</v>
      </c>
      <c r="B7" s="23">
        <v>0</v>
      </c>
      <c r="C7" s="24">
        <v>0</v>
      </c>
      <c r="D7" s="73">
        <v>6</v>
      </c>
      <c r="E7" s="24">
        <v>140.26</v>
      </c>
      <c r="F7" s="73">
        <v>0</v>
      </c>
      <c r="G7" s="24">
        <v>0</v>
      </c>
      <c r="H7" s="73">
        <v>21</v>
      </c>
      <c r="I7" s="24">
        <v>451.08</v>
      </c>
      <c r="J7" s="73">
        <v>2</v>
      </c>
      <c r="K7" s="24">
        <v>45.2</v>
      </c>
      <c r="L7" s="73">
        <v>0</v>
      </c>
      <c r="M7" s="24">
        <v>0</v>
      </c>
      <c r="N7" s="80">
        <v>12</v>
      </c>
      <c r="O7" s="32">
        <v>233.76</v>
      </c>
      <c r="P7" s="86"/>
      <c r="Q7" s="32"/>
      <c r="R7" s="86"/>
      <c r="S7" s="32"/>
      <c r="T7" s="86"/>
      <c r="U7" s="32"/>
      <c r="V7" s="86"/>
      <c r="W7" s="32"/>
      <c r="X7" s="86"/>
      <c r="Y7" s="47"/>
      <c r="Z7" s="93">
        <f t="shared" si="0"/>
        <v>41</v>
      </c>
      <c r="AA7" s="30">
        <f t="shared" si="1"/>
        <v>870.3</v>
      </c>
      <c r="AB7" s="4"/>
      <c r="AX7" s="28"/>
    </row>
    <row r="8" spans="1:50" x14ac:dyDescent="0.25">
      <c r="A8" s="23" t="s">
        <v>3</v>
      </c>
      <c r="B8" s="23">
        <v>2</v>
      </c>
      <c r="C8" s="24">
        <v>35.96</v>
      </c>
      <c r="D8" s="73">
        <v>3</v>
      </c>
      <c r="E8" s="24">
        <v>59.23</v>
      </c>
      <c r="F8" s="73">
        <v>0</v>
      </c>
      <c r="G8" s="24">
        <v>0</v>
      </c>
      <c r="H8" s="73">
        <v>8</v>
      </c>
      <c r="I8" s="24">
        <v>166.08</v>
      </c>
      <c r="J8" s="73">
        <v>29</v>
      </c>
      <c r="K8" s="24">
        <v>702.58</v>
      </c>
      <c r="L8" s="73">
        <v>19</v>
      </c>
      <c r="M8" s="24">
        <v>354.5</v>
      </c>
      <c r="N8" s="80">
        <v>0</v>
      </c>
      <c r="O8" s="32">
        <v>0</v>
      </c>
      <c r="P8" s="86"/>
      <c r="Q8" s="32"/>
      <c r="R8" s="86"/>
      <c r="S8" s="32"/>
      <c r="T8" s="86"/>
      <c r="U8" s="32"/>
      <c r="V8" s="86"/>
      <c r="W8" s="32"/>
      <c r="X8" s="86"/>
      <c r="Y8" s="47"/>
      <c r="Z8" s="93">
        <f t="shared" si="0"/>
        <v>61</v>
      </c>
      <c r="AA8" s="30">
        <f t="shared" si="1"/>
        <v>1318.35</v>
      </c>
      <c r="AB8" s="4"/>
      <c r="AX8" s="28"/>
    </row>
    <row r="9" spans="1:50" x14ac:dyDescent="0.25">
      <c r="A9" s="23" t="s">
        <v>88</v>
      </c>
      <c r="B9" s="23">
        <v>0</v>
      </c>
      <c r="C9" s="24">
        <v>0</v>
      </c>
      <c r="D9" s="73">
        <v>1</v>
      </c>
      <c r="E9" s="24">
        <v>25.22</v>
      </c>
      <c r="F9" s="73">
        <v>0</v>
      </c>
      <c r="G9" s="24">
        <v>0</v>
      </c>
      <c r="H9" s="73">
        <v>0</v>
      </c>
      <c r="I9" s="24">
        <v>0</v>
      </c>
      <c r="J9" s="73">
        <v>0</v>
      </c>
      <c r="K9" s="24">
        <v>0</v>
      </c>
      <c r="L9" s="73">
        <v>0</v>
      </c>
      <c r="M9" s="24">
        <v>0</v>
      </c>
      <c r="N9" s="80">
        <v>0</v>
      </c>
      <c r="O9" s="32">
        <v>0</v>
      </c>
      <c r="P9" s="86"/>
      <c r="Q9" s="32"/>
      <c r="R9" s="86"/>
      <c r="S9" s="32"/>
      <c r="T9" s="86"/>
      <c r="U9" s="32"/>
      <c r="V9" s="86"/>
      <c r="W9" s="32"/>
      <c r="X9" s="86"/>
      <c r="Y9" s="47"/>
      <c r="Z9" s="93">
        <f t="shared" si="0"/>
        <v>1</v>
      </c>
      <c r="AA9" s="30">
        <f t="shared" ref="AA9:AA68" si="2">SUM(C9,E9,G9,I9,K9,M9,O9,Q9,S9,U9,W9,Y9)</f>
        <v>25.22</v>
      </c>
      <c r="AB9" s="4"/>
      <c r="AX9" s="28"/>
    </row>
    <row r="10" spans="1:50" x14ac:dyDescent="0.25">
      <c r="A10" s="23" t="s">
        <v>4</v>
      </c>
      <c r="B10" s="23">
        <v>23</v>
      </c>
      <c r="C10" s="24">
        <v>423.59</v>
      </c>
      <c r="D10" s="73">
        <v>12</v>
      </c>
      <c r="E10" s="24">
        <v>218.47</v>
      </c>
      <c r="F10" s="73">
        <v>30</v>
      </c>
      <c r="G10" s="24">
        <v>541.26</v>
      </c>
      <c r="H10" s="73">
        <v>26</v>
      </c>
      <c r="I10" s="24">
        <v>473.15</v>
      </c>
      <c r="J10" s="73">
        <v>13</v>
      </c>
      <c r="K10" s="24">
        <v>233.67</v>
      </c>
      <c r="L10" s="73">
        <v>4</v>
      </c>
      <c r="M10" s="24">
        <v>69.040000000000006</v>
      </c>
      <c r="N10" s="80">
        <v>4</v>
      </c>
      <c r="O10" s="32">
        <v>84.58</v>
      </c>
      <c r="P10" s="86"/>
      <c r="Q10" s="32"/>
      <c r="R10" s="86"/>
      <c r="S10" s="32"/>
      <c r="T10" s="86"/>
      <c r="U10" s="32"/>
      <c r="V10" s="86"/>
      <c r="W10" s="32"/>
      <c r="X10" s="86"/>
      <c r="Y10" s="47"/>
      <c r="Z10" s="93">
        <f t="shared" si="0"/>
        <v>112</v>
      </c>
      <c r="AA10" s="30">
        <f t="shared" si="2"/>
        <v>2043.7599999999998</v>
      </c>
      <c r="AB10" s="4"/>
      <c r="AX10" s="28"/>
    </row>
    <row r="11" spans="1:50" x14ac:dyDescent="0.25">
      <c r="A11" s="23" t="s">
        <v>6</v>
      </c>
      <c r="B11" s="23">
        <v>18</v>
      </c>
      <c r="C11" s="24">
        <v>573.48</v>
      </c>
      <c r="D11" s="73">
        <v>0</v>
      </c>
      <c r="E11" s="24">
        <v>0</v>
      </c>
      <c r="F11" s="73">
        <v>0</v>
      </c>
      <c r="G11" s="24">
        <v>0</v>
      </c>
      <c r="H11" s="73">
        <v>0</v>
      </c>
      <c r="I11" s="24">
        <v>0</v>
      </c>
      <c r="J11" s="73">
        <v>4</v>
      </c>
      <c r="K11" s="24">
        <v>107.52</v>
      </c>
      <c r="L11" s="73">
        <v>0</v>
      </c>
      <c r="M11" s="24">
        <v>0</v>
      </c>
      <c r="N11" s="80">
        <v>0</v>
      </c>
      <c r="O11" s="32">
        <v>0</v>
      </c>
      <c r="P11" s="86"/>
      <c r="Q11" s="32"/>
      <c r="R11" s="86"/>
      <c r="S11" s="32"/>
      <c r="T11" s="86"/>
      <c r="U11" s="32"/>
      <c r="V11" s="86"/>
      <c r="W11" s="32"/>
      <c r="X11" s="86"/>
      <c r="Y11" s="47"/>
      <c r="Z11" s="93">
        <f t="shared" si="0"/>
        <v>22</v>
      </c>
      <c r="AA11" s="30">
        <f t="shared" si="2"/>
        <v>681</v>
      </c>
      <c r="AB11" s="4"/>
      <c r="AX11" s="28"/>
    </row>
    <row r="12" spans="1:50" x14ac:dyDescent="0.25">
      <c r="A12" s="23" t="s">
        <v>48</v>
      </c>
      <c r="B12" s="23">
        <v>1</v>
      </c>
      <c r="C12" s="24">
        <v>32.729999999999997</v>
      </c>
      <c r="D12" s="73">
        <v>0</v>
      </c>
      <c r="E12" s="24">
        <v>0</v>
      </c>
      <c r="F12" s="73">
        <v>0</v>
      </c>
      <c r="G12" s="24">
        <v>0</v>
      </c>
      <c r="H12" s="73">
        <v>0</v>
      </c>
      <c r="I12" s="24">
        <v>0</v>
      </c>
      <c r="J12" s="73">
        <v>0</v>
      </c>
      <c r="K12" s="24">
        <v>0</v>
      </c>
      <c r="L12" s="73">
        <v>0</v>
      </c>
      <c r="M12" s="24">
        <v>0</v>
      </c>
      <c r="N12" s="80">
        <v>0</v>
      </c>
      <c r="O12" s="32">
        <v>0</v>
      </c>
      <c r="P12" s="86"/>
      <c r="Q12" s="32"/>
      <c r="R12" s="86"/>
      <c r="S12" s="32"/>
      <c r="T12" s="86"/>
      <c r="U12" s="32"/>
      <c r="V12" s="86"/>
      <c r="W12" s="32"/>
      <c r="X12" s="86"/>
      <c r="Y12" s="47"/>
      <c r="Z12" s="93">
        <f t="shared" si="0"/>
        <v>1</v>
      </c>
      <c r="AA12" s="30">
        <f t="shared" si="2"/>
        <v>32.729999999999997</v>
      </c>
      <c r="AB12" s="4"/>
      <c r="AX12" s="28"/>
    </row>
    <row r="13" spans="1:50" x14ac:dyDescent="0.25">
      <c r="A13" s="23" t="s">
        <v>9</v>
      </c>
      <c r="B13" s="23">
        <v>3</v>
      </c>
      <c r="C13" s="24">
        <v>120.87</v>
      </c>
      <c r="D13" s="73">
        <v>0</v>
      </c>
      <c r="E13" s="24">
        <v>0</v>
      </c>
      <c r="F13" s="73">
        <v>0</v>
      </c>
      <c r="G13" s="24">
        <v>0</v>
      </c>
      <c r="H13" s="73">
        <v>2</v>
      </c>
      <c r="I13" s="24">
        <v>80.58</v>
      </c>
      <c r="J13" s="73">
        <v>0</v>
      </c>
      <c r="K13" s="24">
        <v>0</v>
      </c>
      <c r="L13" s="73">
        <v>0</v>
      </c>
      <c r="M13" s="24">
        <v>0</v>
      </c>
      <c r="N13" s="80">
        <v>0</v>
      </c>
      <c r="O13" s="32">
        <v>0</v>
      </c>
      <c r="P13" s="86"/>
      <c r="Q13" s="32"/>
      <c r="R13" s="86"/>
      <c r="S13" s="32"/>
      <c r="T13" s="86"/>
      <c r="U13" s="32"/>
      <c r="V13" s="86"/>
      <c r="W13" s="32"/>
      <c r="X13" s="86"/>
      <c r="Y13" s="47"/>
      <c r="Z13" s="93">
        <f t="shared" si="0"/>
        <v>5</v>
      </c>
      <c r="AA13" s="30">
        <f t="shared" si="2"/>
        <v>201.45</v>
      </c>
      <c r="AB13" s="4"/>
      <c r="AX13" s="28"/>
    </row>
    <row r="14" spans="1:50" x14ac:dyDescent="0.25">
      <c r="A14" s="23" t="s">
        <v>124</v>
      </c>
      <c r="B14" s="23">
        <v>0</v>
      </c>
      <c r="C14" s="24">
        <v>0</v>
      </c>
      <c r="D14" s="73">
        <v>0</v>
      </c>
      <c r="E14" s="24">
        <v>0</v>
      </c>
      <c r="F14" s="73">
        <v>5</v>
      </c>
      <c r="G14" s="24">
        <v>303.25</v>
      </c>
      <c r="H14" s="73">
        <v>1</v>
      </c>
      <c r="I14" s="24">
        <v>60.65</v>
      </c>
      <c r="J14" s="73">
        <v>0</v>
      </c>
      <c r="K14" s="24">
        <v>0</v>
      </c>
      <c r="L14" s="73">
        <v>0</v>
      </c>
      <c r="M14" s="24">
        <v>0</v>
      </c>
      <c r="N14" s="80">
        <v>0</v>
      </c>
      <c r="O14" s="32">
        <v>0</v>
      </c>
      <c r="P14" s="86"/>
      <c r="Q14" s="32"/>
      <c r="R14" s="86"/>
      <c r="S14" s="32"/>
      <c r="T14" s="86"/>
      <c r="U14" s="32"/>
      <c r="V14" s="86"/>
      <c r="W14" s="32"/>
      <c r="X14" s="86"/>
      <c r="Y14" s="47"/>
      <c r="Z14" s="93">
        <f t="shared" si="0"/>
        <v>6</v>
      </c>
      <c r="AA14" s="30">
        <f t="shared" si="2"/>
        <v>363.9</v>
      </c>
      <c r="AB14" s="4"/>
      <c r="AX14" s="28"/>
    </row>
    <row r="15" spans="1:50" x14ac:dyDescent="0.25">
      <c r="A15" s="23" t="s">
        <v>82</v>
      </c>
      <c r="B15" s="23">
        <v>0</v>
      </c>
      <c r="C15" s="24">
        <v>0</v>
      </c>
      <c r="D15" s="73">
        <v>4</v>
      </c>
      <c r="E15" s="24">
        <v>217.88</v>
      </c>
      <c r="F15" s="73">
        <v>0</v>
      </c>
      <c r="G15" s="24">
        <v>0</v>
      </c>
      <c r="H15" s="73">
        <v>2</v>
      </c>
      <c r="I15" s="24">
        <v>108.94</v>
      </c>
      <c r="J15" s="73">
        <v>2</v>
      </c>
      <c r="K15" s="24">
        <v>98.32</v>
      </c>
      <c r="L15" s="73">
        <v>0</v>
      </c>
      <c r="M15" s="24">
        <v>0</v>
      </c>
      <c r="N15" s="80">
        <v>1</v>
      </c>
      <c r="O15" s="32">
        <v>54.47</v>
      </c>
      <c r="P15" s="86"/>
      <c r="Q15" s="32"/>
      <c r="R15" s="86"/>
      <c r="S15" s="32"/>
      <c r="T15" s="86"/>
      <c r="U15" s="32"/>
      <c r="V15" s="86"/>
      <c r="W15" s="32"/>
      <c r="X15" s="86"/>
      <c r="Y15" s="47"/>
      <c r="Z15" s="93">
        <f t="shared" si="0"/>
        <v>9</v>
      </c>
      <c r="AA15" s="30">
        <f t="shared" si="2"/>
        <v>479.61</v>
      </c>
      <c r="AB15" s="4"/>
    </row>
    <row r="16" spans="1:50" x14ac:dyDescent="0.25">
      <c r="A16" s="23" t="s">
        <v>89</v>
      </c>
      <c r="B16" s="23">
        <v>0</v>
      </c>
      <c r="C16" s="24">
        <v>0</v>
      </c>
      <c r="D16" s="73">
        <v>1</v>
      </c>
      <c r="E16" s="24">
        <v>63.67</v>
      </c>
      <c r="F16" s="73">
        <v>0</v>
      </c>
      <c r="G16" s="24">
        <v>0</v>
      </c>
      <c r="H16" s="73">
        <v>0</v>
      </c>
      <c r="I16" s="24">
        <v>0</v>
      </c>
      <c r="J16" s="73">
        <v>0</v>
      </c>
      <c r="K16" s="24">
        <v>0</v>
      </c>
      <c r="L16" s="73">
        <v>0</v>
      </c>
      <c r="M16" s="24">
        <v>0</v>
      </c>
      <c r="N16" s="80">
        <v>0</v>
      </c>
      <c r="O16" s="32">
        <v>0</v>
      </c>
      <c r="P16" s="86"/>
      <c r="Q16" s="32"/>
      <c r="R16" s="86"/>
      <c r="S16" s="32"/>
      <c r="T16" s="86"/>
      <c r="U16" s="32"/>
      <c r="V16" s="86"/>
      <c r="W16" s="32"/>
      <c r="X16" s="86"/>
      <c r="Y16" s="47"/>
      <c r="Z16" s="93">
        <f t="shared" si="0"/>
        <v>1</v>
      </c>
      <c r="AA16" s="30">
        <f t="shared" si="2"/>
        <v>63.67</v>
      </c>
      <c r="AB16" s="4"/>
    </row>
    <row r="17" spans="1:28" x14ac:dyDescent="0.25">
      <c r="A17" s="23" t="s">
        <v>36</v>
      </c>
      <c r="B17" s="23">
        <v>4</v>
      </c>
      <c r="C17" s="24">
        <v>207</v>
      </c>
      <c r="D17" s="73">
        <v>2</v>
      </c>
      <c r="E17" s="24">
        <v>110.84</v>
      </c>
      <c r="F17" s="73">
        <v>0</v>
      </c>
      <c r="G17" s="24">
        <v>0</v>
      </c>
      <c r="H17" s="73">
        <v>15</v>
      </c>
      <c r="I17" s="24">
        <v>778.38</v>
      </c>
      <c r="J17" s="73">
        <v>0</v>
      </c>
      <c r="K17" s="24">
        <v>0</v>
      </c>
      <c r="L17" s="73">
        <v>8</v>
      </c>
      <c r="M17" s="24">
        <v>425.07</v>
      </c>
      <c r="N17" s="80">
        <v>0</v>
      </c>
      <c r="O17" s="32">
        <v>0</v>
      </c>
      <c r="P17" s="86"/>
      <c r="Q17" s="32"/>
      <c r="R17" s="86"/>
      <c r="S17" s="32"/>
      <c r="T17" s="86"/>
      <c r="U17" s="32"/>
      <c r="V17" s="86"/>
      <c r="W17" s="32"/>
      <c r="X17" s="86"/>
      <c r="Y17" s="47"/>
      <c r="Z17" s="93">
        <f t="shared" si="0"/>
        <v>29</v>
      </c>
      <c r="AA17" s="30">
        <f t="shared" si="2"/>
        <v>1521.29</v>
      </c>
      <c r="AB17" s="4"/>
    </row>
    <row r="18" spans="1:28" x14ac:dyDescent="0.25">
      <c r="A18" s="23" t="s">
        <v>121</v>
      </c>
      <c r="B18" s="23">
        <v>0</v>
      </c>
      <c r="C18" s="24">
        <v>0</v>
      </c>
      <c r="D18" s="73">
        <v>0</v>
      </c>
      <c r="E18" s="24">
        <v>0</v>
      </c>
      <c r="F18" s="73">
        <v>13</v>
      </c>
      <c r="G18" s="24">
        <v>984.83</v>
      </c>
      <c r="H18" s="73">
        <v>1</v>
      </c>
      <c r="I18" s="24">
        <v>73.319999999999993</v>
      </c>
      <c r="J18" s="73">
        <v>0</v>
      </c>
      <c r="K18" s="24">
        <v>0</v>
      </c>
      <c r="L18" s="73">
        <v>18</v>
      </c>
      <c r="M18" s="24">
        <v>1360.27</v>
      </c>
      <c r="N18" s="80">
        <v>0</v>
      </c>
      <c r="O18" s="32">
        <v>0</v>
      </c>
      <c r="P18" s="86"/>
      <c r="Q18" s="32"/>
      <c r="R18" s="86"/>
      <c r="S18" s="32"/>
      <c r="T18" s="86"/>
      <c r="U18" s="32"/>
      <c r="V18" s="86"/>
      <c r="W18" s="32"/>
      <c r="X18" s="86"/>
      <c r="Y18" s="47"/>
      <c r="Z18" s="93">
        <f t="shared" si="0"/>
        <v>32</v>
      </c>
      <c r="AA18" s="30">
        <f t="shared" si="2"/>
        <v>2418.42</v>
      </c>
      <c r="AB18" s="4"/>
    </row>
    <row r="19" spans="1:28" x14ac:dyDescent="0.25">
      <c r="A19" s="23" t="s">
        <v>12</v>
      </c>
      <c r="B19" s="23">
        <v>2</v>
      </c>
      <c r="C19" s="24">
        <v>135.78</v>
      </c>
      <c r="D19" s="73">
        <v>0</v>
      </c>
      <c r="E19" s="24">
        <v>0</v>
      </c>
      <c r="F19" s="73">
        <v>0</v>
      </c>
      <c r="G19" s="24">
        <v>0</v>
      </c>
      <c r="H19" s="73">
        <v>0</v>
      </c>
      <c r="I19" s="24">
        <v>0</v>
      </c>
      <c r="J19" s="73">
        <v>1</v>
      </c>
      <c r="K19" s="24">
        <v>67.89</v>
      </c>
      <c r="L19" s="73">
        <v>1</v>
      </c>
      <c r="M19" s="24">
        <v>67.89</v>
      </c>
      <c r="N19" s="80">
        <v>0</v>
      </c>
      <c r="O19" s="32">
        <v>0</v>
      </c>
      <c r="P19" s="86"/>
      <c r="Q19" s="32"/>
      <c r="R19" s="86"/>
      <c r="S19" s="32"/>
      <c r="T19" s="86"/>
      <c r="U19" s="32"/>
      <c r="V19" s="86"/>
      <c r="W19" s="32"/>
      <c r="X19" s="86"/>
      <c r="Y19" s="47"/>
      <c r="Z19" s="93">
        <f t="shared" si="0"/>
        <v>4</v>
      </c>
      <c r="AA19" s="30">
        <f t="shared" si="2"/>
        <v>271.56</v>
      </c>
      <c r="AB19" s="4"/>
    </row>
    <row r="20" spans="1:28" x14ac:dyDescent="0.25">
      <c r="A20" s="23" t="s">
        <v>84</v>
      </c>
      <c r="B20" s="23">
        <v>0</v>
      </c>
      <c r="C20" s="24">
        <v>0</v>
      </c>
      <c r="D20" s="73">
        <v>2</v>
      </c>
      <c r="E20" s="24">
        <v>104.52</v>
      </c>
      <c r="F20" s="73">
        <v>0</v>
      </c>
      <c r="G20" s="24">
        <v>0</v>
      </c>
      <c r="H20" s="73">
        <v>0</v>
      </c>
      <c r="I20" s="24">
        <v>0</v>
      </c>
      <c r="J20" s="73">
        <v>0</v>
      </c>
      <c r="K20" s="24">
        <v>0</v>
      </c>
      <c r="L20" s="73">
        <v>0</v>
      </c>
      <c r="M20" s="24">
        <v>0</v>
      </c>
      <c r="N20" s="80">
        <v>1</v>
      </c>
      <c r="O20" s="32">
        <v>54.44</v>
      </c>
      <c r="P20" s="86"/>
      <c r="Q20" s="32"/>
      <c r="R20" s="86"/>
      <c r="S20" s="32"/>
      <c r="T20" s="86"/>
      <c r="U20" s="32"/>
      <c r="V20" s="86"/>
      <c r="W20" s="32"/>
      <c r="X20" s="86"/>
      <c r="Y20" s="47"/>
      <c r="Z20" s="93">
        <f t="shared" si="0"/>
        <v>3</v>
      </c>
      <c r="AA20" s="30">
        <f t="shared" si="2"/>
        <v>158.95999999999998</v>
      </c>
      <c r="AB20" s="4"/>
    </row>
    <row r="21" spans="1:28" x14ac:dyDescent="0.25">
      <c r="A21" s="23" t="s">
        <v>85</v>
      </c>
      <c r="B21" s="23">
        <v>0</v>
      </c>
      <c r="C21" s="24">
        <v>0</v>
      </c>
      <c r="D21" s="73">
        <v>2</v>
      </c>
      <c r="E21" s="24">
        <v>123.98</v>
      </c>
      <c r="F21" s="73">
        <v>0</v>
      </c>
      <c r="G21" s="24">
        <v>0</v>
      </c>
      <c r="H21" s="73">
        <v>0</v>
      </c>
      <c r="I21" s="24">
        <v>0</v>
      </c>
      <c r="J21" s="73">
        <v>0</v>
      </c>
      <c r="K21" s="24">
        <v>0</v>
      </c>
      <c r="L21" s="73">
        <v>0</v>
      </c>
      <c r="M21" s="24">
        <v>0</v>
      </c>
      <c r="N21" s="80">
        <v>0</v>
      </c>
      <c r="O21" s="32">
        <v>0</v>
      </c>
      <c r="P21" s="86"/>
      <c r="Q21" s="32"/>
      <c r="R21" s="86"/>
      <c r="S21" s="32"/>
      <c r="T21" s="86"/>
      <c r="U21" s="32"/>
      <c r="V21" s="86"/>
      <c r="W21" s="32"/>
      <c r="X21" s="86"/>
      <c r="Y21" s="47"/>
      <c r="Z21" s="93">
        <f t="shared" si="0"/>
        <v>2</v>
      </c>
      <c r="AA21" s="30">
        <f t="shared" si="2"/>
        <v>123.98</v>
      </c>
      <c r="AB21" s="4"/>
    </row>
    <row r="22" spans="1:28" x14ac:dyDescent="0.25">
      <c r="A22" s="23" t="s">
        <v>37</v>
      </c>
      <c r="B22" s="23">
        <v>10</v>
      </c>
      <c r="C22" s="24">
        <v>608</v>
      </c>
      <c r="D22" s="73">
        <v>0</v>
      </c>
      <c r="E22" s="24">
        <v>0</v>
      </c>
      <c r="F22" s="73">
        <v>0</v>
      </c>
      <c r="G22" s="24">
        <v>0</v>
      </c>
      <c r="H22" s="73">
        <v>0</v>
      </c>
      <c r="I22" s="24">
        <v>0</v>
      </c>
      <c r="J22" s="73">
        <v>0</v>
      </c>
      <c r="K22" s="24">
        <v>0</v>
      </c>
      <c r="L22" s="73">
        <v>0</v>
      </c>
      <c r="M22" s="24">
        <v>0</v>
      </c>
      <c r="N22" s="80">
        <v>0</v>
      </c>
      <c r="O22" s="32">
        <v>0</v>
      </c>
      <c r="P22" s="86"/>
      <c r="Q22" s="32"/>
      <c r="R22" s="86"/>
      <c r="S22" s="32"/>
      <c r="T22" s="86"/>
      <c r="U22" s="32"/>
      <c r="V22" s="86"/>
      <c r="W22" s="32"/>
      <c r="X22" s="86"/>
      <c r="Y22" s="47"/>
      <c r="Z22" s="93">
        <f t="shared" si="0"/>
        <v>10</v>
      </c>
      <c r="AA22" s="30">
        <f t="shared" si="2"/>
        <v>608</v>
      </c>
      <c r="AB22" s="4"/>
    </row>
    <row r="23" spans="1:28" x14ac:dyDescent="0.25">
      <c r="A23" s="23" t="s">
        <v>125</v>
      </c>
      <c r="B23" s="23">
        <v>0</v>
      </c>
      <c r="C23" s="24">
        <v>0</v>
      </c>
      <c r="D23" s="73">
        <v>0</v>
      </c>
      <c r="E23" s="24">
        <v>0</v>
      </c>
      <c r="F23" s="73">
        <v>4</v>
      </c>
      <c r="G23" s="24">
        <v>231.08</v>
      </c>
      <c r="H23" s="73">
        <v>0</v>
      </c>
      <c r="I23" s="24">
        <v>0</v>
      </c>
      <c r="J23" s="73">
        <v>0</v>
      </c>
      <c r="K23" s="24">
        <v>0</v>
      </c>
      <c r="L23" s="73">
        <v>0</v>
      </c>
      <c r="M23" s="24">
        <v>0</v>
      </c>
      <c r="N23" s="80">
        <v>0</v>
      </c>
      <c r="O23" s="32">
        <v>0</v>
      </c>
      <c r="P23" s="86"/>
      <c r="Q23" s="32"/>
      <c r="R23" s="86"/>
      <c r="S23" s="32"/>
      <c r="T23" s="86"/>
      <c r="U23" s="32"/>
      <c r="V23" s="86"/>
      <c r="W23" s="32"/>
      <c r="X23" s="86"/>
      <c r="Y23" s="47"/>
      <c r="Z23" s="93">
        <f t="shared" si="0"/>
        <v>4</v>
      </c>
      <c r="AA23" s="30">
        <f t="shared" si="2"/>
        <v>231.08</v>
      </c>
      <c r="AB23" s="4"/>
    </row>
    <row r="24" spans="1:28" x14ac:dyDescent="0.25">
      <c r="A24" s="23" t="s">
        <v>141</v>
      </c>
      <c r="B24" s="23">
        <v>0</v>
      </c>
      <c r="C24" s="24">
        <v>0</v>
      </c>
      <c r="D24" s="73">
        <v>0</v>
      </c>
      <c r="E24" s="24">
        <v>0</v>
      </c>
      <c r="F24" s="73">
        <v>0</v>
      </c>
      <c r="G24" s="24">
        <v>0</v>
      </c>
      <c r="H24" s="73">
        <v>2</v>
      </c>
      <c r="I24" s="24">
        <v>73.44</v>
      </c>
      <c r="J24" s="73">
        <v>0</v>
      </c>
      <c r="K24" s="24">
        <v>0</v>
      </c>
      <c r="L24" s="73">
        <v>2</v>
      </c>
      <c r="M24" s="24">
        <v>60.38</v>
      </c>
      <c r="N24" s="80">
        <v>0</v>
      </c>
      <c r="O24" s="32">
        <v>0</v>
      </c>
      <c r="P24" s="86"/>
      <c r="Q24" s="32"/>
      <c r="R24" s="86"/>
      <c r="S24" s="32"/>
      <c r="T24" s="86"/>
      <c r="U24" s="32"/>
      <c r="V24" s="86"/>
      <c r="W24" s="32"/>
      <c r="X24" s="86"/>
      <c r="Y24" s="47"/>
      <c r="Z24" s="93">
        <f t="shared" si="0"/>
        <v>4</v>
      </c>
      <c r="AA24" s="30">
        <f t="shared" si="2"/>
        <v>133.82</v>
      </c>
      <c r="AB24" s="4"/>
    </row>
    <row r="25" spans="1:28" x14ac:dyDescent="0.25">
      <c r="A25" s="23" t="s">
        <v>38</v>
      </c>
      <c r="B25" s="23">
        <v>1</v>
      </c>
      <c r="C25" s="24">
        <v>49.7</v>
      </c>
      <c r="D25" s="73">
        <v>2</v>
      </c>
      <c r="E25" s="24">
        <v>74</v>
      </c>
      <c r="F25" s="73">
        <v>0</v>
      </c>
      <c r="G25" s="24">
        <v>0</v>
      </c>
      <c r="H25" s="73">
        <v>2</v>
      </c>
      <c r="I25" s="24">
        <v>86.99</v>
      </c>
      <c r="J25" s="73">
        <v>0</v>
      </c>
      <c r="K25" s="24">
        <v>0</v>
      </c>
      <c r="L25" s="73">
        <v>0</v>
      </c>
      <c r="M25" s="24">
        <v>0</v>
      </c>
      <c r="N25" s="80">
        <v>0</v>
      </c>
      <c r="O25" s="32">
        <v>0</v>
      </c>
      <c r="P25" s="86"/>
      <c r="Q25" s="32"/>
      <c r="R25" s="86"/>
      <c r="S25" s="32"/>
      <c r="T25" s="86"/>
      <c r="U25" s="32"/>
      <c r="V25" s="86"/>
      <c r="W25" s="32"/>
      <c r="X25" s="86"/>
      <c r="Y25" s="47"/>
      <c r="Z25" s="93">
        <f t="shared" si="0"/>
        <v>5</v>
      </c>
      <c r="AA25" s="30">
        <f t="shared" si="2"/>
        <v>210.69</v>
      </c>
      <c r="AB25" s="4"/>
    </row>
    <row r="26" spans="1:28" x14ac:dyDescent="0.25">
      <c r="A26" s="23" t="s">
        <v>10</v>
      </c>
      <c r="B26" s="23">
        <v>62</v>
      </c>
      <c r="C26" s="24">
        <v>1621.82</v>
      </c>
      <c r="D26" s="73">
        <v>98</v>
      </c>
      <c r="E26" s="24">
        <v>1971.04</v>
      </c>
      <c r="F26" s="73">
        <v>160</v>
      </c>
      <c r="G26" s="24">
        <v>3417.6</v>
      </c>
      <c r="H26" s="73">
        <v>9</v>
      </c>
      <c r="I26" s="24">
        <v>221.35</v>
      </c>
      <c r="J26" s="73">
        <v>20</v>
      </c>
      <c r="K26" s="24">
        <v>877.67</v>
      </c>
      <c r="L26" s="73">
        <v>5</v>
      </c>
      <c r="M26" s="24">
        <v>106.51</v>
      </c>
      <c r="N26" s="80">
        <v>27</v>
      </c>
      <c r="O26" s="32">
        <v>1082.97</v>
      </c>
      <c r="P26" s="86"/>
      <c r="Q26" s="32"/>
      <c r="R26" s="86"/>
      <c r="S26" s="32"/>
      <c r="T26" s="86"/>
      <c r="U26" s="32"/>
      <c r="V26" s="86"/>
      <c r="W26" s="32"/>
      <c r="X26" s="86"/>
      <c r="Y26" s="47"/>
      <c r="Z26" s="93">
        <f t="shared" si="0"/>
        <v>381</v>
      </c>
      <c r="AA26" s="30">
        <f t="shared" si="2"/>
        <v>9298.9599999999991</v>
      </c>
      <c r="AB26" s="4"/>
    </row>
    <row r="27" spans="1:28" x14ac:dyDescent="0.25">
      <c r="A27" s="23" t="s">
        <v>2</v>
      </c>
      <c r="B27" s="23">
        <v>52</v>
      </c>
      <c r="C27" s="24">
        <v>942.2</v>
      </c>
      <c r="D27" s="73">
        <v>2</v>
      </c>
      <c r="E27" s="24">
        <v>46.18</v>
      </c>
      <c r="F27" s="73">
        <v>33</v>
      </c>
      <c r="G27" s="24">
        <v>736.77</v>
      </c>
      <c r="H27" s="73">
        <v>4</v>
      </c>
      <c r="I27" s="24">
        <v>93.16</v>
      </c>
      <c r="J27" s="73">
        <v>12</v>
      </c>
      <c r="K27" s="24">
        <v>241.92</v>
      </c>
      <c r="L27" s="73">
        <v>2</v>
      </c>
      <c r="M27" s="24">
        <v>36.159999999999997</v>
      </c>
      <c r="N27" s="80">
        <v>2</v>
      </c>
      <c r="O27" s="32">
        <v>43.74</v>
      </c>
      <c r="P27" s="86"/>
      <c r="Q27" s="32"/>
      <c r="R27" s="86"/>
      <c r="S27" s="32"/>
      <c r="T27" s="86"/>
      <c r="U27" s="32"/>
      <c r="V27" s="86"/>
      <c r="W27" s="32"/>
      <c r="X27" s="86"/>
      <c r="Y27" s="47"/>
      <c r="Z27" s="93">
        <f t="shared" si="0"/>
        <v>107</v>
      </c>
      <c r="AA27" s="30">
        <f t="shared" si="2"/>
        <v>2140.1299999999997</v>
      </c>
      <c r="AB27" s="4"/>
    </row>
    <row r="28" spans="1:28" x14ac:dyDescent="0.25">
      <c r="A28" s="23" t="s">
        <v>175</v>
      </c>
      <c r="B28" s="23">
        <v>0</v>
      </c>
      <c r="C28" s="24">
        <v>0</v>
      </c>
      <c r="D28" s="73">
        <v>0</v>
      </c>
      <c r="E28" s="24">
        <v>0</v>
      </c>
      <c r="F28" s="73">
        <v>0</v>
      </c>
      <c r="G28" s="24">
        <v>0</v>
      </c>
      <c r="H28" s="73">
        <v>0</v>
      </c>
      <c r="I28" s="24">
        <v>0</v>
      </c>
      <c r="J28" s="73">
        <v>0</v>
      </c>
      <c r="K28" s="24">
        <v>0</v>
      </c>
      <c r="L28" s="73">
        <v>12</v>
      </c>
      <c r="M28" s="24">
        <v>369</v>
      </c>
      <c r="N28" s="80">
        <v>1</v>
      </c>
      <c r="O28" s="32">
        <v>36.81</v>
      </c>
      <c r="P28" s="86"/>
      <c r="Q28" s="32"/>
      <c r="R28" s="86"/>
      <c r="S28" s="32"/>
      <c r="T28" s="86"/>
      <c r="U28" s="32"/>
      <c r="V28" s="86"/>
      <c r="W28" s="32"/>
      <c r="X28" s="86"/>
      <c r="Y28" s="47"/>
      <c r="Z28" s="93">
        <f t="shared" si="0"/>
        <v>13</v>
      </c>
      <c r="AA28" s="30">
        <f t="shared" si="2"/>
        <v>405.81</v>
      </c>
      <c r="AB28" s="4"/>
    </row>
    <row r="29" spans="1:28" x14ac:dyDescent="0.25">
      <c r="A29" s="23" t="s">
        <v>128</v>
      </c>
      <c r="B29" s="23">
        <v>0</v>
      </c>
      <c r="C29" s="24">
        <v>0</v>
      </c>
      <c r="D29" s="73">
        <v>0</v>
      </c>
      <c r="E29" s="24">
        <v>0</v>
      </c>
      <c r="F29" s="73">
        <v>1</v>
      </c>
      <c r="G29" s="24">
        <v>32.56</v>
      </c>
      <c r="H29" s="73">
        <v>0</v>
      </c>
      <c r="I29" s="24">
        <v>0</v>
      </c>
      <c r="J29" s="73">
        <v>0</v>
      </c>
      <c r="K29" s="24">
        <v>0</v>
      </c>
      <c r="L29" s="73">
        <v>0</v>
      </c>
      <c r="M29" s="24">
        <v>0</v>
      </c>
      <c r="N29" s="80">
        <v>0</v>
      </c>
      <c r="O29" s="32">
        <v>0</v>
      </c>
      <c r="P29" s="86"/>
      <c r="Q29" s="32"/>
      <c r="R29" s="86"/>
      <c r="S29" s="32"/>
      <c r="T29" s="86"/>
      <c r="U29" s="32"/>
      <c r="V29" s="86"/>
      <c r="W29" s="32"/>
      <c r="X29" s="86"/>
      <c r="Y29" s="47"/>
      <c r="Z29" s="93">
        <f t="shared" si="0"/>
        <v>1</v>
      </c>
      <c r="AA29" s="30">
        <f t="shared" si="2"/>
        <v>32.56</v>
      </c>
      <c r="AB29" s="4"/>
    </row>
    <row r="30" spans="1:28" x14ac:dyDescent="0.25">
      <c r="A30" s="23" t="s">
        <v>164</v>
      </c>
      <c r="B30" s="23">
        <v>0</v>
      </c>
      <c r="C30" s="24">
        <v>0</v>
      </c>
      <c r="D30" s="73">
        <v>0</v>
      </c>
      <c r="E30" s="24">
        <v>0</v>
      </c>
      <c r="F30" s="73">
        <v>0</v>
      </c>
      <c r="G30" s="24">
        <v>0</v>
      </c>
      <c r="H30" s="73">
        <v>0</v>
      </c>
      <c r="I30" s="24">
        <v>0</v>
      </c>
      <c r="J30" s="73">
        <v>2</v>
      </c>
      <c r="K30" s="24">
        <v>53.53</v>
      </c>
      <c r="L30" s="73">
        <v>0</v>
      </c>
      <c r="M30" s="24">
        <v>0</v>
      </c>
      <c r="N30" s="80">
        <v>0</v>
      </c>
      <c r="O30" s="32">
        <v>0</v>
      </c>
      <c r="P30" s="86"/>
      <c r="Q30" s="32"/>
      <c r="R30" s="86"/>
      <c r="S30" s="32"/>
      <c r="T30" s="86"/>
      <c r="U30" s="32"/>
      <c r="V30" s="86"/>
      <c r="W30" s="32"/>
      <c r="X30" s="86"/>
      <c r="Y30" s="47"/>
      <c r="Z30" s="93">
        <f t="shared" si="0"/>
        <v>2</v>
      </c>
      <c r="AA30" s="30">
        <f t="shared" si="2"/>
        <v>53.53</v>
      </c>
      <c r="AB30" s="4"/>
    </row>
    <row r="31" spans="1:28" x14ac:dyDescent="0.25">
      <c r="A31" s="23" t="s">
        <v>143</v>
      </c>
      <c r="B31" s="23">
        <v>0</v>
      </c>
      <c r="C31" s="24">
        <v>0</v>
      </c>
      <c r="D31" s="73">
        <v>0</v>
      </c>
      <c r="E31" s="24">
        <v>0</v>
      </c>
      <c r="F31" s="73">
        <v>0</v>
      </c>
      <c r="G31" s="24">
        <v>0</v>
      </c>
      <c r="H31" s="73">
        <v>1</v>
      </c>
      <c r="I31" s="24">
        <v>93.85</v>
      </c>
      <c r="J31" s="73">
        <v>0</v>
      </c>
      <c r="K31" s="24">
        <v>0</v>
      </c>
      <c r="L31" s="73">
        <v>21</v>
      </c>
      <c r="M31" s="24">
        <v>1970.85</v>
      </c>
      <c r="N31" s="80">
        <v>0</v>
      </c>
      <c r="O31" s="32">
        <v>0</v>
      </c>
      <c r="P31" s="86"/>
      <c r="Q31" s="32"/>
      <c r="R31" s="86"/>
      <c r="S31" s="32"/>
      <c r="T31" s="86"/>
      <c r="U31" s="32"/>
      <c r="V31" s="86"/>
      <c r="W31" s="32"/>
      <c r="X31" s="86"/>
      <c r="Y31" s="47"/>
      <c r="Z31" s="93">
        <f t="shared" si="0"/>
        <v>22</v>
      </c>
      <c r="AA31" s="30">
        <f t="shared" si="2"/>
        <v>2064.6999999999998</v>
      </c>
      <c r="AB31" s="4"/>
    </row>
    <row r="32" spans="1:28" x14ac:dyDescent="0.25">
      <c r="A32" s="23" t="s">
        <v>122</v>
      </c>
      <c r="B32" s="23">
        <v>0</v>
      </c>
      <c r="C32" s="24">
        <v>0</v>
      </c>
      <c r="D32" s="73">
        <v>0</v>
      </c>
      <c r="E32" s="24">
        <v>0</v>
      </c>
      <c r="F32" s="73">
        <v>10</v>
      </c>
      <c r="G32" s="24">
        <v>1123.5999999999999</v>
      </c>
      <c r="H32" s="73">
        <v>0</v>
      </c>
      <c r="I32" s="24">
        <v>0</v>
      </c>
      <c r="J32" s="73">
        <v>0</v>
      </c>
      <c r="K32" s="24">
        <v>0</v>
      </c>
      <c r="L32" s="73">
        <v>0</v>
      </c>
      <c r="M32" s="24">
        <v>0</v>
      </c>
      <c r="N32" s="80">
        <v>0</v>
      </c>
      <c r="O32" s="32">
        <v>0</v>
      </c>
      <c r="P32" s="86"/>
      <c r="Q32" s="32"/>
      <c r="R32" s="86"/>
      <c r="S32" s="32"/>
      <c r="T32" s="86"/>
      <c r="U32" s="32"/>
      <c r="V32" s="86"/>
      <c r="W32" s="32"/>
      <c r="X32" s="86"/>
      <c r="Y32" s="47"/>
      <c r="Z32" s="93">
        <f t="shared" si="0"/>
        <v>10</v>
      </c>
      <c r="AA32" s="30">
        <f t="shared" si="2"/>
        <v>1123.5999999999999</v>
      </c>
      <c r="AB32" s="4"/>
    </row>
    <row r="33" spans="1:28" x14ac:dyDescent="0.25">
      <c r="A33" s="23" t="s">
        <v>16</v>
      </c>
      <c r="B33" s="23">
        <v>3</v>
      </c>
      <c r="C33" s="24">
        <v>154.32</v>
      </c>
      <c r="D33" s="73">
        <v>0</v>
      </c>
      <c r="E33" s="24">
        <v>0</v>
      </c>
      <c r="F33" s="73">
        <v>3</v>
      </c>
      <c r="G33" s="24">
        <v>155.28</v>
      </c>
      <c r="H33" s="73">
        <v>0</v>
      </c>
      <c r="I33" s="24">
        <v>0</v>
      </c>
      <c r="J33" s="73">
        <v>7</v>
      </c>
      <c r="K33" s="24">
        <v>356.04</v>
      </c>
      <c r="L33" s="73">
        <v>3</v>
      </c>
      <c r="M33" s="24">
        <v>154.32</v>
      </c>
      <c r="N33" s="80">
        <v>0</v>
      </c>
      <c r="O33" s="32">
        <v>0</v>
      </c>
      <c r="P33" s="86"/>
      <c r="Q33" s="32"/>
      <c r="R33" s="86"/>
      <c r="S33" s="32"/>
      <c r="T33" s="86"/>
      <c r="U33" s="32"/>
      <c r="V33" s="86"/>
      <c r="W33" s="32"/>
      <c r="X33" s="86"/>
      <c r="Y33" s="47"/>
      <c r="Z33" s="93">
        <f t="shared" si="0"/>
        <v>16</v>
      </c>
      <c r="AA33" s="30">
        <f t="shared" si="2"/>
        <v>819.96</v>
      </c>
      <c r="AB33" s="4"/>
    </row>
    <row r="34" spans="1:28" x14ac:dyDescent="0.25">
      <c r="A34" s="23" t="s">
        <v>129</v>
      </c>
      <c r="B34" s="23">
        <v>0</v>
      </c>
      <c r="C34" s="24">
        <v>0</v>
      </c>
      <c r="D34" s="73">
        <v>0</v>
      </c>
      <c r="E34" s="24">
        <v>0</v>
      </c>
      <c r="F34" s="73">
        <v>1</v>
      </c>
      <c r="G34" s="24">
        <v>54.46</v>
      </c>
      <c r="H34" s="73">
        <v>0</v>
      </c>
      <c r="I34" s="24">
        <v>0</v>
      </c>
      <c r="J34" s="73">
        <v>0</v>
      </c>
      <c r="K34" s="24">
        <v>0</v>
      </c>
      <c r="L34" s="73">
        <v>0</v>
      </c>
      <c r="M34" s="24">
        <v>0</v>
      </c>
      <c r="N34" s="80">
        <v>0</v>
      </c>
      <c r="O34" s="32">
        <v>0</v>
      </c>
      <c r="P34" s="86"/>
      <c r="Q34" s="32"/>
      <c r="R34" s="86"/>
      <c r="S34" s="32"/>
      <c r="T34" s="86"/>
      <c r="U34" s="32"/>
      <c r="V34" s="86"/>
      <c r="W34" s="32"/>
      <c r="X34" s="86"/>
      <c r="Y34" s="47"/>
      <c r="Z34" s="93">
        <f t="shared" si="0"/>
        <v>1</v>
      </c>
      <c r="AA34" s="30">
        <f t="shared" si="2"/>
        <v>54.46</v>
      </c>
      <c r="AB34" s="4"/>
    </row>
    <row r="35" spans="1:28" x14ac:dyDescent="0.25">
      <c r="A35" s="23" t="s">
        <v>39</v>
      </c>
      <c r="B35" s="23">
        <v>8</v>
      </c>
      <c r="C35" s="24">
        <v>379.68</v>
      </c>
      <c r="D35" s="73">
        <v>0</v>
      </c>
      <c r="E35" s="24">
        <v>0</v>
      </c>
      <c r="F35" s="73">
        <v>0</v>
      </c>
      <c r="G35" s="24">
        <v>0</v>
      </c>
      <c r="H35" s="73">
        <v>0</v>
      </c>
      <c r="I35" s="24">
        <v>0</v>
      </c>
      <c r="J35" s="73">
        <v>0</v>
      </c>
      <c r="K35" s="24">
        <v>0</v>
      </c>
      <c r="L35" s="73">
        <v>0</v>
      </c>
      <c r="M35" s="24">
        <v>0</v>
      </c>
      <c r="N35" s="80">
        <v>0</v>
      </c>
      <c r="O35" s="32">
        <v>0</v>
      </c>
      <c r="P35" s="86"/>
      <c r="Q35" s="32"/>
      <c r="R35" s="86"/>
      <c r="S35" s="32"/>
      <c r="T35" s="86"/>
      <c r="U35" s="32"/>
      <c r="V35" s="86"/>
      <c r="W35" s="32"/>
      <c r="X35" s="86"/>
      <c r="Y35" s="47"/>
      <c r="Z35" s="93">
        <f t="shared" si="0"/>
        <v>8</v>
      </c>
      <c r="AA35" s="30">
        <f t="shared" si="2"/>
        <v>379.68</v>
      </c>
      <c r="AB35" s="4"/>
    </row>
    <row r="36" spans="1:28" x14ac:dyDescent="0.25">
      <c r="A36" s="23" t="s">
        <v>90</v>
      </c>
      <c r="B36" s="23">
        <v>0</v>
      </c>
      <c r="C36" s="24">
        <v>0</v>
      </c>
      <c r="D36" s="73">
        <v>1</v>
      </c>
      <c r="E36" s="24">
        <v>57.52</v>
      </c>
      <c r="F36" s="73">
        <v>0</v>
      </c>
      <c r="G36" s="24">
        <v>0</v>
      </c>
      <c r="H36" s="73">
        <v>0</v>
      </c>
      <c r="I36" s="24">
        <v>0</v>
      </c>
      <c r="J36" s="73">
        <v>0</v>
      </c>
      <c r="K36" s="24">
        <v>0</v>
      </c>
      <c r="L36" s="73">
        <v>0</v>
      </c>
      <c r="M36" s="24">
        <v>0</v>
      </c>
      <c r="N36" s="80">
        <v>0</v>
      </c>
      <c r="O36" s="32">
        <v>0</v>
      </c>
      <c r="P36" s="86"/>
      <c r="Q36" s="32"/>
      <c r="R36" s="86"/>
      <c r="S36" s="32"/>
      <c r="T36" s="86"/>
      <c r="U36" s="32"/>
      <c r="V36" s="86"/>
      <c r="W36" s="32"/>
      <c r="X36" s="86"/>
      <c r="Y36" s="47"/>
      <c r="Z36" s="93">
        <f t="shared" si="0"/>
        <v>1</v>
      </c>
      <c r="AA36" s="30">
        <f t="shared" si="2"/>
        <v>57.52</v>
      </c>
      <c r="AB36" s="4"/>
    </row>
    <row r="37" spans="1:28" x14ac:dyDescent="0.25">
      <c r="A37" s="23" t="s">
        <v>189</v>
      </c>
      <c r="B37" s="23">
        <v>0</v>
      </c>
      <c r="C37" s="24">
        <v>0</v>
      </c>
      <c r="D37" s="73">
        <v>0</v>
      </c>
      <c r="E37" s="24">
        <v>0</v>
      </c>
      <c r="F37" s="73">
        <v>0</v>
      </c>
      <c r="G37" s="24">
        <v>0</v>
      </c>
      <c r="H37" s="73">
        <v>0</v>
      </c>
      <c r="I37" s="24">
        <v>0</v>
      </c>
      <c r="J37" s="73">
        <v>0</v>
      </c>
      <c r="K37" s="24">
        <v>0</v>
      </c>
      <c r="L37" s="73">
        <v>0</v>
      </c>
      <c r="M37" s="24">
        <v>0</v>
      </c>
      <c r="N37" s="80">
        <v>12</v>
      </c>
      <c r="O37" s="32">
        <v>663.84</v>
      </c>
      <c r="P37" s="86"/>
      <c r="Q37" s="32"/>
      <c r="R37" s="86"/>
      <c r="S37" s="32"/>
      <c r="T37" s="86"/>
      <c r="U37" s="32"/>
      <c r="V37" s="86"/>
      <c r="W37" s="32"/>
      <c r="X37" s="86"/>
      <c r="Y37" s="47"/>
      <c r="Z37" s="93">
        <f t="shared" si="0"/>
        <v>12</v>
      </c>
      <c r="AA37" s="30">
        <f t="shared" si="2"/>
        <v>663.84</v>
      </c>
      <c r="AB37" s="4"/>
    </row>
    <row r="38" spans="1:28" x14ac:dyDescent="0.25">
      <c r="A38" s="23" t="s">
        <v>63</v>
      </c>
      <c r="B38" s="23">
        <v>1</v>
      </c>
      <c r="C38" s="24">
        <v>52.28</v>
      </c>
      <c r="D38" s="73">
        <v>0</v>
      </c>
      <c r="E38" s="24">
        <v>0</v>
      </c>
      <c r="F38" s="73">
        <v>0</v>
      </c>
      <c r="G38" s="24">
        <v>0</v>
      </c>
      <c r="H38" s="73">
        <v>0</v>
      </c>
      <c r="I38" s="24">
        <v>0</v>
      </c>
      <c r="J38" s="73">
        <v>0</v>
      </c>
      <c r="K38" s="24">
        <v>0</v>
      </c>
      <c r="L38" s="73">
        <v>0</v>
      </c>
      <c r="M38" s="24">
        <v>0</v>
      </c>
      <c r="N38" s="80">
        <v>0</v>
      </c>
      <c r="O38" s="32">
        <v>0</v>
      </c>
      <c r="P38" s="86"/>
      <c r="Q38" s="32"/>
      <c r="R38" s="86"/>
      <c r="S38" s="32"/>
      <c r="T38" s="86"/>
      <c r="U38" s="32"/>
      <c r="V38" s="86"/>
      <c r="W38" s="32"/>
      <c r="X38" s="86"/>
      <c r="Y38" s="47"/>
      <c r="Z38" s="93">
        <f t="shared" si="0"/>
        <v>1</v>
      </c>
      <c r="AA38" s="30">
        <f t="shared" si="2"/>
        <v>52.28</v>
      </c>
      <c r="AB38" s="4"/>
    </row>
    <row r="39" spans="1:28" x14ac:dyDescent="0.25">
      <c r="A39" s="23" t="s">
        <v>64</v>
      </c>
      <c r="B39" s="23">
        <v>1</v>
      </c>
      <c r="C39" s="24">
        <v>55.2</v>
      </c>
      <c r="D39" s="73">
        <v>0</v>
      </c>
      <c r="E39" s="24">
        <v>0</v>
      </c>
      <c r="F39" s="73">
        <v>0</v>
      </c>
      <c r="G39" s="24">
        <v>0</v>
      </c>
      <c r="H39" s="73">
        <v>0</v>
      </c>
      <c r="I39" s="24">
        <v>0</v>
      </c>
      <c r="J39" s="73">
        <v>1</v>
      </c>
      <c r="K39" s="24">
        <v>54.97</v>
      </c>
      <c r="L39" s="73">
        <v>0</v>
      </c>
      <c r="M39" s="24">
        <v>0</v>
      </c>
      <c r="N39" s="80">
        <v>0</v>
      </c>
      <c r="O39" s="32">
        <v>0</v>
      </c>
      <c r="P39" s="86"/>
      <c r="Q39" s="32"/>
      <c r="R39" s="86"/>
      <c r="S39" s="32"/>
      <c r="T39" s="86"/>
      <c r="U39" s="32"/>
      <c r="V39" s="86"/>
      <c r="W39" s="32"/>
      <c r="X39" s="86"/>
      <c r="Y39" s="47"/>
      <c r="Z39" s="93">
        <f t="shared" si="0"/>
        <v>2</v>
      </c>
      <c r="AA39" s="30">
        <f t="shared" si="2"/>
        <v>110.17</v>
      </c>
      <c r="AB39" s="4"/>
    </row>
    <row r="40" spans="1:28" x14ac:dyDescent="0.25">
      <c r="A40" s="23" t="s">
        <v>15</v>
      </c>
      <c r="B40" s="23">
        <v>2</v>
      </c>
      <c r="C40" s="24">
        <v>45.64</v>
      </c>
      <c r="D40" s="73">
        <v>0</v>
      </c>
      <c r="E40" s="24">
        <v>0</v>
      </c>
      <c r="F40" s="73">
        <v>0</v>
      </c>
      <c r="G40" s="24">
        <v>0</v>
      </c>
      <c r="H40" s="73">
        <v>0</v>
      </c>
      <c r="I40" s="24">
        <v>0</v>
      </c>
      <c r="J40" s="73">
        <v>0</v>
      </c>
      <c r="K40" s="24">
        <v>0</v>
      </c>
      <c r="L40" s="73">
        <v>2</v>
      </c>
      <c r="M40" s="24">
        <v>52.45</v>
      </c>
      <c r="N40" s="80">
        <v>25</v>
      </c>
      <c r="O40" s="32">
        <v>644.15</v>
      </c>
      <c r="P40" s="86"/>
      <c r="Q40" s="32"/>
      <c r="R40" s="86"/>
      <c r="S40" s="32"/>
      <c r="T40" s="86"/>
      <c r="U40" s="32"/>
      <c r="V40" s="86"/>
      <c r="W40" s="32"/>
      <c r="X40" s="86"/>
      <c r="Y40" s="47"/>
      <c r="Z40" s="93">
        <f t="shared" si="0"/>
        <v>29</v>
      </c>
      <c r="AA40" s="30">
        <f t="shared" si="2"/>
        <v>742.24</v>
      </c>
      <c r="AB40" s="4"/>
    </row>
    <row r="41" spans="1:28" x14ac:dyDescent="0.25">
      <c r="A41" s="23" t="s">
        <v>174</v>
      </c>
      <c r="B41" s="23">
        <v>0</v>
      </c>
      <c r="C41" s="24">
        <v>0</v>
      </c>
      <c r="D41" s="73">
        <v>0</v>
      </c>
      <c r="E41" s="24">
        <v>0</v>
      </c>
      <c r="F41" s="73">
        <v>0</v>
      </c>
      <c r="G41" s="24">
        <v>0</v>
      </c>
      <c r="H41" s="73">
        <v>0</v>
      </c>
      <c r="I41" s="24">
        <v>0</v>
      </c>
      <c r="J41" s="73">
        <v>0</v>
      </c>
      <c r="K41" s="24">
        <v>0</v>
      </c>
      <c r="L41" s="73">
        <v>10</v>
      </c>
      <c r="M41" s="24">
        <v>489.7</v>
      </c>
      <c r="N41" s="80">
        <v>0</v>
      </c>
      <c r="O41" s="32">
        <v>0</v>
      </c>
      <c r="P41" s="86"/>
      <c r="Q41" s="32"/>
      <c r="R41" s="86"/>
      <c r="S41" s="32"/>
      <c r="T41" s="86"/>
      <c r="U41" s="32"/>
      <c r="V41" s="86"/>
      <c r="W41" s="32"/>
      <c r="X41" s="86"/>
      <c r="Y41" s="47"/>
      <c r="Z41" s="93">
        <f t="shared" si="0"/>
        <v>10</v>
      </c>
      <c r="AA41" s="30">
        <f t="shared" si="2"/>
        <v>489.7</v>
      </c>
      <c r="AB41" s="4"/>
    </row>
    <row r="42" spans="1:28" x14ac:dyDescent="0.25">
      <c r="A42" s="23" t="s">
        <v>130</v>
      </c>
      <c r="B42" s="23">
        <v>0</v>
      </c>
      <c r="C42" s="24">
        <v>0</v>
      </c>
      <c r="D42" s="73">
        <v>0</v>
      </c>
      <c r="E42" s="24">
        <v>0</v>
      </c>
      <c r="F42" s="73">
        <v>1</v>
      </c>
      <c r="G42" s="24">
        <v>24.41</v>
      </c>
      <c r="H42" s="73">
        <v>31</v>
      </c>
      <c r="I42" s="24">
        <v>665.81</v>
      </c>
      <c r="J42" s="73">
        <v>1</v>
      </c>
      <c r="K42" s="24">
        <v>21.38</v>
      </c>
      <c r="L42" s="73">
        <v>0</v>
      </c>
      <c r="M42" s="24">
        <v>0</v>
      </c>
      <c r="N42" s="80">
        <v>0</v>
      </c>
      <c r="O42" s="32">
        <v>0</v>
      </c>
      <c r="P42" s="86"/>
      <c r="Q42" s="32"/>
      <c r="R42" s="86"/>
      <c r="S42" s="32"/>
      <c r="T42" s="86"/>
      <c r="U42" s="32"/>
      <c r="V42" s="86"/>
      <c r="W42" s="32"/>
      <c r="X42" s="86"/>
      <c r="Y42" s="47"/>
      <c r="Z42" s="93">
        <f t="shared" si="0"/>
        <v>33</v>
      </c>
      <c r="AA42" s="30">
        <f t="shared" si="2"/>
        <v>711.59999999999991</v>
      </c>
      <c r="AB42" s="4"/>
    </row>
    <row r="43" spans="1:28" x14ac:dyDescent="0.25">
      <c r="A43" s="23" t="s">
        <v>91</v>
      </c>
      <c r="B43" s="23">
        <v>0</v>
      </c>
      <c r="C43" s="24">
        <v>0</v>
      </c>
      <c r="D43" s="73">
        <v>1</v>
      </c>
      <c r="E43" s="24">
        <v>23.86</v>
      </c>
      <c r="F43" s="73">
        <v>0</v>
      </c>
      <c r="G43" s="24">
        <v>0</v>
      </c>
      <c r="H43" s="73">
        <v>0</v>
      </c>
      <c r="I43" s="24">
        <v>0</v>
      </c>
      <c r="J43" s="73">
        <v>3</v>
      </c>
      <c r="K43" s="24">
        <v>120.27</v>
      </c>
      <c r="L43" s="73">
        <v>18</v>
      </c>
      <c r="M43" s="24">
        <v>666.25</v>
      </c>
      <c r="N43" s="80">
        <v>12</v>
      </c>
      <c r="O43" s="32">
        <v>406.79</v>
      </c>
      <c r="P43" s="86"/>
      <c r="Q43" s="32"/>
      <c r="R43" s="86"/>
      <c r="S43" s="32"/>
      <c r="T43" s="86"/>
      <c r="U43" s="32"/>
      <c r="V43" s="86"/>
      <c r="W43" s="32"/>
      <c r="X43" s="86"/>
      <c r="Y43" s="47"/>
      <c r="Z43" s="93">
        <f t="shared" si="0"/>
        <v>34</v>
      </c>
      <c r="AA43" s="30">
        <f t="shared" si="2"/>
        <v>1217.17</v>
      </c>
      <c r="AB43" s="4"/>
    </row>
    <row r="44" spans="1:28" x14ac:dyDescent="0.25">
      <c r="A44" s="23" t="s">
        <v>144</v>
      </c>
      <c r="B44" s="23">
        <v>0</v>
      </c>
      <c r="C44" s="24">
        <v>0</v>
      </c>
      <c r="D44" s="73">
        <v>0</v>
      </c>
      <c r="E44" s="24">
        <v>0</v>
      </c>
      <c r="F44" s="73">
        <v>0</v>
      </c>
      <c r="G44" s="24">
        <v>0</v>
      </c>
      <c r="H44" s="73">
        <v>1</v>
      </c>
      <c r="I44" s="24">
        <v>22.82</v>
      </c>
      <c r="J44" s="73">
        <v>0</v>
      </c>
      <c r="K44" s="24">
        <v>0</v>
      </c>
      <c r="L44" s="73">
        <v>8</v>
      </c>
      <c r="M44" s="24">
        <v>172.55</v>
      </c>
      <c r="N44" s="80">
        <v>4</v>
      </c>
      <c r="O44" s="32">
        <v>88.42</v>
      </c>
      <c r="P44" s="86"/>
      <c r="Q44" s="32"/>
      <c r="R44" s="86"/>
      <c r="S44" s="32"/>
      <c r="T44" s="86"/>
      <c r="U44" s="32"/>
      <c r="V44" s="86"/>
      <c r="W44" s="32"/>
      <c r="X44" s="86"/>
      <c r="Y44" s="47"/>
      <c r="Z44" s="93">
        <f t="shared" si="0"/>
        <v>13</v>
      </c>
      <c r="AA44" s="30">
        <f t="shared" si="2"/>
        <v>283.79000000000002</v>
      </c>
      <c r="AB44" s="4"/>
    </row>
    <row r="45" spans="1:28" x14ac:dyDescent="0.25">
      <c r="A45" s="23" t="s">
        <v>86</v>
      </c>
      <c r="B45" s="23">
        <v>0</v>
      </c>
      <c r="C45" s="24">
        <v>0</v>
      </c>
      <c r="D45" s="73">
        <v>2</v>
      </c>
      <c r="E45" s="24">
        <v>51.28</v>
      </c>
      <c r="F45" s="73">
        <v>3</v>
      </c>
      <c r="G45" s="24">
        <v>77.69</v>
      </c>
      <c r="H45" s="73">
        <v>4</v>
      </c>
      <c r="I45" s="24">
        <v>101.68</v>
      </c>
      <c r="J45" s="73">
        <v>5</v>
      </c>
      <c r="K45" s="24">
        <v>129.08000000000001</v>
      </c>
      <c r="L45" s="73">
        <v>0</v>
      </c>
      <c r="M45" s="24">
        <v>0</v>
      </c>
      <c r="N45" s="80">
        <v>22</v>
      </c>
      <c r="O45" s="32">
        <v>565.62</v>
      </c>
      <c r="P45" s="86"/>
      <c r="Q45" s="32"/>
      <c r="R45" s="86"/>
      <c r="S45" s="32"/>
      <c r="T45" s="86"/>
      <c r="U45" s="32"/>
      <c r="V45" s="86"/>
      <c r="W45" s="32"/>
      <c r="X45" s="86"/>
      <c r="Y45" s="47"/>
      <c r="Z45" s="93">
        <f t="shared" si="0"/>
        <v>36</v>
      </c>
      <c r="AA45" s="30">
        <f t="shared" si="2"/>
        <v>925.35</v>
      </c>
      <c r="AB45" s="4"/>
    </row>
    <row r="46" spans="1:28" x14ac:dyDescent="0.25">
      <c r="A46" s="23" t="s">
        <v>131</v>
      </c>
      <c r="B46" s="23">
        <v>0</v>
      </c>
      <c r="C46" s="24">
        <v>0</v>
      </c>
      <c r="D46" s="73">
        <v>0</v>
      </c>
      <c r="E46" s="24">
        <v>0</v>
      </c>
      <c r="F46" s="73">
        <v>1</v>
      </c>
      <c r="G46" s="24">
        <v>22.71</v>
      </c>
      <c r="H46" s="73">
        <v>0</v>
      </c>
      <c r="I46" s="24">
        <v>0</v>
      </c>
      <c r="J46" s="73">
        <v>0</v>
      </c>
      <c r="K46" s="24">
        <v>0</v>
      </c>
      <c r="L46" s="73">
        <v>1</v>
      </c>
      <c r="M46" s="24">
        <v>24.08</v>
      </c>
      <c r="N46" s="80">
        <v>0</v>
      </c>
      <c r="O46" s="32">
        <v>0</v>
      </c>
      <c r="P46" s="86"/>
      <c r="Q46" s="32"/>
      <c r="R46" s="86"/>
      <c r="S46" s="32"/>
      <c r="T46" s="86"/>
      <c r="U46" s="32"/>
      <c r="V46" s="86"/>
      <c r="W46" s="32"/>
      <c r="X46" s="86"/>
      <c r="Y46" s="47"/>
      <c r="Z46" s="93">
        <f t="shared" si="0"/>
        <v>2</v>
      </c>
      <c r="AA46" s="30">
        <f t="shared" si="2"/>
        <v>46.79</v>
      </c>
      <c r="AB46" s="4"/>
    </row>
    <row r="47" spans="1:28" x14ac:dyDescent="0.25">
      <c r="A47" s="23" t="s">
        <v>145</v>
      </c>
      <c r="B47" s="23">
        <v>0</v>
      </c>
      <c r="C47" s="24">
        <v>0</v>
      </c>
      <c r="D47" s="73">
        <v>0</v>
      </c>
      <c r="E47" s="24">
        <v>0</v>
      </c>
      <c r="F47" s="73">
        <v>0</v>
      </c>
      <c r="G47" s="24">
        <v>0</v>
      </c>
      <c r="H47" s="73">
        <v>1</v>
      </c>
      <c r="I47" s="24">
        <v>22.29</v>
      </c>
      <c r="J47" s="73">
        <v>1</v>
      </c>
      <c r="K47" s="24">
        <v>22.9</v>
      </c>
      <c r="L47" s="73">
        <v>0</v>
      </c>
      <c r="M47" s="24">
        <v>0</v>
      </c>
      <c r="N47" s="80">
        <v>0</v>
      </c>
      <c r="O47" s="32">
        <v>0</v>
      </c>
      <c r="P47" s="86"/>
      <c r="Q47" s="32"/>
      <c r="R47" s="86"/>
      <c r="S47" s="32"/>
      <c r="T47" s="86"/>
      <c r="U47" s="32"/>
      <c r="V47" s="86"/>
      <c r="W47" s="32"/>
      <c r="X47" s="86"/>
      <c r="Y47" s="47"/>
      <c r="Z47" s="93">
        <f t="shared" si="0"/>
        <v>2</v>
      </c>
      <c r="AA47" s="30">
        <f t="shared" si="2"/>
        <v>45.19</v>
      </c>
      <c r="AB47" s="4"/>
    </row>
    <row r="48" spans="1:28" x14ac:dyDescent="0.25">
      <c r="A48" s="23" t="s">
        <v>146</v>
      </c>
      <c r="B48" s="23">
        <v>0</v>
      </c>
      <c r="C48" s="24">
        <v>0</v>
      </c>
      <c r="D48" s="73">
        <v>0</v>
      </c>
      <c r="E48" s="24">
        <v>0</v>
      </c>
      <c r="F48" s="73">
        <v>0</v>
      </c>
      <c r="G48" s="24">
        <v>0</v>
      </c>
      <c r="H48" s="73">
        <v>1</v>
      </c>
      <c r="I48" s="24">
        <v>21.48</v>
      </c>
      <c r="J48" s="73">
        <v>0</v>
      </c>
      <c r="K48" s="24">
        <v>0</v>
      </c>
      <c r="L48" s="73">
        <v>0</v>
      </c>
      <c r="M48" s="24">
        <v>0</v>
      </c>
      <c r="N48" s="80">
        <v>0</v>
      </c>
      <c r="O48" s="32">
        <v>0</v>
      </c>
      <c r="P48" s="86"/>
      <c r="Q48" s="32"/>
      <c r="R48" s="86"/>
      <c r="S48" s="32"/>
      <c r="T48" s="86"/>
      <c r="U48" s="32"/>
      <c r="V48" s="86"/>
      <c r="W48" s="32"/>
      <c r="X48" s="86"/>
      <c r="Y48" s="47"/>
      <c r="Z48" s="93">
        <f t="shared" si="0"/>
        <v>1</v>
      </c>
      <c r="AA48" s="30">
        <f t="shared" si="2"/>
        <v>21.48</v>
      </c>
      <c r="AB48" s="4"/>
    </row>
    <row r="49" spans="1:28" x14ac:dyDescent="0.25">
      <c r="A49" s="23" t="s">
        <v>177</v>
      </c>
      <c r="B49" s="23">
        <v>0</v>
      </c>
      <c r="C49" s="24">
        <v>0</v>
      </c>
      <c r="D49" s="73">
        <v>0</v>
      </c>
      <c r="E49" s="24">
        <v>0</v>
      </c>
      <c r="F49" s="73">
        <v>0</v>
      </c>
      <c r="G49" s="24">
        <v>0</v>
      </c>
      <c r="H49" s="73">
        <v>0</v>
      </c>
      <c r="I49" s="24">
        <v>0</v>
      </c>
      <c r="J49" s="73">
        <v>0</v>
      </c>
      <c r="K49" s="24">
        <v>0</v>
      </c>
      <c r="L49" s="73">
        <v>1</v>
      </c>
      <c r="M49" s="24">
        <v>21.49</v>
      </c>
      <c r="N49" s="80">
        <v>0</v>
      </c>
      <c r="O49" s="32">
        <v>0</v>
      </c>
      <c r="P49" s="86"/>
      <c r="Q49" s="32"/>
      <c r="R49" s="86"/>
      <c r="S49" s="32"/>
      <c r="T49" s="86"/>
      <c r="U49" s="32"/>
      <c r="V49" s="86"/>
      <c r="W49" s="32"/>
      <c r="X49" s="86"/>
      <c r="Y49" s="47"/>
      <c r="Z49" s="93">
        <f t="shared" si="0"/>
        <v>1</v>
      </c>
      <c r="AA49" s="30">
        <f>SUM(C49,E49,G49,I49,K49,M49,O49,Q49,S49,U49,W49,Y49)</f>
        <v>21.49</v>
      </c>
      <c r="AB49" s="4"/>
    </row>
    <row r="50" spans="1:28" x14ac:dyDescent="0.25">
      <c r="A50" s="23" t="s">
        <v>17</v>
      </c>
      <c r="B50" s="23">
        <v>9</v>
      </c>
      <c r="C50" s="24">
        <v>336.91</v>
      </c>
      <c r="D50" s="73">
        <v>9</v>
      </c>
      <c r="E50" s="24">
        <v>398.41</v>
      </c>
      <c r="F50" s="73">
        <v>1</v>
      </c>
      <c r="G50" s="24">
        <v>33.33</v>
      </c>
      <c r="H50" s="73">
        <v>3</v>
      </c>
      <c r="I50" s="24">
        <v>90.45</v>
      </c>
      <c r="J50" s="73">
        <v>0</v>
      </c>
      <c r="K50" s="24">
        <v>0</v>
      </c>
      <c r="L50" s="73">
        <v>8</v>
      </c>
      <c r="M50" s="24">
        <v>215.12</v>
      </c>
      <c r="N50" s="80">
        <v>7</v>
      </c>
      <c r="O50" s="32">
        <v>205.39</v>
      </c>
      <c r="P50" s="86"/>
      <c r="Q50" s="32"/>
      <c r="R50" s="86"/>
      <c r="S50" s="32"/>
      <c r="T50" s="86"/>
      <c r="U50" s="32"/>
      <c r="V50" s="86"/>
      <c r="W50" s="32"/>
      <c r="X50" s="86"/>
      <c r="Y50" s="47"/>
      <c r="Z50" s="93">
        <f t="shared" si="0"/>
        <v>37</v>
      </c>
      <c r="AA50" s="30">
        <f t="shared" si="2"/>
        <v>1279.6100000000001</v>
      </c>
      <c r="AB50" s="4"/>
    </row>
    <row r="51" spans="1:28" x14ac:dyDescent="0.25">
      <c r="A51" s="23" t="s">
        <v>79</v>
      </c>
      <c r="B51" s="23">
        <v>0</v>
      </c>
      <c r="C51" s="24">
        <v>0</v>
      </c>
      <c r="D51" s="73">
        <v>8</v>
      </c>
      <c r="E51" s="24">
        <v>192</v>
      </c>
      <c r="F51" s="73">
        <v>0</v>
      </c>
      <c r="G51" s="24">
        <v>0</v>
      </c>
      <c r="H51" s="73">
        <v>16</v>
      </c>
      <c r="I51" s="24">
        <v>384</v>
      </c>
      <c r="J51" s="73">
        <v>0</v>
      </c>
      <c r="K51" s="24">
        <v>0</v>
      </c>
      <c r="L51" s="73">
        <v>2</v>
      </c>
      <c r="M51" s="24">
        <v>48</v>
      </c>
      <c r="N51" s="80">
        <v>1</v>
      </c>
      <c r="O51" s="32">
        <v>28.77</v>
      </c>
      <c r="P51" s="86"/>
      <c r="Q51" s="32"/>
      <c r="R51" s="86"/>
      <c r="S51" s="32"/>
      <c r="T51" s="86"/>
      <c r="U51" s="32"/>
      <c r="V51" s="86"/>
      <c r="W51" s="32"/>
      <c r="X51" s="86"/>
      <c r="Y51" s="47"/>
      <c r="Z51" s="93">
        <f t="shared" si="0"/>
        <v>27</v>
      </c>
      <c r="AA51" s="30">
        <f t="shared" si="2"/>
        <v>652.77</v>
      </c>
      <c r="AB51" s="4"/>
    </row>
    <row r="52" spans="1:28" x14ac:dyDescent="0.25">
      <c r="A52" s="23" t="s">
        <v>163</v>
      </c>
      <c r="B52" s="23">
        <v>0</v>
      </c>
      <c r="C52" s="24">
        <v>0</v>
      </c>
      <c r="D52" s="73">
        <v>0</v>
      </c>
      <c r="E52" s="24">
        <v>0</v>
      </c>
      <c r="F52" s="73">
        <v>0</v>
      </c>
      <c r="G52" s="24">
        <v>0</v>
      </c>
      <c r="H52" s="73">
        <v>0</v>
      </c>
      <c r="I52" s="24">
        <v>0</v>
      </c>
      <c r="J52" s="73">
        <v>33</v>
      </c>
      <c r="K52" s="24">
        <v>993.63</v>
      </c>
      <c r="L52" s="73">
        <v>13</v>
      </c>
      <c r="M52" s="24">
        <v>391.43</v>
      </c>
      <c r="N52" s="80">
        <v>0</v>
      </c>
      <c r="O52" s="32">
        <v>0</v>
      </c>
      <c r="P52" s="86"/>
      <c r="Q52" s="32"/>
      <c r="R52" s="86"/>
      <c r="S52" s="32"/>
      <c r="T52" s="86"/>
      <c r="U52" s="32"/>
      <c r="V52" s="86"/>
      <c r="W52" s="32"/>
      <c r="X52" s="86"/>
      <c r="Y52" s="47"/>
      <c r="Z52" s="93">
        <f t="shared" si="0"/>
        <v>46</v>
      </c>
      <c r="AA52" s="30">
        <f t="shared" si="2"/>
        <v>1385.06</v>
      </c>
      <c r="AB52" s="4"/>
    </row>
    <row r="53" spans="1:28" x14ac:dyDescent="0.25">
      <c r="A53" s="23" t="s">
        <v>138</v>
      </c>
      <c r="B53" s="23">
        <v>0</v>
      </c>
      <c r="C53" s="24">
        <v>0</v>
      </c>
      <c r="D53" s="73">
        <v>0</v>
      </c>
      <c r="E53" s="24">
        <v>0</v>
      </c>
      <c r="F53" s="73">
        <v>0</v>
      </c>
      <c r="G53" s="24">
        <v>0</v>
      </c>
      <c r="H53" s="73">
        <v>12</v>
      </c>
      <c r="I53" s="24">
        <v>296.52</v>
      </c>
      <c r="J53" s="73">
        <v>2</v>
      </c>
      <c r="K53" s="24">
        <v>46.48</v>
      </c>
      <c r="L53" s="73">
        <v>1</v>
      </c>
      <c r="M53" s="24">
        <v>28.24</v>
      </c>
      <c r="N53" s="80">
        <v>0</v>
      </c>
      <c r="O53" s="32">
        <v>0</v>
      </c>
      <c r="P53" s="86"/>
      <c r="Q53" s="32"/>
      <c r="R53" s="86"/>
      <c r="S53" s="32"/>
      <c r="T53" s="86"/>
      <c r="U53" s="32"/>
      <c r="V53" s="86"/>
      <c r="W53" s="32"/>
      <c r="X53" s="86"/>
      <c r="Y53" s="47"/>
      <c r="Z53" s="93">
        <f t="shared" si="0"/>
        <v>15</v>
      </c>
      <c r="AA53" s="30">
        <f t="shared" si="2"/>
        <v>371.24</v>
      </c>
      <c r="AB53" s="4"/>
    </row>
    <row r="54" spans="1:28" x14ac:dyDescent="0.25">
      <c r="A54" s="23" t="s">
        <v>40</v>
      </c>
      <c r="B54" s="23">
        <v>2</v>
      </c>
      <c r="C54" s="24">
        <v>45.46</v>
      </c>
      <c r="D54" s="73">
        <v>1</v>
      </c>
      <c r="E54" s="24">
        <v>22.73</v>
      </c>
      <c r="F54" s="73">
        <v>0</v>
      </c>
      <c r="G54" s="24">
        <v>0</v>
      </c>
      <c r="H54" s="73">
        <v>0</v>
      </c>
      <c r="I54" s="24">
        <v>0</v>
      </c>
      <c r="J54" s="73">
        <v>0</v>
      </c>
      <c r="K54" s="24">
        <v>0</v>
      </c>
      <c r="L54" s="73">
        <v>0</v>
      </c>
      <c r="M54" s="24">
        <v>0</v>
      </c>
      <c r="N54" s="80">
        <v>0</v>
      </c>
      <c r="O54" s="32">
        <v>0</v>
      </c>
      <c r="P54" s="86"/>
      <c r="Q54" s="32"/>
      <c r="R54" s="86"/>
      <c r="S54" s="32"/>
      <c r="T54" s="86"/>
      <c r="U54" s="32"/>
      <c r="V54" s="86"/>
      <c r="W54" s="32"/>
      <c r="X54" s="86"/>
      <c r="Y54" s="47"/>
      <c r="Z54" s="93">
        <f t="shared" si="0"/>
        <v>3</v>
      </c>
      <c r="AA54" s="30">
        <f t="shared" si="2"/>
        <v>68.19</v>
      </c>
      <c r="AB54" s="4"/>
    </row>
    <row r="55" spans="1:28" x14ac:dyDescent="0.25">
      <c r="A55" s="23" t="s">
        <v>87</v>
      </c>
      <c r="B55" s="23">
        <v>0</v>
      </c>
      <c r="C55" s="24">
        <v>0</v>
      </c>
      <c r="D55" s="73">
        <v>2</v>
      </c>
      <c r="E55" s="24">
        <v>59.9</v>
      </c>
      <c r="F55" s="73">
        <v>0</v>
      </c>
      <c r="G55" s="24">
        <v>0</v>
      </c>
      <c r="H55" s="73">
        <v>1</v>
      </c>
      <c r="I55" s="24">
        <v>29.44</v>
      </c>
      <c r="J55" s="73">
        <v>0</v>
      </c>
      <c r="K55" s="24">
        <v>0</v>
      </c>
      <c r="L55" s="73">
        <v>0</v>
      </c>
      <c r="M55" s="24">
        <v>0</v>
      </c>
      <c r="N55" s="80">
        <v>0</v>
      </c>
      <c r="O55" s="32">
        <v>0</v>
      </c>
      <c r="P55" s="86"/>
      <c r="Q55" s="32"/>
      <c r="R55" s="86"/>
      <c r="S55" s="32"/>
      <c r="T55" s="86"/>
      <c r="U55" s="32"/>
      <c r="V55" s="86"/>
      <c r="W55" s="32"/>
      <c r="X55" s="86"/>
      <c r="Y55" s="47"/>
      <c r="Z55" s="93">
        <f t="shared" si="0"/>
        <v>3</v>
      </c>
      <c r="AA55" s="30">
        <f t="shared" si="2"/>
        <v>89.34</v>
      </c>
      <c r="AB55" s="4"/>
    </row>
    <row r="56" spans="1:28" x14ac:dyDescent="0.25">
      <c r="A56" s="23" t="s">
        <v>178</v>
      </c>
      <c r="B56" s="23">
        <v>0</v>
      </c>
      <c r="C56" s="24">
        <v>0</v>
      </c>
      <c r="D56" s="73">
        <v>0</v>
      </c>
      <c r="E56" s="24">
        <v>0</v>
      </c>
      <c r="F56" s="73">
        <v>0</v>
      </c>
      <c r="G56" s="24">
        <v>0</v>
      </c>
      <c r="H56" s="73">
        <v>0</v>
      </c>
      <c r="I56" s="24">
        <v>0</v>
      </c>
      <c r="J56" s="73">
        <v>0</v>
      </c>
      <c r="K56" s="24">
        <v>0</v>
      </c>
      <c r="L56" s="73">
        <v>1</v>
      </c>
      <c r="M56" s="24">
        <v>30.18</v>
      </c>
      <c r="N56" s="80">
        <v>0</v>
      </c>
      <c r="O56" s="32">
        <v>0</v>
      </c>
      <c r="P56" s="86"/>
      <c r="Q56" s="32"/>
      <c r="R56" s="86"/>
      <c r="S56" s="32"/>
      <c r="T56" s="86"/>
      <c r="U56" s="32"/>
      <c r="V56" s="86"/>
      <c r="W56" s="32"/>
      <c r="X56" s="86"/>
      <c r="Y56" s="47"/>
      <c r="Z56" s="93">
        <f t="shared" si="0"/>
        <v>1</v>
      </c>
      <c r="AA56" s="30">
        <f t="shared" si="2"/>
        <v>30.18</v>
      </c>
      <c r="AB56" s="4"/>
    </row>
    <row r="57" spans="1:28" x14ac:dyDescent="0.25">
      <c r="A57" s="23" t="s">
        <v>132</v>
      </c>
      <c r="B57" s="23">
        <v>0</v>
      </c>
      <c r="C57" s="24">
        <v>0</v>
      </c>
      <c r="D57" s="73">
        <v>0</v>
      </c>
      <c r="E57" s="24">
        <v>0</v>
      </c>
      <c r="F57" s="73">
        <v>1</v>
      </c>
      <c r="G57" s="24">
        <v>28.38</v>
      </c>
      <c r="H57" s="73">
        <v>0</v>
      </c>
      <c r="I57" s="24">
        <v>0</v>
      </c>
      <c r="J57" s="73">
        <v>0</v>
      </c>
      <c r="K57" s="24">
        <v>0</v>
      </c>
      <c r="L57" s="73">
        <v>0</v>
      </c>
      <c r="M57" s="24">
        <v>0</v>
      </c>
      <c r="N57" s="80">
        <v>0</v>
      </c>
      <c r="O57" s="32">
        <v>0</v>
      </c>
      <c r="P57" s="86"/>
      <c r="Q57" s="32"/>
      <c r="R57" s="86"/>
      <c r="S57" s="32"/>
      <c r="T57" s="86"/>
      <c r="U57" s="32"/>
      <c r="V57" s="86"/>
      <c r="W57" s="32"/>
      <c r="X57" s="86"/>
      <c r="Y57" s="47"/>
      <c r="Z57" s="93">
        <f t="shared" si="0"/>
        <v>1</v>
      </c>
      <c r="AA57" s="30">
        <f t="shared" si="2"/>
        <v>28.38</v>
      </c>
      <c r="AB57" s="4"/>
    </row>
    <row r="58" spans="1:28" x14ac:dyDescent="0.25">
      <c r="A58" s="23" t="s">
        <v>83</v>
      </c>
      <c r="B58" s="23">
        <v>0</v>
      </c>
      <c r="C58" s="24">
        <v>0</v>
      </c>
      <c r="D58" s="73">
        <v>2</v>
      </c>
      <c r="E58" s="24">
        <v>46.38</v>
      </c>
      <c r="F58" s="73">
        <v>1</v>
      </c>
      <c r="G58" s="24">
        <v>37.130000000000003</v>
      </c>
      <c r="H58" s="73">
        <v>1</v>
      </c>
      <c r="I58" s="24">
        <v>27.61</v>
      </c>
      <c r="J58" s="73">
        <v>0</v>
      </c>
      <c r="K58" s="24">
        <v>0</v>
      </c>
      <c r="L58" s="73">
        <v>1</v>
      </c>
      <c r="M58" s="24">
        <v>27.61</v>
      </c>
      <c r="N58" s="80">
        <v>0</v>
      </c>
      <c r="O58" s="32">
        <v>0</v>
      </c>
      <c r="P58" s="86"/>
      <c r="Q58" s="32"/>
      <c r="R58" s="86"/>
      <c r="S58" s="32"/>
      <c r="T58" s="86"/>
      <c r="U58" s="32"/>
      <c r="V58" s="86"/>
      <c r="W58" s="32"/>
      <c r="X58" s="86"/>
      <c r="Y58" s="47"/>
      <c r="Z58" s="93">
        <f t="shared" si="0"/>
        <v>5</v>
      </c>
      <c r="AA58" s="30">
        <f t="shared" si="2"/>
        <v>138.73000000000002</v>
      </c>
      <c r="AB58" s="4"/>
    </row>
    <row r="59" spans="1:28" x14ac:dyDescent="0.25">
      <c r="A59" s="23" t="s">
        <v>13</v>
      </c>
      <c r="B59" s="23">
        <v>2</v>
      </c>
      <c r="C59" s="24">
        <v>36.24</v>
      </c>
      <c r="D59" s="73">
        <v>0</v>
      </c>
      <c r="E59" s="24">
        <v>0</v>
      </c>
      <c r="F59" s="73">
        <v>2</v>
      </c>
      <c r="G59" s="24">
        <v>45.88</v>
      </c>
      <c r="H59" s="73">
        <v>1</v>
      </c>
      <c r="I59" s="24">
        <v>22.72</v>
      </c>
      <c r="J59" s="73">
        <v>0</v>
      </c>
      <c r="K59" s="24">
        <v>0</v>
      </c>
      <c r="L59" s="73">
        <v>1</v>
      </c>
      <c r="M59" s="24">
        <v>22.96</v>
      </c>
      <c r="N59" s="80">
        <v>50</v>
      </c>
      <c r="O59" s="32">
        <v>1136</v>
      </c>
      <c r="P59" s="86"/>
      <c r="Q59" s="32"/>
      <c r="R59" s="86"/>
      <c r="S59" s="32"/>
      <c r="T59" s="86"/>
      <c r="U59" s="32"/>
      <c r="V59" s="86"/>
      <c r="W59" s="32"/>
      <c r="X59" s="86"/>
      <c r="Y59" s="47"/>
      <c r="Z59" s="93">
        <f t="shared" si="0"/>
        <v>56</v>
      </c>
      <c r="AA59" s="30">
        <f t="shared" si="2"/>
        <v>1263.8</v>
      </c>
      <c r="AB59" s="4"/>
    </row>
    <row r="60" spans="1:28" x14ac:dyDescent="0.25">
      <c r="A60" s="23" t="s">
        <v>65</v>
      </c>
      <c r="B60" s="23">
        <v>1</v>
      </c>
      <c r="C60" s="24">
        <v>93.56</v>
      </c>
      <c r="D60" s="73">
        <v>0</v>
      </c>
      <c r="E60" s="24">
        <v>0</v>
      </c>
      <c r="F60" s="73">
        <v>0</v>
      </c>
      <c r="G60" s="24">
        <v>0</v>
      </c>
      <c r="H60" s="73">
        <v>0</v>
      </c>
      <c r="I60" s="24">
        <v>0</v>
      </c>
      <c r="J60" s="73">
        <v>0</v>
      </c>
      <c r="K60" s="24">
        <v>0</v>
      </c>
      <c r="L60" s="73">
        <v>0</v>
      </c>
      <c r="M60" s="24">
        <v>0</v>
      </c>
      <c r="N60" s="80">
        <v>0</v>
      </c>
      <c r="O60" s="32">
        <v>0</v>
      </c>
      <c r="P60" s="86"/>
      <c r="Q60" s="32"/>
      <c r="R60" s="86"/>
      <c r="S60" s="32"/>
      <c r="T60" s="86"/>
      <c r="U60" s="32"/>
      <c r="V60" s="86"/>
      <c r="W60" s="32"/>
      <c r="X60" s="86"/>
      <c r="Y60" s="47"/>
      <c r="Z60" s="93">
        <f t="shared" si="0"/>
        <v>1</v>
      </c>
      <c r="AA60" s="30">
        <f t="shared" si="2"/>
        <v>93.56</v>
      </c>
      <c r="AB60" s="4"/>
    </row>
    <row r="61" spans="1:28" x14ac:dyDescent="0.25">
      <c r="A61" s="23" t="s">
        <v>123</v>
      </c>
      <c r="B61" s="23">
        <v>0</v>
      </c>
      <c r="C61" s="24">
        <v>0</v>
      </c>
      <c r="D61" s="73">
        <v>0</v>
      </c>
      <c r="E61" s="24">
        <v>0</v>
      </c>
      <c r="F61" s="73">
        <v>6</v>
      </c>
      <c r="G61" s="24">
        <v>92.88</v>
      </c>
      <c r="H61" s="73">
        <v>0</v>
      </c>
      <c r="I61" s="24">
        <v>0</v>
      </c>
      <c r="J61" s="73">
        <v>0</v>
      </c>
      <c r="K61" s="24">
        <v>0</v>
      </c>
      <c r="L61" s="73">
        <v>0</v>
      </c>
      <c r="M61" s="24">
        <v>0</v>
      </c>
      <c r="N61" s="80">
        <v>52</v>
      </c>
      <c r="O61" s="32">
        <v>828.36</v>
      </c>
      <c r="P61" s="86"/>
      <c r="Q61" s="32"/>
      <c r="R61" s="86"/>
      <c r="S61" s="32"/>
      <c r="T61" s="86"/>
      <c r="U61" s="32"/>
      <c r="V61" s="86"/>
      <c r="W61" s="32"/>
      <c r="X61" s="86"/>
      <c r="Y61" s="47"/>
      <c r="Z61" s="93">
        <f t="shared" si="0"/>
        <v>58</v>
      </c>
      <c r="AA61" s="30">
        <f t="shared" si="2"/>
        <v>921.24</v>
      </c>
      <c r="AB61" s="4"/>
    </row>
    <row r="62" spans="1:28" x14ac:dyDescent="0.25">
      <c r="A62" s="23" t="s">
        <v>140</v>
      </c>
      <c r="B62" s="23">
        <v>0</v>
      </c>
      <c r="C62" s="24">
        <v>0</v>
      </c>
      <c r="D62" s="73">
        <v>0</v>
      </c>
      <c r="E62" s="24">
        <v>0</v>
      </c>
      <c r="F62" s="73">
        <v>0</v>
      </c>
      <c r="G62" s="24">
        <v>0</v>
      </c>
      <c r="H62" s="73">
        <v>3</v>
      </c>
      <c r="I62" s="24">
        <v>101.07</v>
      </c>
      <c r="J62" s="73">
        <v>0</v>
      </c>
      <c r="K62" s="24">
        <v>0</v>
      </c>
      <c r="L62" s="73">
        <v>0</v>
      </c>
      <c r="M62" s="24">
        <v>0</v>
      </c>
      <c r="N62" s="80">
        <v>0</v>
      </c>
      <c r="O62" s="32">
        <v>0</v>
      </c>
      <c r="P62" s="86"/>
      <c r="Q62" s="32"/>
      <c r="R62" s="86"/>
      <c r="S62" s="32"/>
      <c r="T62" s="86"/>
      <c r="U62" s="32"/>
      <c r="V62" s="86"/>
      <c r="W62" s="32"/>
      <c r="X62" s="86"/>
      <c r="Y62" s="47"/>
      <c r="Z62" s="93">
        <f t="shared" si="0"/>
        <v>3</v>
      </c>
      <c r="AA62" s="30">
        <f t="shared" si="2"/>
        <v>101.07</v>
      </c>
      <c r="AB62" s="4"/>
    </row>
    <row r="63" spans="1:28" x14ac:dyDescent="0.25">
      <c r="A63" s="23" t="s">
        <v>165</v>
      </c>
      <c r="B63" s="23">
        <v>0</v>
      </c>
      <c r="C63" s="24">
        <v>0</v>
      </c>
      <c r="D63" s="73">
        <v>0</v>
      </c>
      <c r="E63" s="24">
        <v>0</v>
      </c>
      <c r="F63" s="73">
        <v>0</v>
      </c>
      <c r="G63" s="24">
        <v>0</v>
      </c>
      <c r="H63" s="73">
        <v>0</v>
      </c>
      <c r="I63" s="24">
        <v>0</v>
      </c>
      <c r="J63" s="73">
        <v>1</v>
      </c>
      <c r="K63" s="24">
        <v>16.190000000000001</v>
      </c>
      <c r="L63" s="73">
        <v>0</v>
      </c>
      <c r="M63" s="24">
        <v>0</v>
      </c>
      <c r="N63" s="80">
        <v>0</v>
      </c>
      <c r="O63" s="32">
        <v>0</v>
      </c>
      <c r="P63" s="86"/>
      <c r="Q63" s="32"/>
      <c r="R63" s="86"/>
      <c r="S63" s="32"/>
      <c r="T63" s="86"/>
      <c r="U63" s="32"/>
      <c r="V63" s="86"/>
      <c r="W63" s="32"/>
      <c r="X63" s="86"/>
      <c r="Y63" s="47"/>
      <c r="Z63" s="93">
        <f t="shared" si="0"/>
        <v>1</v>
      </c>
      <c r="AA63" s="30">
        <f t="shared" si="2"/>
        <v>16.190000000000001</v>
      </c>
      <c r="AB63" s="4"/>
    </row>
    <row r="64" spans="1:28" x14ac:dyDescent="0.25">
      <c r="A64" s="23" t="s">
        <v>179</v>
      </c>
      <c r="B64" s="23">
        <v>0</v>
      </c>
      <c r="C64" s="24">
        <v>0</v>
      </c>
      <c r="D64" s="73">
        <v>0</v>
      </c>
      <c r="E64" s="24">
        <v>0</v>
      </c>
      <c r="F64" s="73">
        <v>0</v>
      </c>
      <c r="G64" s="24">
        <v>0</v>
      </c>
      <c r="H64" s="73">
        <v>0</v>
      </c>
      <c r="I64" s="24">
        <v>0</v>
      </c>
      <c r="J64" s="73">
        <v>0</v>
      </c>
      <c r="K64" s="24">
        <v>0</v>
      </c>
      <c r="L64" s="73">
        <v>1</v>
      </c>
      <c r="M64" s="24">
        <v>54.31</v>
      </c>
      <c r="N64" s="80">
        <v>0</v>
      </c>
      <c r="O64" s="32">
        <v>0</v>
      </c>
      <c r="P64" s="86"/>
      <c r="Q64" s="32"/>
      <c r="R64" s="86"/>
      <c r="S64" s="32"/>
      <c r="T64" s="86"/>
      <c r="U64" s="32"/>
      <c r="V64" s="86"/>
      <c r="W64" s="32"/>
      <c r="X64" s="86"/>
      <c r="Y64" s="47"/>
      <c r="Z64" s="93">
        <f t="shared" si="0"/>
        <v>1</v>
      </c>
      <c r="AA64" s="30">
        <f t="shared" si="2"/>
        <v>54.31</v>
      </c>
      <c r="AB64" s="4"/>
    </row>
    <row r="65" spans="1:28" x14ac:dyDescent="0.25">
      <c r="A65" s="23" t="s">
        <v>18</v>
      </c>
      <c r="B65" s="23">
        <v>8</v>
      </c>
      <c r="C65" s="24">
        <v>170.82</v>
      </c>
      <c r="D65" s="73">
        <v>10</v>
      </c>
      <c r="E65" s="24">
        <v>195.61</v>
      </c>
      <c r="F65" s="73">
        <v>51</v>
      </c>
      <c r="G65" s="24">
        <v>1123.08</v>
      </c>
      <c r="H65" s="73">
        <v>25</v>
      </c>
      <c r="I65" s="24">
        <v>538.94000000000005</v>
      </c>
      <c r="J65" s="73">
        <v>10</v>
      </c>
      <c r="K65" s="24">
        <v>212.75</v>
      </c>
      <c r="L65" s="73">
        <v>5</v>
      </c>
      <c r="M65" s="24">
        <v>94.26</v>
      </c>
      <c r="N65" s="80">
        <v>5</v>
      </c>
      <c r="O65" s="32">
        <v>107.44</v>
      </c>
      <c r="P65" s="86"/>
      <c r="Q65" s="32"/>
      <c r="R65" s="86"/>
      <c r="S65" s="32"/>
      <c r="T65" s="86"/>
      <c r="U65" s="32"/>
      <c r="V65" s="86"/>
      <c r="W65" s="32"/>
      <c r="X65" s="86"/>
      <c r="Y65" s="47"/>
      <c r="Z65" s="93">
        <f t="shared" si="0"/>
        <v>114</v>
      </c>
      <c r="AA65" s="30">
        <f t="shared" si="2"/>
        <v>2442.9</v>
      </c>
      <c r="AB65" s="4"/>
    </row>
    <row r="66" spans="1:28" x14ac:dyDescent="0.25">
      <c r="A66" s="23" t="s">
        <v>171</v>
      </c>
      <c r="B66" s="23">
        <v>0</v>
      </c>
      <c r="C66" s="24">
        <v>0</v>
      </c>
      <c r="D66" s="73">
        <v>0</v>
      </c>
      <c r="E66" s="24">
        <v>0</v>
      </c>
      <c r="F66" s="73">
        <v>0</v>
      </c>
      <c r="G66" s="24">
        <v>0</v>
      </c>
      <c r="H66" s="73">
        <v>0</v>
      </c>
      <c r="I66" s="24">
        <v>0</v>
      </c>
      <c r="J66" s="73">
        <v>0</v>
      </c>
      <c r="K66" s="24">
        <v>0</v>
      </c>
      <c r="L66" s="73">
        <v>40</v>
      </c>
      <c r="M66" s="24">
        <v>1692</v>
      </c>
      <c r="N66" s="80">
        <v>0</v>
      </c>
      <c r="O66" s="32">
        <v>0</v>
      </c>
      <c r="P66" s="86"/>
      <c r="Q66" s="32"/>
      <c r="R66" s="86"/>
      <c r="S66" s="32"/>
      <c r="T66" s="86"/>
      <c r="U66" s="32"/>
      <c r="V66" s="86"/>
      <c r="W66" s="32"/>
      <c r="X66" s="86"/>
      <c r="Y66" s="47"/>
      <c r="Z66" s="93">
        <f t="shared" si="0"/>
        <v>40</v>
      </c>
      <c r="AA66" s="30">
        <f t="shared" si="2"/>
        <v>1692</v>
      </c>
      <c r="AB66" s="4"/>
    </row>
    <row r="67" spans="1:28" x14ac:dyDescent="0.25">
      <c r="A67" s="23" t="s">
        <v>14</v>
      </c>
      <c r="B67" s="23">
        <v>5</v>
      </c>
      <c r="C67" s="24">
        <v>109.45</v>
      </c>
      <c r="D67" s="73">
        <v>2</v>
      </c>
      <c r="E67" s="24">
        <v>41.28</v>
      </c>
      <c r="F67" s="73">
        <v>18</v>
      </c>
      <c r="G67" s="24">
        <v>383.88</v>
      </c>
      <c r="H67" s="73">
        <v>3</v>
      </c>
      <c r="I67" s="24">
        <v>61.92</v>
      </c>
      <c r="J67" s="73">
        <v>1</v>
      </c>
      <c r="K67" s="24">
        <v>20.64</v>
      </c>
      <c r="L67" s="73">
        <v>9</v>
      </c>
      <c r="M67" s="24">
        <v>189.3</v>
      </c>
      <c r="N67" s="80">
        <v>5</v>
      </c>
      <c r="O67" s="32">
        <v>104.97</v>
      </c>
      <c r="P67" s="86"/>
      <c r="Q67" s="32"/>
      <c r="R67" s="86"/>
      <c r="S67" s="32"/>
      <c r="T67" s="86"/>
      <c r="U67" s="32"/>
      <c r="V67" s="86"/>
      <c r="W67" s="32"/>
      <c r="X67" s="86"/>
      <c r="Y67" s="47"/>
      <c r="Z67" s="93">
        <f t="shared" si="0"/>
        <v>43</v>
      </c>
      <c r="AA67" s="30">
        <f t="shared" si="2"/>
        <v>911.44</v>
      </c>
      <c r="AB67" s="4"/>
    </row>
    <row r="68" spans="1:28" x14ac:dyDescent="0.25">
      <c r="A68" s="23" t="s">
        <v>41</v>
      </c>
      <c r="B68" s="23">
        <v>1</v>
      </c>
      <c r="C68" s="24">
        <v>45.29</v>
      </c>
      <c r="D68" s="73">
        <v>0</v>
      </c>
      <c r="E68" s="24">
        <v>0</v>
      </c>
      <c r="F68" s="73">
        <v>0</v>
      </c>
      <c r="G68" s="24">
        <v>0</v>
      </c>
      <c r="H68" s="73">
        <v>0</v>
      </c>
      <c r="I68" s="24">
        <v>0</v>
      </c>
      <c r="J68" s="73">
        <v>0</v>
      </c>
      <c r="K68" s="24">
        <v>0</v>
      </c>
      <c r="L68" s="73">
        <v>0</v>
      </c>
      <c r="M68" s="24">
        <v>0</v>
      </c>
      <c r="N68" s="80">
        <v>0</v>
      </c>
      <c r="O68" s="32">
        <v>0</v>
      </c>
      <c r="P68" s="86"/>
      <c r="Q68" s="32"/>
      <c r="R68" s="86"/>
      <c r="S68" s="32"/>
      <c r="T68" s="86"/>
      <c r="U68" s="32"/>
      <c r="V68" s="86"/>
      <c r="W68" s="32"/>
      <c r="X68" s="86"/>
      <c r="Y68" s="47"/>
      <c r="Z68" s="93">
        <f t="shared" si="0"/>
        <v>1</v>
      </c>
      <c r="AA68" s="30">
        <f t="shared" si="2"/>
        <v>45.29</v>
      </c>
      <c r="AB68" s="4"/>
    </row>
    <row r="69" spans="1:28" x14ac:dyDescent="0.25">
      <c r="A69" s="23" t="s">
        <v>173</v>
      </c>
      <c r="B69" s="23">
        <v>0</v>
      </c>
      <c r="C69" s="24">
        <v>0</v>
      </c>
      <c r="D69" s="73">
        <v>0</v>
      </c>
      <c r="E69" s="24">
        <v>0</v>
      </c>
      <c r="F69" s="73">
        <v>0</v>
      </c>
      <c r="G69" s="24">
        <v>0</v>
      </c>
      <c r="H69" s="73">
        <v>0</v>
      </c>
      <c r="I69" s="24">
        <v>0</v>
      </c>
      <c r="J69" s="73">
        <v>0</v>
      </c>
      <c r="K69" s="24">
        <v>0</v>
      </c>
      <c r="L69" s="73">
        <v>16</v>
      </c>
      <c r="M69" s="24">
        <v>678.88</v>
      </c>
      <c r="N69" s="80">
        <v>0</v>
      </c>
      <c r="O69" s="32">
        <v>0</v>
      </c>
      <c r="P69" s="86"/>
      <c r="Q69" s="32"/>
      <c r="R69" s="86"/>
      <c r="S69" s="32"/>
      <c r="T69" s="86"/>
      <c r="U69" s="32"/>
      <c r="V69" s="86"/>
      <c r="W69" s="32"/>
      <c r="X69" s="86"/>
      <c r="Y69" s="47"/>
      <c r="Z69" s="93">
        <f t="shared" ref="Z69:AA78" si="3">SUM(B69,D69,F69,H69,J69,L69,N69,P69,R69,T69,V69,X69)</f>
        <v>16</v>
      </c>
      <c r="AA69" s="30">
        <f t="shared" si="3"/>
        <v>678.88</v>
      </c>
      <c r="AB69" s="4"/>
    </row>
    <row r="70" spans="1:28" x14ac:dyDescent="0.25">
      <c r="A70" s="23" t="s">
        <v>139</v>
      </c>
      <c r="B70" s="23">
        <v>0</v>
      </c>
      <c r="C70" s="24">
        <v>0</v>
      </c>
      <c r="D70" s="73">
        <v>0</v>
      </c>
      <c r="E70" s="24">
        <v>0</v>
      </c>
      <c r="F70" s="73">
        <v>0</v>
      </c>
      <c r="G70" s="24">
        <v>0</v>
      </c>
      <c r="H70" s="73">
        <v>5</v>
      </c>
      <c r="I70" s="24">
        <v>224.75</v>
      </c>
      <c r="J70" s="73">
        <v>0</v>
      </c>
      <c r="K70" s="24">
        <v>0</v>
      </c>
      <c r="L70" s="73">
        <v>0</v>
      </c>
      <c r="M70" s="24">
        <v>0</v>
      </c>
      <c r="N70" s="81">
        <v>0</v>
      </c>
      <c r="O70" s="34">
        <v>0</v>
      </c>
      <c r="P70" s="87"/>
      <c r="Q70" s="34"/>
      <c r="R70" s="87"/>
      <c r="S70" s="34"/>
      <c r="T70" s="87"/>
      <c r="U70" s="34"/>
      <c r="V70" s="87"/>
      <c r="W70" s="34"/>
      <c r="X70" s="87"/>
      <c r="Y70" s="48"/>
      <c r="Z70" s="93">
        <f t="shared" si="3"/>
        <v>5</v>
      </c>
      <c r="AA70" s="30">
        <f t="shared" si="3"/>
        <v>224.75</v>
      </c>
      <c r="AB70" s="4"/>
    </row>
    <row r="71" spans="1:28" x14ac:dyDescent="0.25">
      <c r="A71" s="23" t="s">
        <v>42</v>
      </c>
      <c r="B71" s="23">
        <v>3</v>
      </c>
      <c r="C71" s="24">
        <v>98.56</v>
      </c>
      <c r="D71" s="73">
        <v>0</v>
      </c>
      <c r="E71" s="24">
        <v>0</v>
      </c>
      <c r="F71" s="73">
        <v>0</v>
      </c>
      <c r="G71" s="24">
        <v>0</v>
      </c>
      <c r="H71" s="73">
        <v>2</v>
      </c>
      <c r="I71" s="24">
        <v>65.38</v>
      </c>
      <c r="J71" s="73">
        <v>2</v>
      </c>
      <c r="K71" s="24">
        <v>65.38</v>
      </c>
      <c r="L71" s="73">
        <v>0</v>
      </c>
      <c r="M71" s="24">
        <v>0</v>
      </c>
      <c r="N71" s="82">
        <v>0</v>
      </c>
      <c r="O71" s="57">
        <v>0</v>
      </c>
      <c r="P71" s="88"/>
      <c r="Q71" s="42"/>
      <c r="R71" s="88"/>
      <c r="S71" s="42"/>
      <c r="T71" s="88"/>
      <c r="U71" s="42"/>
      <c r="V71" s="88"/>
      <c r="W71" s="42"/>
      <c r="X71" s="88"/>
      <c r="Y71" s="49"/>
      <c r="Z71" s="93">
        <f t="shared" si="3"/>
        <v>7</v>
      </c>
      <c r="AA71" s="30">
        <f t="shared" si="3"/>
        <v>229.32</v>
      </c>
    </row>
    <row r="72" spans="1:28" x14ac:dyDescent="0.25">
      <c r="A72" s="23" t="s">
        <v>11</v>
      </c>
      <c r="B72" s="23">
        <v>16</v>
      </c>
      <c r="C72" s="24">
        <v>375.42</v>
      </c>
      <c r="D72" s="73">
        <v>11</v>
      </c>
      <c r="E72" s="24">
        <v>258.43</v>
      </c>
      <c r="F72" s="73">
        <v>24</v>
      </c>
      <c r="G72" s="24">
        <v>560.09</v>
      </c>
      <c r="H72" s="73">
        <v>3</v>
      </c>
      <c r="I72" s="24">
        <v>76.03</v>
      </c>
      <c r="J72" s="73">
        <v>2</v>
      </c>
      <c r="K72" s="24">
        <v>46.74</v>
      </c>
      <c r="L72" s="73">
        <v>22</v>
      </c>
      <c r="M72" s="24">
        <v>556.36</v>
      </c>
      <c r="N72" s="83">
        <v>37</v>
      </c>
      <c r="O72" s="16">
        <v>881.65</v>
      </c>
      <c r="P72" s="89"/>
      <c r="Q72" s="16"/>
      <c r="R72" s="89"/>
      <c r="S72" s="16"/>
      <c r="T72" s="89"/>
      <c r="U72" s="16"/>
      <c r="V72" s="89"/>
      <c r="W72" s="16"/>
      <c r="X72" s="89"/>
      <c r="Y72" s="55"/>
      <c r="Z72" s="93">
        <f t="shared" si="3"/>
        <v>115</v>
      </c>
      <c r="AA72" s="30">
        <f t="shared" si="3"/>
        <v>2754.7200000000003</v>
      </c>
    </row>
    <row r="73" spans="1:28" x14ac:dyDescent="0.25">
      <c r="A73" s="23" t="s">
        <v>7</v>
      </c>
      <c r="B73" s="23">
        <v>1</v>
      </c>
      <c r="C73" s="24">
        <v>23.35</v>
      </c>
      <c r="D73" s="73">
        <v>1</v>
      </c>
      <c r="E73" s="24">
        <v>25.71</v>
      </c>
      <c r="F73" s="73">
        <v>0</v>
      </c>
      <c r="G73" s="24">
        <v>0</v>
      </c>
      <c r="H73" s="73">
        <v>2</v>
      </c>
      <c r="I73" s="24">
        <v>46.7</v>
      </c>
      <c r="J73" s="73">
        <v>0</v>
      </c>
      <c r="K73" s="24">
        <v>0</v>
      </c>
      <c r="L73" s="73">
        <v>5</v>
      </c>
      <c r="M73" s="24">
        <v>133.07</v>
      </c>
      <c r="N73" s="83">
        <v>8</v>
      </c>
      <c r="O73" s="16">
        <v>201.65</v>
      </c>
      <c r="P73" s="89"/>
      <c r="Q73" s="16"/>
      <c r="R73" s="89"/>
      <c r="S73" s="16"/>
      <c r="T73" s="89"/>
      <c r="U73" s="16"/>
      <c r="V73" s="89"/>
      <c r="W73" s="16"/>
      <c r="X73" s="89"/>
      <c r="Y73" s="55"/>
      <c r="Z73" s="93">
        <f t="shared" si="3"/>
        <v>17</v>
      </c>
      <c r="AA73" s="30">
        <f>SUM(C73,E73,G73,I73,K73,M73,O73,Q73,S73,U73,W73,Y73)</f>
        <v>430.48</v>
      </c>
    </row>
    <row r="74" spans="1:28" x14ac:dyDescent="0.25">
      <c r="A74" s="23" t="s">
        <v>92</v>
      </c>
      <c r="B74" s="23">
        <v>0</v>
      </c>
      <c r="C74" s="24">
        <v>0</v>
      </c>
      <c r="D74" s="73">
        <v>1</v>
      </c>
      <c r="E74" s="24">
        <v>24.52</v>
      </c>
      <c r="F74" s="73">
        <v>0</v>
      </c>
      <c r="G74" s="24">
        <v>0</v>
      </c>
      <c r="H74" s="73">
        <v>0</v>
      </c>
      <c r="I74" s="24">
        <v>0</v>
      </c>
      <c r="J74" s="73">
        <v>0</v>
      </c>
      <c r="K74" s="24">
        <v>0</v>
      </c>
      <c r="L74" s="73">
        <v>4</v>
      </c>
      <c r="M74" s="24">
        <v>98.08</v>
      </c>
      <c r="N74" s="83">
        <v>0</v>
      </c>
      <c r="O74" s="16">
        <v>0</v>
      </c>
      <c r="P74" s="89"/>
      <c r="Q74" s="16"/>
      <c r="R74" s="89"/>
      <c r="S74" s="16"/>
      <c r="T74" s="89"/>
      <c r="U74" s="16"/>
      <c r="V74" s="89"/>
      <c r="W74" s="16"/>
      <c r="X74" s="89"/>
      <c r="Y74" s="55"/>
      <c r="Z74" s="93">
        <f t="shared" si="3"/>
        <v>5</v>
      </c>
      <c r="AA74" s="30">
        <f t="shared" si="3"/>
        <v>122.6</v>
      </c>
    </row>
    <row r="75" spans="1:28" x14ac:dyDescent="0.25">
      <c r="A75" s="23" t="s">
        <v>80</v>
      </c>
      <c r="B75" s="23">
        <v>0</v>
      </c>
      <c r="C75" s="24">
        <v>0</v>
      </c>
      <c r="D75" s="73">
        <v>7</v>
      </c>
      <c r="E75" s="24">
        <v>174.73</v>
      </c>
      <c r="F75" s="73">
        <v>0</v>
      </c>
      <c r="G75" s="24">
        <v>0</v>
      </c>
      <c r="H75" s="73">
        <v>2</v>
      </c>
      <c r="I75" s="24">
        <v>56.3</v>
      </c>
      <c r="J75" s="73">
        <v>2</v>
      </c>
      <c r="K75" s="24">
        <v>54.26</v>
      </c>
      <c r="L75" s="73">
        <v>2</v>
      </c>
      <c r="M75" s="24">
        <v>55.28</v>
      </c>
      <c r="N75" s="83">
        <v>0</v>
      </c>
      <c r="O75" s="16">
        <v>0</v>
      </c>
      <c r="P75" s="89"/>
      <c r="Q75" s="16"/>
      <c r="R75" s="89"/>
      <c r="S75" s="16"/>
      <c r="T75" s="89"/>
      <c r="U75" s="16"/>
      <c r="V75" s="89"/>
      <c r="W75" s="16"/>
      <c r="X75" s="89"/>
      <c r="Y75" s="55"/>
      <c r="Z75" s="93">
        <f t="shared" si="3"/>
        <v>13</v>
      </c>
      <c r="AA75" s="30">
        <f t="shared" si="3"/>
        <v>340.56999999999994</v>
      </c>
    </row>
    <row r="76" spans="1:28" x14ac:dyDescent="0.25">
      <c r="A76" s="23" t="s">
        <v>176</v>
      </c>
      <c r="B76" s="23">
        <v>0</v>
      </c>
      <c r="C76" s="24">
        <v>0</v>
      </c>
      <c r="D76" s="73">
        <v>0</v>
      </c>
      <c r="E76" s="24">
        <v>0</v>
      </c>
      <c r="F76" s="73">
        <v>0</v>
      </c>
      <c r="G76" s="24">
        <v>0</v>
      </c>
      <c r="H76" s="73">
        <v>0</v>
      </c>
      <c r="I76" s="24">
        <v>0</v>
      </c>
      <c r="J76" s="73">
        <v>0</v>
      </c>
      <c r="K76" s="24">
        <v>0</v>
      </c>
      <c r="L76" s="73">
        <v>4</v>
      </c>
      <c r="M76" s="24">
        <v>169.2</v>
      </c>
      <c r="N76" s="83">
        <v>0</v>
      </c>
      <c r="O76" s="16">
        <v>0</v>
      </c>
      <c r="P76" s="89"/>
      <c r="Q76" s="16"/>
      <c r="R76" s="89"/>
      <c r="S76" s="16"/>
      <c r="T76" s="89"/>
      <c r="U76" s="16"/>
      <c r="V76" s="89"/>
      <c r="W76" s="16"/>
      <c r="X76" s="89"/>
      <c r="Y76" s="55"/>
      <c r="Z76" s="93">
        <f t="shared" si="3"/>
        <v>4</v>
      </c>
      <c r="AA76" s="30">
        <f t="shared" si="3"/>
        <v>169.2</v>
      </c>
    </row>
    <row r="77" spans="1:28" x14ac:dyDescent="0.25">
      <c r="A77" s="23" t="s">
        <v>43</v>
      </c>
      <c r="B77" s="23">
        <v>3</v>
      </c>
      <c r="C77" s="24">
        <v>61.74</v>
      </c>
      <c r="D77" s="73">
        <v>11</v>
      </c>
      <c r="E77" s="24">
        <v>223.52</v>
      </c>
      <c r="F77" s="73">
        <v>10</v>
      </c>
      <c r="G77" s="24">
        <v>196.4</v>
      </c>
      <c r="H77" s="73">
        <v>2</v>
      </c>
      <c r="I77" s="24">
        <v>39.28</v>
      </c>
      <c r="J77" s="73">
        <v>0</v>
      </c>
      <c r="K77" s="24">
        <v>0</v>
      </c>
      <c r="L77" s="73">
        <v>2</v>
      </c>
      <c r="M77" s="24">
        <v>39.28</v>
      </c>
      <c r="N77" s="83">
        <v>0</v>
      </c>
      <c r="O77" s="16">
        <v>0</v>
      </c>
      <c r="P77" s="89"/>
      <c r="Q77" s="16"/>
      <c r="R77" s="89"/>
      <c r="S77" s="16"/>
      <c r="T77" s="89"/>
      <c r="U77" s="16"/>
      <c r="V77" s="89"/>
      <c r="W77" s="16"/>
      <c r="X77" s="89"/>
      <c r="Y77" s="55"/>
      <c r="Z77" s="93">
        <f t="shared" si="3"/>
        <v>28</v>
      </c>
      <c r="AA77" s="30">
        <f t="shared" si="3"/>
        <v>560.21999999999991</v>
      </c>
    </row>
    <row r="78" spans="1:28" x14ac:dyDescent="0.25">
      <c r="A78" s="51" t="s">
        <v>126</v>
      </c>
      <c r="B78" s="51">
        <v>0</v>
      </c>
      <c r="C78" s="25">
        <v>0</v>
      </c>
      <c r="D78" s="74">
        <v>0</v>
      </c>
      <c r="E78" s="25">
        <v>0</v>
      </c>
      <c r="F78" s="74">
        <v>4</v>
      </c>
      <c r="G78" s="25">
        <v>198.96</v>
      </c>
      <c r="H78" s="74">
        <v>0</v>
      </c>
      <c r="I78" s="25">
        <v>0</v>
      </c>
      <c r="J78" s="74">
        <v>0</v>
      </c>
      <c r="K78" s="25">
        <v>0</v>
      </c>
      <c r="L78" s="74">
        <v>0</v>
      </c>
      <c r="M78" s="25">
        <v>0</v>
      </c>
      <c r="N78" s="84">
        <v>0</v>
      </c>
      <c r="O78" s="37">
        <v>0</v>
      </c>
      <c r="P78" s="90"/>
      <c r="Q78" s="37"/>
      <c r="R78" s="90"/>
      <c r="S78" s="37"/>
      <c r="T78" s="90"/>
      <c r="U78" s="37"/>
      <c r="V78" s="90"/>
      <c r="W78" s="37"/>
      <c r="X78" s="90"/>
      <c r="Y78" s="58"/>
      <c r="Z78" s="94">
        <f t="shared" si="3"/>
        <v>4</v>
      </c>
      <c r="AA78" s="33">
        <f t="shared" si="3"/>
        <v>198.96</v>
      </c>
    </row>
    <row r="79" spans="1:28" s="6" customFormat="1" ht="15.75" thickBot="1" x14ac:dyDescent="0.3">
      <c r="A79" s="69" t="s">
        <v>127</v>
      </c>
      <c r="B79" s="59">
        <v>0</v>
      </c>
      <c r="C79" s="70">
        <v>0</v>
      </c>
      <c r="D79" s="75">
        <v>0</v>
      </c>
      <c r="E79" s="70">
        <v>0</v>
      </c>
      <c r="F79" s="75">
        <v>4</v>
      </c>
      <c r="G79" s="70">
        <v>198.96</v>
      </c>
      <c r="H79" s="75">
        <v>0</v>
      </c>
      <c r="I79" s="70">
        <v>0</v>
      </c>
      <c r="J79" s="75">
        <v>0</v>
      </c>
      <c r="K79" s="70">
        <v>0</v>
      </c>
      <c r="L79" s="75">
        <v>0</v>
      </c>
      <c r="M79" s="70">
        <v>0</v>
      </c>
      <c r="N79" s="75">
        <v>0</v>
      </c>
      <c r="O79" s="59">
        <v>0</v>
      </c>
      <c r="P79" s="75"/>
      <c r="Q79" s="59"/>
      <c r="R79" s="75"/>
      <c r="S79" s="59"/>
      <c r="T79" s="75"/>
      <c r="U79" s="59"/>
      <c r="V79" s="75"/>
      <c r="W79" s="59"/>
      <c r="X79" s="75"/>
      <c r="Y79" s="59"/>
      <c r="Z79" s="94">
        <f t="shared" ref="Z79" si="4">SUM(B79,D79,F79,H79,J79,L79,N79,P79,R79,T79,V79,X79)</f>
        <v>4</v>
      </c>
      <c r="AA79" s="33">
        <f t="shared" ref="AA79" si="5">SUM(C79,E79,G79,I79,K79,M79,O79,Q79,S79,U79,W79,Y79)</f>
        <v>198.96</v>
      </c>
    </row>
    <row r="80" spans="1:28" ht="16.5" thickTop="1" thickBot="1" x14ac:dyDescent="0.3">
      <c r="A80" s="53" t="s">
        <v>168</v>
      </c>
      <c r="B80" s="54">
        <f>SUM(B4:B79)</f>
        <v>245</v>
      </c>
      <c r="C80" s="29">
        <f>SUM(C4:C79)</f>
        <v>6859.5499999999993</v>
      </c>
      <c r="D80" s="76">
        <f t="shared" ref="D80:O80" si="6">SUM(D4:D79)</f>
        <v>208</v>
      </c>
      <c r="E80" s="29">
        <f t="shared" si="6"/>
        <v>5198.9299999999994</v>
      </c>
      <c r="F80" s="76">
        <f t="shared" si="6"/>
        <v>401</v>
      </c>
      <c r="G80" s="29">
        <f t="shared" si="6"/>
        <v>10940.779999999997</v>
      </c>
      <c r="H80" s="76">
        <f t="shared" si="6"/>
        <v>222</v>
      </c>
      <c r="I80" s="29">
        <f t="shared" si="6"/>
        <v>6161.5499999999984</v>
      </c>
      <c r="J80" s="76">
        <f t="shared" si="6"/>
        <v>176</v>
      </c>
      <c r="K80" s="29">
        <f t="shared" si="6"/>
        <v>5771.8099999999995</v>
      </c>
      <c r="L80" s="76">
        <f t="shared" si="6"/>
        <v>277</v>
      </c>
      <c r="M80" s="29">
        <f t="shared" si="6"/>
        <v>11139.23</v>
      </c>
      <c r="N80" s="76">
        <f t="shared" si="6"/>
        <v>290</v>
      </c>
      <c r="O80" s="29">
        <f t="shared" si="6"/>
        <v>7540.2599999999993</v>
      </c>
      <c r="P80" s="76">
        <v>215</v>
      </c>
      <c r="Q80" s="29">
        <v>6048.51</v>
      </c>
      <c r="R80" s="76">
        <f t="shared" ref="R80" si="7">SUM(R4:R79)</f>
        <v>0</v>
      </c>
      <c r="S80" s="29">
        <f t="shared" ref="S80" si="8">SUM(S4:S79)</f>
        <v>0</v>
      </c>
      <c r="T80" s="76">
        <f t="shared" ref="T80" si="9">SUM(T4:T79)</f>
        <v>0</v>
      </c>
      <c r="U80" s="29">
        <f t="shared" ref="U80" si="10">SUM(U4:U79)</f>
        <v>0</v>
      </c>
      <c r="V80" s="76">
        <f t="shared" ref="V80" si="11">SUM(V4:V79)</f>
        <v>0</v>
      </c>
      <c r="W80" s="29">
        <f t="shared" ref="W80" si="12">SUM(W4:W79)</f>
        <v>0</v>
      </c>
      <c r="X80" s="76">
        <f t="shared" ref="X80" si="13">SUM(X4:X79)</f>
        <v>0</v>
      </c>
      <c r="Y80" s="29">
        <f t="shared" ref="Y80" si="14">SUM(Y4:Y79)</f>
        <v>0</v>
      </c>
      <c r="Z80" s="76">
        <f t="shared" ref="Z80" si="15">SUM(Z4:Z79)</f>
        <v>1819</v>
      </c>
      <c r="AA80" s="29">
        <f t="shared" ref="AA80" si="16">SUM(AA4:AA79)</f>
        <v>53612.109999999986</v>
      </c>
    </row>
    <row r="81" spans="3:26" ht="16.5" thickTop="1" x14ac:dyDescent="0.25">
      <c r="Z81" s="78"/>
    </row>
    <row r="82" spans="3:26" ht="15.75" x14ac:dyDescent="0.25">
      <c r="Z82" s="78"/>
    </row>
    <row r="83" spans="3:26" ht="15.75" x14ac:dyDescent="0.25">
      <c r="Z83" s="78"/>
    </row>
    <row r="84" spans="3:26" ht="15.75" x14ac:dyDescent="0.25">
      <c r="C84" s="28" t="s">
        <v>167</v>
      </c>
      <c r="D84" s="77" t="s">
        <v>1</v>
      </c>
      <c r="E84" s="28" t="s">
        <v>169</v>
      </c>
      <c r="F84" s="77" t="s">
        <v>170</v>
      </c>
      <c r="G84" s="28" t="s">
        <v>162</v>
      </c>
      <c r="Z84" s="78"/>
    </row>
    <row r="85" spans="3:26" ht="15.75" x14ac:dyDescent="0.25">
      <c r="C85" s="28" t="s">
        <v>28</v>
      </c>
      <c r="D85" s="77">
        <v>170</v>
      </c>
      <c r="G85" s="28">
        <v>5566</v>
      </c>
      <c r="Z85" s="78"/>
    </row>
    <row r="86" spans="3:26" ht="15.75" x14ac:dyDescent="0.25">
      <c r="C86" s="28" t="s">
        <v>29</v>
      </c>
      <c r="D86" s="106">
        <v>160</v>
      </c>
      <c r="G86" s="107">
        <v>4824.1032999999979</v>
      </c>
      <c r="Z86" s="78"/>
    </row>
    <row r="87" spans="3:26" ht="15.75" x14ac:dyDescent="0.25">
      <c r="C87" s="28" t="s">
        <v>30</v>
      </c>
      <c r="D87" s="110">
        <v>177</v>
      </c>
      <c r="G87" s="111">
        <v>5551.21</v>
      </c>
      <c r="Z87" s="78"/>
    </row>
    <row r="88" spans="3:26" ht="15.75" x14ac:dyDescent="0.25">
      <c r="C88" s="28" t="s">
        <v>31</v>
      </c>
      <c r="D88" s="109">
        <v>89</v>
      </c>
      <c r="G88" s="108">
        <v>2546.2986000000001</v>
      </c>
      <c r="Z88" s="78"/>
    </row>
    <row r="89" spans="3:26" ht="15.75" x14ac:dyDescent="0.25">
      <c r="C89" s="28" t="s">
        <v>32</v>
      </c>
      <c r="D89" s="116">
        <v>708</v>
      </c>
      <c r="E89" s="117"/>
      <c r="G89" s="117">
        <v>18482.002699999994</v>
      </c>
      <c r="I89" s="40"/>
      <c r="Z89" s="78"/>
    </row>
    <row r="90" spans="3:26" ht="15.75" x14ac:dyDescent="0.25">
      <c r="C90" s="28" t="s">
        <v>33</v>
      </c>
      <c r="D90" s="121">
        <v>313</v>
      </c>
      <c r="E90" s="121"/>
      <c r="F90" s="121"/>
      <c r="G90" s="120">
        <v>9566.8621000000003</v>
      </c>
      <c r="Z90" s="78"/>
    </row>
    <row r="91" spans="3:26" ht="16.5" thickBot="1" x14ac:dyDescent="0.3">
      <c r="C91" s="28" t="s">
        <v>34</v>
      </c>
      <c r="Z91" s="78"/>
    </row>
    <row r="92" spans="3:26" ht="17.25" thickTop="1" thickBot="1" x14ac:dyDescent="0.3">
      <c r="C92" s="28" t="s">
        <v>45</v>
      </c>
      <c r="D92" s="76"/>
      <c r="G92" s="29"/>
      <c r="Z92" s="78"/>
    </row>
    <row r="93" spans="3:26" ht="16.5" thickTop="1" x14ac:dyDescent="0.25">
      <c r="C93" s="28" t="s">
        <v>46</v>
      </c>
      <c r="Z93" s="78"/>
    </row>
    <row r="94" spans="3:26" ht="15.75" x14ac:dyDescent="0.25">
      <c r="C94" s="28" t="s">
        <v>47</v>
      </c>
      <c r="D94" s="100"/>
      <c r="E94" s="101"/>
      <c r="G94" s="101"/>
      <c r="Z94" s="78"/>
    </row>
    <row r="95" spans="3:26" ht="15.75" x14ac:dyDescent="0.25">
      <c r="C95" s="28" t="s">
        <v>52</v>
      </c>
      <c r="Z95" s="78"/>
    </row>
    <row r="96" spans="3:26" ht="15.75" x14ac:dyDescent="0.25">
      <c r="C96" s="28" t="s">
        <v>62</v>
      </c>
      <c r="Z96" s="78"/>
    </row>
    <row r="97" spans="3:26" ht="15.75" x14ac:dyDescent="0.25">
      <c r="C97" s="28" t="s">
        <v>168</v>
      </c>
      <c r="D97" s="77">
        <f>SUM(D85:D96)</f>
        <v>1617</v>
      </c>
      <c r="G97" s="28">
        <f>SUM(G85:G96)</f>
        <v>46536.476699999985</v>
      </c>
      <c r="Z97" s="78"/>
    </row>
    <row r="98" spans="3:26" ht="15.75" x14ac:dyDescent="0.25">
      <c r="Z98" s="78"/>
    </row>
    <row r="99" spans="3:26" ht="15.75" x14ac:dyDescent="0.25">
      <c r="Z99" s="78"/>
    </row>
    <row r="100" spans="3:26" ht="15.75" x14ac:dyDescent="0.25">
      <c r="Z100" s="78"/>
    </row>
    <row r="101" spans="3:26" ht="15.75" x14ac:dyDescent="0.25">
      <c r="J101" s="78"/>
      <c r="Z101" s="78"/>
    </row>
    <row r="102" spans="3:26" ht="15.75" x14ac:dyDescent="0.25">
      <c r="Z102" s="95"/>
    </row>
  </sheetData>
  <sortState xmlns:xlrd2="http://schemas.microsoft.com/office/spreadsheetml/2017/richdata2" ref="A4:Z67">
    <sortCondition descending="1" ref="H4:H67"/>
  </sortState>
  <mergeCells count="15">
    <mergeCell ref="A2:A3"/>
    <mergeCell ref="A1:AA1"/>
    <mergeCell ref="D2:E2"/>
    <mergeCell ref="F2:G2"/>
    <mergeCell ref="H2:I2"/>
    <mergeCell ref="J2:K2"/>
    <mergeCell ref="L2:M2"/>
    <mergeCell ref="Z2:AA2"/>
    <mergeCell ref="X2:Y2"/>
    <mergeCell ref="V2:W2"/>
    <mergeCell ref="T2:U2"/>
    <mergeCell ref="R2:S2"/>
    <mergeCell ref="P2:Q2"/>
    <mergeCell ref="N2:O2"/>
    <mergeCell ref="B2:C2"/>
  </mergeCells>
  <phoneticPr fontId="25" type="noConversion"/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5F9A-1504-413B-B37C-6F2917ED4558}">
  <dimension ref="A1:AA98"/>
  <sheetViews>
    <sheetView tabSelected="1" topLeftCell="A85" workbookViewId="0">
      <selection activeCell="D91" sqref="D91:G91"/>
    </sheetView>
  </sheetViews>
  <sheetFormatPr defaultRowHeight="15" x14ac:dyDescent="0.25"/>
  <cols>
    <col min="1" max="1" width="18.140625" bestFit="1" customWidth="1"/>
    <col min="2" max="2" width="4.5703125" bestFit="1" customWidth="1"/>
    <col min="3" max="3" width="9.7109375" style="28" bestFit="1" customWidth="1"/>
    <col min="4" max="4" width="10.140625" bestFit="1" customWidth="1"/>
    <col min="5" max="5" width="9.7109375" style="28" bestFit="1" customWidth="1"/>
    <col min="6" max="6" width="4.5703125" bestFit="1" customWidth="1"/>
    <col min="7" max="7" width="10.140625" style="28" bestFit="1" customWidth="1"/>
    <col min="8" max="8" width="4.5703125" bestFit="1" customWidth="1"/>
    <col min="9" max="9" width="9.7109375" style="28" bestFit="1" customWidth="1"/>
    <col min="10" max="10" width="4.5703125" bestFit="1" customWidth="1"/>
    <col min="11" max="11" width="9.7109375" style="28" bestFit="1" customWidth="1"/>
    <col min="12" max="12" width="5" bestFit="1" customWidth="1"/>
    <col min="13" max="13" width="10.140625" style="28" bestFit="1" customWidth="1"/>
    <col min="14" max="14" width="4.5703125" bestFit="1" customWidth="1"/>
    <col min="15" max="15" width="9.7109375" style="28" bestFit="1" customWidth="1"/>
    <col min="16" max="16" width="4.5703125" bestFit="1" customWidth="1"/>
    <col min="17" max="17" width="9.7109375" bestFit="1" customWidth="1"/>
    <col min="18" max="18" width="4.5703125" bestFit="1" customWidth="1"/>
    <col min="19" max="19" width="9.7109375" bestFit="1" customWidth="1"/>
    <col min="20" max="20" width="4.5703125" bestFit="1" customWidth="1"/>
    <col min="21" max="21" width="9.7109375" bestFit="1" customWidth="1"/>
    <col min="22" max="22" width="4.5703125" bestFit="1" customWidth="1"/>
    <col min="23" max="23" width="9.7109375" bestFit="1" customWidth="1"/>
    <col min="24" max="24" width="4.5703125" bestFit="1" customWidth="1"/>
    <col min="25" max="25" width="9.7109375" bestFit="1" customWidth="1"/>
    <col min="26" max="26" width="5" bestFit="1" customWidth="1"/>
    <col min="27" max="27" width="10.140625" style="28" bestFit="1" customWidth="1"/>
  </cols>
  <sheetData>
    <row r="1" spans="1:27" ht="27.75" thickTop="1" thickBot="1" x14ac:dyDescent="0.45">
      <c r="A1" s="131" t="s">
        <v>78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3"/>
      <c r="AA1" s="133"/>
    </row>
    <row r="2" spans="1:27" ht="16.5" thickTop="1" thickBot="1" x14ac:dyDescent="0.3">
      <c r="A2" s="134" t="s">
        <v>26</v>
      </c>
      <c r="B2" s="136" t="s">
        <v>28</v>
      </c>
      <c r="C2" s="137"/>
      <c r="D2" s="136" t="s">
        <v>29</v>
      </c>
      <c r="E2" s="136"/>
      <c r="F2" s="136" t="s">
        <v>30</v>
      </c>
      <c r="G2" s="136"/>
      <c r="H2" s="136" t="s">
        <v>31</v>
      </c>
      <c r="I2" s="136"/>
      <c r="J2" s="136" t="s">
        <v>32</v>
      </c>
      <c r="K2" s="136"/>
      <c r="L2" s="136" t="s">
        <v>33</v>
      </c>
      <c r="M2" s="136"/>
      <c r="N2" s="136" t="s">
        <v>34</v>
      </c>
      <c r="O2" s="136"/>
      <c r="P2" s="136" t="s">
        <v>45</v>
      </c>
      <c r="Q2" s="136"/>
      <c r="R2" s="136" t="s">
        <v>46</v>
      </c>
      <c r="S2" s="136"/>
      <c r="T2" s="136" t="s">
        <v>47</v>
      </c>
      <c r="U2" s="136"/>
      <c r="V2" s="136" t="s">
        <v>52</v>
      </c>
      <c r="W2" s="136"/>
      <c r="X2" s="136" t="s">
        <v>62</v>
      </c>
      <c r="Y2" s="136"/>
      <c r="Z2" s="136" t="s">
        <v>35</v>
      </c>
      <c r="AA2" s="136"/>
    </row>
    <row r="3" spans="1:27" ht="16.5" thickTop="1" thickBot="1" x14ac:dyDescent="0.3">
      <c r="A3" s="135"/>
      <c r="B3" s="26" t="s">
        <v>166</v>
      </c>
      <c r="C3" s="27" t="s">
        <v>162</v>
      </c>
      <c r="D3" s="26" t="s">
        <v>166</v>
      </c>
      <c r="E3" s="27" t="s">
        <v>162</v>
      </c>
      <c r="F3" s="26" t="s">
        <v>166</v>
      </c>
      <c r="G3" s="27" t="s">
        <v>162</v>
      </c>
      <c r="H3" s="26" t="s">
        <v>166</v>
      </c>
      <c r="I3" s="27" t="s">
        <v>162</v>
      </c>
      <c r="J3" s="26" t="s">
        <v>166</v>
      </c>
      <c r="K3" s="27" t="s">
        <v>162</v>
      </c>
      <c r="L3" s="26" t="s">
        <v>166</v>
      </c>
      <c r="M3" s="27" t="s">
        <v>162</v>
      </c>
      <c r="N3" s="26" t="s">
        <v>166</v>
      </c>
      <c r="O3" s="27" t="s">
        <v>162</v>
      </c>
      <c r="P3" s="26" t="s">
        <v>166</v>
      </c>
      <c r="Q3" s="27" t="s">
        <v>162</v>
      </c>
      <c r="R3" s="26" t="s">
        <v>166</v>
      </c>
      <c r="S3" s="27" t="s">
        <v>162</v>
      </c>
      <c r="T3" s="26" t="s">
        <v>166</v>
      </c>
      <c r="U3" s="27" t="s">
        <v>162</v>
      </c>
      <c r="V3" s="26" t="s">
        <v>166</v>
      </c>
      <c r="W3" s="27" t="s">
        <v>162</v>
      </c>
      <c r="X3" s="26" t="s">
        <v>166</v>
      </c>
      <c r="Y3" s="27" t="s">
        <v>162</v>
      </c>
      <c r="Z3" s="26" t="s">
        <v>166</v>
      </c>
      <c r="AA3" s="27" t="s">
        <v>162</v>
      </c>
    </row>
    <row r="4" spans="1:27" ht="15.75" thickTop="1" x14ac:dyDescent="0.25">
      <c r="A4" s="3" t="s">
        <v>110</v>
      </c>
      <c r="B4" s="3">
        <v>0</v>
      </c>
      <c r="C4" s="16">
        <v>0</v>
      </c>
      <c r="D4" s="3">
        <v>0</v>
      </c>
      <c r="E4" s="16">
        <v>0</v>
      </c>
      <c r="F4" s="3">
        <v>15</v>
      </c>
      <c r="G4" s="16">
        <v>493.35</v>
      </c>
      <c r="H4" s="3">
        <v>1</v>
      </c>
      <c r="I4" s="16">
        <v>32.89</v>
      </c>
      <c r="J4" s="3">
        <v>0</v>
      </c>
      <c r="K4" s="16">
        <v>0</v>
      </c>
      <c r="L4" s="3">
        <v>0</v>
      </c>
      <c r="M4" s="16">
        <v>0</v>
      </c>
      <c r="N4" s="96">
        <v>0</v>
      </c>
      <c r="O4" s="20">
        <v>0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>
        <f>SUM(B4,D4,F4,H4,J4,L4,N4,P4,R4,T4,V4,X4)</f>
        <v>16</v>
      </c>
      <c r="AA4" s="20">
        <f>SUM(C4,E4,G4,I4,K4,M4,O4,Q4,S4,U4,W4,Y4)</f>
        <v>526.24</v>
      </c>
    </row>
    <row r="5" spans="1:27" x14ac:dyDescent="0.25">
      <c r="A5" s="3" t="s">
        <v>106</v>
      </c>
      <c r="B5" s="3">
        <v>0</v>
      </c>
      <c r="C5" s="16">
        <v>0</v>
      </c>
      <c r="D5" s="3">
        <v>0</v>
      </c>
      <c r="E5" s="16">
        <v>0</v>
      </c>
      <c r="F5" s="3">
        <v>44</v>
      </c>
      <c r="G5" s="16">
        <v>552.64</v>
      </c>
      <c r="H5" s="3">
        <v>2</v>
      </c>
      <c r="I5" s="16">
        <v>25.12</v>
      </c>
      <c r="J5" s="3">
        <v>6</v>
      </c>
      <c r="K5" s="16">
        <v>75.36</v>
      </c>
      <c r="L5" s="3">
        <v>8</v>
      </c>
      <c r="M5" s="16">
        <v>100.48</v>
      </c>
      <c r="N5" s="6">
        <v>0</v>
      </c>
      <c r="O5" s="16">
        <v>0</v>
      </c>
      <c r="P5" s="3"/>
      <c r="Q5" s="3"/>
      <c r="R5" s="3"/>
      <c r="S5" s="3"/>
      <c r="T5" s="3"/>
      <c r="U5" s="3"/>
      <c r="V5" s="3"/>
      <c r="W5" s="3"/>
      <c r="X5" s="3"/>
      <c r="Y5" s="3"/>
      <c r="Z5" s="3">
        <f t="shared" ref="Z5:AA66" si="0">SUM(B5,D5,F5,H5,J5,L5,N5,P5,R5,T5,V5,X5)</f>
        <v>60</v>
      </c>
      <c r="AA5" s="16">
        <f t="shared" si="0"/>
        <v>753.6</v>
      </c>
    </row>
    <row r="6" spans="1:27" x14ac:dyDescent="0.25">
      <c r="A6" s="3" t="s">
        <v>66</v>
      </c>
      <c r="B6" s="3">
        <v>36</v>
      </c>
      <c r="C6" s="16">
        <v>446.04</v>
      </c>
      <c r="D6" s="3">
        <v>1</v>
      </c>
      <c r="E6" s="16">
        <v>12.39</v>
      </c>
      <c r="F6" s="3">
        <v>6</v>
      </c>
      <c r="G6" s="16">
        <v>74.34</v>
      </c>
      <c r="H6" s="3">
        <v>9</v>
      </c>
      <c r="I6" s="16">
        <v>111.51</v>
      </c>
      <c r="J6" s="3">
        <v>2</v>
      </c>
      <c r="K6" s="16">
        <v>24.78</v>
      </c>
      <c r="L6" s="3">
        <v>29</v>
      </c>
      <c r="M6" s="16">
        <v>359.31</v>
      </c>
      <c r="N6" s="6">
        <v>16</v>
      </c>
      <c r="O6" s="16">
        <v>198.24</v>
      </c>
      <c r="P6" s="3"/>
      <c r="Q6" s="3"/>
      <c r="R6" s="3"/>
      <c r="S6" s="3"/>
      <c r="T6" s="3"/>
      <c r="U6" s="3"/>
      <c r="V6" s="3"/>
      <c r="W6" s="3"/>
      <c r="X6" s="3"/>
      <c r="Y6" s="3"/>
      <c r="Z6" s="3">
        <f t="shared" si="0"/>
        <v>99</v>
      </c>
      <c r="AA6" s="16">
        <f t="shared" si="0"/>
        <v>1226.6099999999999</v>
      </c>
    </row>
    <row r="7" spans="1:27" x14ac:dyDescent="0.25">
      <c r="A7" s="3" t="s">
        <v>20</v>
      </c>
      <c r="B7" s="3">
        <v>14</v>
      </c>
      <c r="C7" s="16">
        <v>175.84</v>
      </c>
      <c r="D7" s="3">
        <v>39</v>
      </c>
      <c r="E7" s="16">
        <v>489.84</v>
      </c>
      <c r="F7" s="3">
        <v>14</v>
      </c>
      <c r="G7" s="16">
        <v>175.84</v>
      </c>
      <c r="H7" s="3">
        <v>57</v>
      </c>
      <c r="I7" s="16">
        <v>715.92</v>
      </c>
      <c r="J7" s="3">
        <v>1</v>
      </c>
      <c r="K7" s="16">
        <v>12.56</v>
      </c>
      <c r="L7" s="3">
        <v>2817</v>
      </c>
      <c r="M7" s="16">
        <v>35381.519999999997</v>
      </c>
      <c r="N7" s="6">
        <v>62</v>
      </c>
      <c r="O7" s="16">
        <v>778.72</v>
      </c>
      <c r="P7" s="3"/>
      <c r="Q7" s="3"/>
      <c r="R7" s="3"/>
      <c r="S7" s="3"/>
      <c r="T7" s="3"/>
      <c r="U7" s="3"/>
      <c r="V7" s="3"/>
      <c r="W7" s="3"/>
      <c r="X7" s="3"/>
      <c r="Y7" s="3"/>
      <c r="Z7" s="3">
        <f t="shared" si="0"/>
        <v>3004</v>
      </c>
      <c r="AA7" s="16">
        <f t="shared" si="0"/>
        <v>37730.239999999998</v>
      </c>
    </row>
    <row r="8" spans="1:27" x14ac:dyDescent="0.25">
      <c r="A8" s="3" t="s">
        <v>73</v>
      </c>
      <c r="B8" s="3">
        <v>3</v>
      </c>
      <c r="C8" s="16">
        <v>37.17</v>
      </c>
      <c r="D8" s="3">
        <v>4</v>
      </c>
      <c r="E8" s="16">
        <v>49.56</v>
      </c>
      <c r="F8" s="3">
        <v>1</v>
      </c>
      <c r="G8" s="16">
        <v>12.39</v>
      </c>
      <c r="H8" s="3">
        <v>4</v>
      </c>
      <c r="I8" s="16">
        <v>49.56</v>
      </c>
      <c r="J8" s="3">
        <v>10</v>
      </c>
      <c r="K8" s="16">
        <v>123.9</v>
      </c>
      <c r="L8" s="3">
        <v>49</v>
      </c>
      <c r="M8" s="16">
        <v>607.11</v>
      </c>
      <c r="N8" s="6">
        <v>26</v>
      </c>
      <c r="O8" s="16">
        <v>322.14</v>
      </c>
      <c r="P8" s="3"/>
      <c r="Q8" s="3"/>
      <c r="R8" s="3"/>
      <c r="S8" s="3"/>
      <c r="T8" s="3"/>
      <c r="U8" s="3"/>
      <c r="V8" s="3"/>
      <c r="W8" s="3"/>
      <c r="X8" s="3"/>
      <c r="Y8" s="3"/>
      <c r="Z8" s="3">
        <f t="shared" si="0"/>
        <v>97</v>
      </c>
      <c r="AA8" s="16">
        <f t="shared" si="0"/>
        <v>1201.83</v>
      </c>
    </row>
    <row r="9" spans="1:27" x14ac:dyDescent="0.25">
      <c r="A9" s="3" t="s">
        <v>61</v>
      </c>
      <c r="B9" s="3">
        <v>62</v>
      </c>
      <c r="C9" s="16">
        <v>778.72</v>
      </c>
      <c r="D9" s="3">
        <v>1</v>
      </c>
      <c r="E9" s="16">
        <v>12.56</v>
      </c>
      <c r="F9" s="3">
        <v>23</v>
      </c>
      <c r="G9" s="16">
        <v>288.88</v>
      </c>
      <c r="H9" s="3">
        <v>4</v>
      </c>
      <c r="I9" s="16">
        <v>50.24</v>
      </c>
      <c r="J9" s="3">
        <v>40</v>
      </c>
      <c r="K9" s="16">
        <v>502.4</v>
      </c>
      <c r="L9" s="3">
        <v>41</v>
      </c>
      <c r="M9" s="16">
        <v>514.96</v>
      </c>
      <c r="N9" s="6">
        <v>10</v>
      </c>
      <c r="O9" s="16">
        <v>125.6</v>
      </c>
      <c r="P9" s="3"/>
      <c r="Q9" s="3"/>
      <c r="R9" s="3"/>
      <c r="S9" s="3"/>
      <c r="T9" s="3"/>
      <c r="U9" s="3"/>
      <c r="V9" s="3"/>
      <c r="W9" s="3"/>
      <c r="X9" s="3"/>
      <c r="Y9" s="3"/>
      <c r="Z9" s="3">
        <f t="shared" si="0"/>
        <v>181</v>
      </c>
      <c r="AA9" s="16">
        <f t="shared" si="0"/>
        <v>2273.3599999999997</v>
      </c>
    </row>
    <row r="10" spans="1:27" x14ac:dyDescent="0.25">
      <c r="A10" s="3" t="s">
        <v>67</v>
      </c>
      <c r="B10" s="3">
        <v>14</v>
      </c>
      <c r="C10" s="16">
        <v>175.84</v>
      </c>
      <c r="D10" s="3">
        <v>6</v>
      </c>
      <c r="E10" s="16">
        <v>75.36</v>
      </c>
      <c r="F10" s="3">
        <v>28</v>
      </c>
      <c r="G10" s="16">
        <v>351.68</v>
      </c>
      <c r="H10" s="3">
        <v>11</v>
      </c>
      <c r="I10" s="16">
        <v>138.16</v>
      </c>
      <c r="J10" s="3">
        <v>3</v>
      </c>
      <c r="K10" s="16">
        <v>37.68</v>
      </c>
      <c r="L10" s="3">
        <v>0</v>
      </c>
      <c r="M10" s="16">
        <v>0</v>
      </c>
      <c r="N10" s="6">
        <v>41</v>
      </c>
      <c r="O10" s="16">
        <v>514.96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>
        <f t="shared" si="0"/>
        <v>103</v>
      </c>
      <c r="AA10" s="16">
        <f t="shared" si="0"/>
        <v>1293.6799999999998</v>
      </c>
    </row>
    <row r="11" spans="1:27" x14ac:dyDescent="0.25">
      <c r="A11" s="3" t="s">
        <v>193</v>
      </c>
      <c r="B11" s="3">
        <v>0</v>
      </c>
      <c r="C11" s="16">
        <v>0</v>
      </c>
      <c r="D11" s="3">
        <v>0</v>
      </c>
      <c r="E11" s="16">
        <v>0</v>
      </c>
      <c r="F11" s="3">
        <v>0</v>
      </c>
      <c r="G11" s="16">
        <v>0</v>
      </c>
      <c r="H11" s="3">
        <v>0</v>
      </c>
      <c r="I11" s="16">
        <v>0</v>
      </c>
      <c r="J11" s="3">
        <v>0</v>
      </c>
      <c r="K11" s="16">
        <v>0</v>
      </c>
      <c r="L11" s="3">
        <v>0</v>
      </c>
      <c r="M11" s="16">
        <v>0</v>
      </c>
      <c r="N11" s="6">
        <v>1</v>
      </c>
      <c r="O11" s="16">
        <v>15.06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>
        <f t="shared" si="0"/>
        <v>1</v>
      </c>
      <c r="AA11" s="16">
        <f t="shared" si="0"/>
        <v>15.06</v>
      </c>
    </row>
    <row r="12" spans="1:27" x14ac:dyDescent="0.25">
      <c r="A12" s="3" t="s">
        <v>44</v>
      </c>
      <c r="B12" s="3">
        <v>3</v>
      </c>
      <c r="C12" s="16">
        <v>45.69</v>
      </c>
      <c r="D12" s="3">
        <v>0</v>
      </c>
      <c r="E12" s="16">
        <v>0</v>
      </c>
      <c r="F12" s="3">
        <v>2</v>
      </c>
      <c r="G12" s="16">
        <v>30.46</v>
      </c>
      <c r="H12" s="3">
        <v>2</v>
      </c>
      <c r="I12" s="16">
        <v>30.46</v>
      </c>
      <c r="J12" s="3">
        <v>1</v>
      </c>
      <c r="K12" s="16">
        <v>15.23</v>
      </c>
      <c r="L12" s="3">
        <v>1</v>
      </c>
      <c r="M12" s="16">
        <v>15.23</v>
      </c>
      <c r="N12" s="6">
        <v>0</v>
      </c>
      <c r="O12" s="16">
        <v>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>
        <f t="shared" si="0"/>
        <v>9</v>
      </c>
      <c r="AA12" s="16">
        <f t="shared" si="0"/>
        <v>137.07000000000002</v>
      </c>
    </row>
    <row r="13" spans="1:27" x14ac:dyDescent="0.25">
      <c r="A13" s="3" t="s">
        <v>69</v>
      </c>
      <c r="B13" s="3">
        <v>10</v>
      </c>
      <c r="C13" s="16">
        <v>150.5</v>
      </c>
      <c r="D13" s="3">
        <v>0</v>
      </c>
      <c r="E13" s="16">
        <v>0</v>
      </c>
      <c r="F13" s="3">
        <v>9</v>
      </c>
      <c r="G13" s="16">
        <v>135.44999999999999</v>
      </c>
      <c r="H13" s="3">
        <v>6</v>
      </c>
      <c r="I13" s="16">
        <v>90.3</v>
      </c>
      <c r="J13" s="3">
        <v>0</v>
      </c>
      <c r="K13" s="16">
        <v>0</v>
      </c>
      <c r="L13" s="3">
        <v>13</v>
      </c>
      <c r="M13" s="16">
        <v>195.65</v>
      </c>
      <c r="N13" s="6">
        <v>0</v>
      </c>
      <c r="O13" s="16">
        <v>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>
        <f t="shared" si="0"/>
        <v>38</v>
      </c>
      <c r="AA13" s="16">
        <f t="shared" si="0"/>
        <v>571.9</v>
      </c>
    </row>
    <row r="14" spans="1:27" x14ac:dyDescent="0.25">
      <c r="A14" s="3" t="s">
        <v>182</v>
      </c>
      <c r="B14" s="3">
        <v>0</v>
      </c>
      <c r="C14" s="16">
        <v>0</v>
      </c>
      <c r="D14" s="3">
        <v>0</v>
      </c>
      <c r="E14" s="16">
        <v>0</v>
      </c>
      <c r="F14" s="3">
        <v>0</v>
      </c>
      <c r="G14" s="16">
        <v>0</v>
      </c>
      <c r="H14" s="3">
        <v>0</v>
      </c>
      <c r="I14" s="16">
        <v>0</v>
      </c>
      <c r="J14" s="3">
        <v>0</v>
      </c>
      <c r="K14" s="16">
        <v>0</v>
      </c>
      <c r="L14" s="3">
        <v>1</v>
      </c>
      <c r="M14" s="16">
        <v>30.64</v>
      </c>
      <c r="N14" s="6">
        <v>0</v>
      </c>
      <c r="O14" s="16">
        <v>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>
        <f t="shared" si="0"/>
        <v>1</v>
      </c>
      <c r="AA14" s="16">
        <f t="shared" si="0"/>
        <v>30.64</v>
      </c>
    </row>
    <row r="15" spans="1:27" x14ac:dyDescent="0.25">
      <c r="A15" s="3" t="s">
        <v>71</v>
      </c>
      <c r="B15" s="3">
        <v>4</v>
      </c>
      <c r="C15" s="16">
        <v>93.64</v>
      </c>
      <c r="D15" s="3">
        <v>1</v>
      </c>
      <c r="E15" s="16">
        <v>23.41</v>
      </c>
      <c r="F15" s="3">
        <v>0</v>
      </c>
      <c r="G15" s="16">
        <v>0</v>
      </c>
      <c r="H15" s="3">
        <v>5</v>
      </c>
      <c r="I15" s="16">
        <v>117.05</v>
      </c>
      <c r="J15" s="3">
        <v>0</v>
      </c>
      <c r="K15" s="16">
        <v>0</v>
      </c>
      <c r="L15" s="3">
        <v>3</v>
      </c>
      <c r="M15" s="16">
        <v>70.23</v>
      </c>
      <c r="N15" s="6">
        <v>0</v>
      </c>
      <c r="O15" s="16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>
        <f t="shared" si="0"/>
        <v>13</v>
      </c>
      <c r="AA15" s="16">
        <f t="shared" si="0"/>
        <v>304.33</v>
      </c>
    </row>
    <row r="16" spans="1:27" x14ac:dyDescent="0.25">
      <c r="A16" s="3" t="s">
        <v>111</v>
      </c>
      <c r="B16" s="3">
        <v>0</v>
      </c>
      <c r="C16" s="16">
        <v>0</v>
      </c>
      <c r="D16" s="3">
        <v>0</v>
      </c>
      <c r="E16" s="16">
        <v>0</v>
      </c>
      <c r="F16" s="3">
        <v>10</v>
      </c>
      <c r="G16" s="16">
        <v>136.1</v>
      </c>
      <c r="H16" s="3">
        <v>1</v>
      </c>
      <c r="I16" s="16">
        <v>13.61</v>
      </c>
      <c r="J16" s="3">
        <v>0</v>
      </c>
      <c r="K16" s="16">
        <v>0</v>
      </c>
      <c r="L16" s="3">
        <v>0</v>
      </c>
      <c r="M16" s="16">
        <v>0</v>
      </c>
      <c r="N16" s="6">
        <v>0</v>
      </c>
      <c r="O16" s="16"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>
        <f t="shared" si="0"/>
        <v>11</v>
      </c>
      <c r="AA16" s="16">
        <f t="shared" si="0"/>
        <v>149.70999999999998</v>
      </c>
    </row>
    <row r="17" spans="1:27" x14ac:dyDescent="0.25">
      <c r="A17" s="3" t="s">
        <v>97</v>
      </c>
      <c r="B17" s="3">
        <v>0</v>
      </c>
      <c r="C17" s="16">
        <v>0</v>
      </c>
      <c r="D17" s="3">
        <v>4</v>
      </c>
      <c r="E17" s="16">
        <v>54.44</v>
      </c>
      <c r="F17" s="3">
        <v>14</v>
      </c>
      <c r="G17" s="16">
        <v>190.54</v>
      </c>
      <c r="H17" s="3">
        <v>1</v>
      </c>
      <c r="I17" s="16">
        <v>13.61</v>
      </c>
      <c r="J17" s="3">
        <v>10</v>
      </c>
      <c r="K17" s="16">
        <v>136.1</v>
      </c>
      <c r="L17" s="3">
        <v>6</v>
      </c>
      <c r="M17" s="16">
        <v>81.66</v>
      </c>
      <c r="N17" s="6">
        <v>0</v>
      </c>
      <c r="O17" s="16">
        <v>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>
        <f t="shared" si="0"/>
        <v>35</v>
      </c>
      <c r="AA17" s="16">
        <f t="shared" si="0"/>
        <v>476.34999999999991</v>
      </c>
    </row>
    <row r="18" spans="1:27" x14ac:dyDescent="0.25">
      <c r="A18" s="3" t="s">
        <v>21</v>
      </c>
      <c r="B18" s="3">
        <v>2</v>
      </c>
      <c r="C18" s="16">
        <v>27.22</v>
      </c>
      <c r="D18" s="3">
        <v>1</v>
      </c>
      <c r="E18" s="16">
        <v>13.61</v>
      </c>
      <c r="F18" s="3">
        <v>7</v>
      </c>
      <c r="G18" s="16">
        <v>95.27</v>
      </c>
      <c r="H18" s="3">
        <v>23</v>
      </c>
      <c r="I18" s="16">
        <v>313.02999999999997</v>
      </c>
      <c r="J18" s="3">
        <v>47</v>
      </c>
      <c r="K18" s="16">
        <v>639.66999999999996</v>
      </c>
      <c r="L18" s="3">
        <v>5</v>
      </c>
      <c r="M18" s="16">
        <v>68.05</v>
      </c>
      <c r="N18" s="6">
        <v>2</v>
      </c>
      <c r="O18" s="16">
        <v>27.22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>
        <f t="shared" si="0"/>
        <v>87</v>
      </c>
      <c r="AA18" s="16">
        <f t="shared" si="0"/>
        <v>1184.07</v>
      </c>
    </row>
    <row r="19" spans="1:27" x14ac:dyDescent="0.25">
      <c r="A19" s="3" t="s">
        <v>183</v>
      </c>
      <c r="B19" s="3">
        <v>0</v>
      </c>
      <c r="C19" s="16">
        <v>0</v>
      </c>
      <c r="D19" s="3">
        <v>0</v>
      </c>
      <c r="E19" s="16">
        <v>0</v>
      </c>
      <c r="F19" s="3">
        <v>0</v>
      </c>
      <c r="G19" s="16">
        <v>0</v>
      </c>
      <c r="H19" s="3">
        <v>0</v>
      </c>
      <c r="I19" s="16">
        <v>0</v>
      </c>
      <c r="J19" s="3">
        <v>0</v>
      </c>
      <c r="K19" s="16">
        <v>0</v>
      </c>
      <c r="L19" s="3">
        <v>1</v>
      </c>
      <c r="M19" s="16">
        <v>13.61</v>
      </c>
      <c r="N19" s="6">
        <v>0</v>
      </c>
      <c r="O19" s="16"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>
        <f t="shared" si="0"/>
        <v>1</v>
      </c>
      <c r="AA19" s="16">
        <f t="shared" si="0"/>
        <v>13.61</v>
      </c>
    </row>
    <row r="20" spans="1:27" x14ac:dyDescent="0.25">
      <c r="A20" s="3" t="s">
        <v>98</v>
      </c>
      <c r="B20" s="3">
        <v>0</v>
      </c>
      <c r="C20" s="16">
        <v>0</v>
      </c>
      <c r="D20" s="3">
        <v>1</v>
      </c>
      <c r="E20" s="16">
        <v>42.35</v>
      </c>
      <c r="F20" s="3">
        <v>0</v>
      </c>
      <c r="G20" s="16">
        <v>0</v>
      </c>
      <c r="H20" s="3">
        <v>0</v>
      </c>
      <c r="I20" s="16">
        <v>0</v>
      </c>
      <c r="J20" s="3">
        <v>0</v>
      </c>
      <c r="K20" s="16">
        <v>0</v>
      </c>
      <c r="L20" s="3">
        <v>0</v>
      </c>
      <c r="M20" s="16">
        <v>0</v>
      </c>
      <c r="N20" s="6">
        <v>0</v>
      </c>
      <c r="O20" s="16"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>
        <f t="shared" si="0"/>
        <v>1</v>
      </c>
      <c r="AA20" s="16">
        <f t="shared" si="0"/>
        <v>42.35</v>
      </c>
    </row>
    <row r="21" spans="1:27" x14ac:dyDescent="0.25">
      <c r="A21" s="3" t="s">
        <v>152</v>
      </c>
      <c r="B21" s="3">
        <v>0</v>
      </c>
      <c r="C21" s="16">
        <v>0</v>
      </c>
      <c r="D21" s="3">
        <v>0</v>
      </c>
      <c r="E21" s="16">
        <v>0</v>
      </c>
      <c r="F21" s="3">
        <v>0</v>
      </c>
      <c r="G21" s="16">
        <v>0</v>
      </c>
      <c r="H21" s="3">
        <v>1</v>
      </c>
      <c r="I21" s="16">
        <v>42.35</v>
      </c>
      <c r="J21" s="3">
        <v>0</v>
      </c>
      <c r="K21" s="16">
        <v>0</v>
      </c>
      <c r="L21" s="3">
        <v>21</v>
      </c>
      <c r="M21" s="16">
        <v>889.35</v>
      </c>
      <c r="N21" s="6">
        <v>0</v>
      </c>
      <c r="O21" s="16">
        <v>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>
        <f t="shared" si="0"/>
        <v>22</v>
      </c>
      <c r="AA21" s="16">
        <f t="shared" si="0"/>
        <v>931.7</v>
      </c>
    </row>
    <row r="22" spans="1:27" x14ac:dyDescent="0.25">
      <c r="A22" s="3" t="s">
        <v>108</v>
      </c>
      <c r="B22" s="3">
        <v>0</v>
      </c>
      <c r="C22" s="16">
        <v>0</v>
      </c>
      <c r="D22" s="3">
        <v>0</v>
      </c>
      <c r="E22" s="16">
        <v>0</v>
      </c>
      <c r="F22" s="3">
        <v>18</v>
      </c>
      <c r="G22" s="16">
        <v>373.14</v>
      </c>
      <c r="H22" s="3">
        <v>17</v>
      </c>
      <c r="I22" s="16">
        <v>352.41</v>
      </c>
      <c r="J22" s="3">
        <v>0</v>
      </c>
      <c r="K22" s="16">
        <v>0</v>
      </c>
      <c r="L22" s="3">
        <v>6</v>
      </c>
      <c r="M22" s="16">
        <v>124.38</v>
      </c>
      <c r="N22" s="6">
        <v>0</v>
      </c>
      <c r="O22" s="16"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>
        <f t="shared" si="0"/>
        <v>41</v>
      </c>
      <c r="AA22" s="16">
        <f t="shared" si="0"/>
        <v>849.93</v>
      </c>
    </row>
    <row r="23" spans="1:27" x14ac:dyDescent="0.25">
      <c r="A23" s="3" t="s">
        <v>56</v>
      </c>
      <c r="B23" s="3">
        <v>17</v>
      </c>
      <c r="C23" s="16">
        <v>452.2</v>
      </c>
      <c r="D23" s="3">
        <v>0</v>
      </c>
      <c r="E23" s="16">
        <v>0</v>
      </c>
      <c r="F23" s="3">
        <v>0</v>
      </c>
      <c r="G23" s="16">
        <v>0</v>
      </c>
      <c r="H23" s="3">
        <v>0</v>
      </c>
      <c r="I23" s="16">
        <v>0</v>
      </c>
      <c r="J23" s="3">
        <v>0</v>
      </c>
      <c r="K23" s="16">
        <v>0</v>
      </c>
      <c r="L23" s="3">
        <v>0</v>
      </c>
      <c r="M23" s="16">
        <v>0</v>
      </c>
      <c r="N23" s="6">
        <v>0</v>
      </c>
      <c r="O23" s="16">
        <v>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>
        <f t="shared" si="0"/>
        <v>17</v>
      </c>
      <c r="AA23" s="16">
        <f t="shared" si="0"/>
        <v>452.2</v>
      </c>
    </row>
    <row r="24" spans="1:27" x14ac:dyDescent="0.25">
      <c r="A24" s="3" t="s">
        <v>93</v>
      </c>
      <c r="B24" s="3">
        <v>0</v>
      </c>
      <c r="C24" s="16">
        <v>0</v>
      </c>
      <c r="D24" s="3">
        <v>30</v>
      </c>
      <c r="E24" s="16">
        <v>798</v>
      </c>
      <c r="F24" s="3">
        <v>0</v>
      </c>
      <c r="G24" s="16">
        <v>0</v>
      </c>
      <c r="H24" s="3">
        <v>0</v>
      </c>
      <c r="I24" s="16">
        <v>0</v>
      </c>
      <c r="J24" s="3">
        <v>0</v>
      </c>
      <c r="K24" s="16">
        <v>0</v>
      </c>
      <c r="L24" s="3">
        <v>0</v>
      </c>
      <c r="M24" s="16">
        <v>0</v>
      </c>
      <c r="N24" s="6">
        <v>0</v>
      </c>
      <c r="O24" s="16"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>
        <f t="shared" si="0"/>
        <v>30</v>
      </c>
      <c r="AA24" s="16">
        <f t="shared" si="0"/>
        <v>798</v>
      </c>
    </row>
    <row r="25" spans="1:27" x14ac:dyDescent="0.25">
      <c r="A25" s="3" t="s">
        <v>135</v>
      </c>
      <c r="B25" s="3">
        <v>1</v>
      </c>
      <c r="C25" s="16">
        <v>15.63</v>
      </c>
      <c r="D25" s="3">
        <v>0</v>
      </c>
      <c r="E25" s="16">
        <v>0</v>
      </c>
      <c r="F25" s="3">
        <v>0</v>
      </c>
      <c r="G25" s="16">
        <v>0</v>
      </c>
      <c r="H25" s="3">
        <v>0</v>
      </c>
      <c r="I25" s="16">
        <v>0</v>
      </c>
      <c r="J25" s="3">
        <v>0</v>
      </c>
      <c r="K25" s="16">
        <v>0</v>
      </c>
      <c r="L25" s="3">
        <v>0</v>
      </c>
      <c r="M25" s="16">
        <v>0</v>
      </c>
      <c r="N25" s="6">
        <v>2</v>
      </c>
      <c r="O25" s="16">
        <v>31.26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>
        <f t="shared" si="0"/>
        <v>3</v>
      </c>
      <c r="AA25" s="16">
        <f t="shared" si="0"/>
        <v>46.89</v>
      </c>
    </row>
    <row r="26" spans="1:27" x14ac:dyDescent="0.25">
      <c r="A26" s="3" t="s">
        <v>72</v>
      </c>
      <c r="B26" s="3">
        <v>4</v>
      </c>
      <c r="C26" s="16">
        <v>62.84</v>
      </c>
      <c r="D26" s="3">
        <v>2</v>
      </c>
      <c r="E26" s="16">
        <v>31.42</v>
      </c>
      <c r="F26" s="3">
        <v>0</v>
      </c>
      <c r="G26" s="16">
        <v>0</v>
      </c>
      <c r="H26" s="3">
        <v>3</v>
      </c>
      <c r="I26" s="16">
        <v>47.13</v>
      </c>
      <c r="J26" s="3">
        <v>0</v>
      </c>
      <c r="K26" s="16">
        <v>0</v>
      </c>
      <c r="L26" s="3">
        <v>8</v>
      </c>
      <c r="M26" s="16">
        <v>125.68</v>
      </c>
      <c r="N26" s="6">
        <v>1</v>
      </c>
      <c r="O26" s="16">
        <v>15.71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f t="shared" si="0"/>
        <v>18</v>
      </c>
      <c r="AA26" s="16">
        <f t="shared" si="0"/>
        <v>282.78000000000003</v>
      </c>
    </row>
    <row r="27" spans="1:27" x14ac:dyDescent="0.25">
      <c r="A27" s="3" t="s">
        <v>109</v>
      </c>
      <c r="B27" s="3">
        <v>0</v>
      </c>
      <c r="C27" s="16">
        <v>0</v>
      </c>
      <c r="D27" s="3">
        <v>0</v>
      </c>
      <c r="E27" s="16">
        <v>0</v>
      </c>
      <c r="F27" s="3">
        <v>16</v>
      </c>
      <c r="G27" s="16">
        <v>251.36</v>
      </c>
      <c r="H27" s="3">
        <v>0</v>
      </c>
      <c r="I27" s="16">
        <v>0</v>
      </c>
      <c r="J27" s="3">
        <v>2</v>
      </c>
      <c r="K27" s="16">
        <v>31.42</v>
      </c>
      <c r="L27" s="3">
        <v>16</v>
      </c>
      <c r="M27" s="16">
        <v>251.36</v>
      </c>
      <c r="N27" s="6">
        <v>10</v>
      </c>
      <c r="O27" s="16">
        <v>157.1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>
        <f t="shared" si="0"/>
        <v>44</v>
      </c>
      <c r="AA27" s="16">
        <f t="shared" si="0"/>
        <v>691.24000000000012</v>
      </c>
    </row>
    <row r="28" spans="1:27" x14ac:dyDescent="0.25">
      <c r="A28" s="3" t="s">
        <v>99</v>
      </c>
      <c r="B28" s="3">
        <v>0</v>
      </c>
      <c r="C28" s="16">
        <v>0</v>
      </c>
      <c r="D28" s="3">
        <v>1</v>
      </c>
      <c r="E28" s="16">
        <v>15.71</v>
      </c>
      <c r="F28" s="3">
        <v>0</v>
      </c>
      <c r="G28" s="16">
        <v>0</v>
      </c>
      <c r="H28" s="3">
        <v>0</v>
      </c>
      <c r="I28" s="16">
        <v>0</v>
      </c>
      <c r="J28" s="3">
        <v>0</v>
      </c>
      <c r="K28" s="16">
        <v>0</v>
      </c>
      <c r="L28" s="3">
        <v>2</v>
      </c>
      <c r="M28" s="16">
        <v>31.42</v>
      </c>
      <c r="N28" s="6">
        <v>2</v>
      </c>
      <c r="O28" s="16">
        <v>31.42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>
        <f t="shared" si="0"/>
        <v>5</v>
      </c>
      <c r="AA28" s="16">
        <f t="shared" si="0"/>
        <v>78.550000000000011</v>
      </c>
    </row>
    <row r="29" spans="1:27" x14ac:dyDescent="0.25">
      <c r="A29" s="3" t="s">
        <v>75</v>
      </c>
      <c r="B29" s="3">
        <v>1</v>
      </c>
      <c r="C29" s="16">
        <v>15.71</v>
      </c>
      <c r="D29" s="3">
        <v>0</v>
      </c>
      <c r="E29" s="16">
        <v>0</v>
      </c>
      <c r="F29" s="3">
        <v>0</v>
      </c>
      <c r="G29" s="16">
        <v>0</v>
      </c>
      <c r="H29" s="3">
        <v>0</v>
      </c>
      <c r="I29" s="16">
        <v>0</v>
      </c>
      <c r="J29" s="3">
        <v>0</v>
      </c>
      <c r="K29" s="16">
        <v>0</v>
      </c>
      <c r="L29" s="3">
        <v>0</v>
      </c>
      <c r="M29" s="16">
        <v>0</v>
      </c>
      <c r="N29" s="6">
        <v>2</v>
      </c>
      <c r="O29" s="16">
        <v>31.42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>
        <f t="shared" si="0"/>
        <v>3</v>
      </c>
      <c r="AA29" s="16">
        <f t="shared" si="0"/>
        <v>47.13</v>
      </c>
    </row>
    <row r="30" spans="1:27" x14ac:dyDescent="0.25">
      <c r="A30" s="3" t="s">
        <v>68</v>
      </c>
      <c r="B30" s="3">
        <v>11</v>
      </c>
      <c r="C30" s="16">
        <v>172.81</v>
      </c>
      <c r="D30" s="3">
        <v>0</v>
      </c>
      <c r="E30" s="16">
        <v>0</v>
      </c>
      <c r="F30" s="3">
        <v>8</v>
      </c>
      <c r="G30" s="16">
        <v>125.68</v>
      </c>
      <c r="H30" s="3">
        <v>1</v>
      </c>
      <c r="I30" s="16">
        <v>15.71</v>
      </c>
      <c r="J30" s="3">
        <v>2</v>
      </c>
      <c r="K30" s="16">
        <v>31.42</v>
      </c>
      <c r="L30" s="3">
        <v>66</v>
      </c>
      <c r="M30" s="16">
        <v>1036.8599999999999</v>
      </c>
      <c r="N30" s="6">
        <v>7</v>
      </c>
      <c r="O30" s="16">
        <v>109.97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>
        <f t="shared" si="0"/>
        <v>95</v>
      </c>
      <c r="AA30" s="16">
        <f t="shared" si="0"/>
        <v>1492.45</v>
      </c>
    </row>
    <row r="31" spans="1:27" x14ac:dyDescent="0.25">
      <c r="A31" s="3" t="s">
        <v>22</v>
      </c>
      <c r="B31" s="3">
        <v>9</v>
      </c>
      <c r="C31" s="16">
        <v>141.38999999999999</v>
      </c>
      <c r="D31" s="3">
        <v>5</v>
      </c>
      <c r="E31" s="16">
        <v>78.55</v>
      </c>
      <c r="F31" s="3">
        <v>52</v>
      </c>
      <c r="G31" s="16">
        <v>816.92</v>
      </c>
      <c r="H31" s="3">
        <v>41</v>
      </c>
      <c r="I31" s="16">
        <v>644.11</v>
      </c>
      <c r="J31" s="3">
        <v>4</v>
      </c>
      <c r="K31" s="16">
        <v>62.84</v>
      </c>
      <c r="L31" s="3">
        <v>64</v>
      </c>
      <c r="M31" s="16">
        <v>1005.44</v>
      </c>
      <c r="N31" s="6">
        <v>3</v>
      </c>
      <c r="O31" s="16">
        <v>47.13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>
        <f t="shared" si="0"/>
        <v>178</v>
      </c>
      <c r="AA31" s="16">
        <f t="shared" si="0"/>
        <v>2796.38</v>
      </c>
    </row>
    <row r="32" spans="1:27" x14ac:dyDescent="0.25">
      <c r="A32" s="3" t="s">
        <v>23</v>
      </c>
      <c r="B32" s="3">
        <v>12</v>
      </c>
      <c r="C32" s="16">
        <v>188.52</v>
      </c>
      <c r="D32" s="3">
        <v>28</v>
      </c>
      <c r="E32" s="16">
        <v>439.88</v>
      </c>
      <c r="F32" s="3">
        <v>71</v>
      </c>
      <c r="G32" s="16">
        <v>1115.4100000000001</v>
      </c>
      <c r="H32" s="3">
        <v>0</v>
      </c>
      <c r="I32" s="16">
        <v>0</v>
      </c>
      <c r="J32" s="3">
        <v>20</v>
      </c>
      <c r="K32" s="16">
        <v>314.2</v>
      </c>
      <c r="L32" s="3">
        <v>27</v>
      </c>
      <c r="M32" s="16">
        <v>424.17</v>
      </c>
      <c r="N32" s="6">
        <v>4</v>
      </c>
      <c r="O32" s="16">
        <v>62.84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>
        <f t="shared" si="0"/>
        <v>162</v>
      </c>
      <c r="AA32" s="16">
        <f t="shared" si="0"/>
        <v>2545.02</v>
      </c>
    </row>
    <row r="33" spans="1:27" x14ac:dyDescent="0.25">
      <c r="A33" s="3" t="s">
        <v>70</v>
      </c>
      <c r="B33" s="3">
        <v>7</v>
      </c>
      <c r="C33" s="16">
        <v>109.97</v>
      </c>
      <c r="D33" s="3">
        <v>25</v>
      </c>
      <c r="E33" s="16">
        <v>392.75</v>
      </c>
      <c r="F33" s="3">
        <v>0</v>
      </c>
      <c r="G33" s="16">
        <v>0</v>
      </c>
      <c r="H33" s="3">
        <v>0</v>
      </c>
      <c r="I33" s="16">
        <v>0</v>
      </c>
      <c r="J33" s="3">
        <v>0</v>
      </c>
      <c r="K33" s="16">
        <v>0</v>
      </c>
      <c r="L33" s="3">
        <v>7</v>
      </c>
      <c r="M33" s="16">
        <v>109.97</v>
      </c>
      <c r="N33" s="6">
        <v>0</v>
      </c>
      <c r="O33" s="16">
        <v>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>
        <f t="shared" si="0"/>
        <v>39</v>
      </c>
      <c r="AA33" s="16">
        <f t="shared" si="0"/>
        <v>612.69000000000005</v>
      </c>
    </row>
    <row r="34" spans="1:27" x14ac:dyDescent="0.25">
      <c r="A34" s="3" t="s">
        <v>149</v>
      </c>
      <c r="B34" s="3">
        <v>0</v>
      </c>
      <c r="C34" s="16">
        <v>0</v>
      </c>
      <c r="D34" s="3">
        <v>0</v>
      </c>
      <c r="E34" s="16">
        <v>0</v>
      </c>
      <c r="F34" s="3">
        <v>0</v>
      </c>
      <c r="G34" s="16">
        <v>0</v>
      </c>
      <c r="H34" s="3">
        <v>4</v>
      </c>
      <c r="I34" s="16">
        <v>133.91999999999999</v>
      </c>
      <c r="J34" s="3">
        <v>0</v>
      </c>
      <c r="K34" s="16">
        <v>0</v>
      </c>
      <c r="L34" s="3">
        <v>0</v>
      </c>
      <c r="M34" s="16">
        <v>0</v>
      </c>
      <c r="N34" s="6">
        <v>0</v>
      </c>
      <c r="O34" s="16"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>
        <f t="shared" si="0"/>
        <v>4</v>
      </c>
      <c r="AA34" s="16">
        <f t="shared" si="0"/>
        <v>133.91999999999999</v>
      </c>
    </row>
    <row r="35" spans="1:27" x14ac:dyDescent="0.25">
      <c r="A35" s="3" t="s">
        <v>160</v>
      </c>
      <c r="B35" s="3">
        <v>0</v>
      </c>
      <c r="C35" s="16">
        <v>0</v>
      </c>
      <c r="D35" s="3">
        <v>0</v>
      </c>
      <c r="E35" s="16">
        <v>0</v>
      </c>
      <c r="F35" s="3">
        <v>0</v>
      </c>
      <c r="G35" s="16">
        <v>0</v>
      </c>
      <c r="H35" s="3">
        <v>0</v>
      </c>
      <c r="I35" s="16">
        <v>0</v>
      </c>
      <c r="J35" s="3">
        <v>1</v>
      </c>
      <c r="K35" s="16">
        <v>15.15</v>
      </c>
      <c r="L35" s="3">
        <v>0</v>
      </c>
      <c r="M35" s="16">
        <v>0</v>
      </c>
      <c r="N35" s="6">
        <v>0</v>
      </c>
      <c r="O35" s="16"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>
        <f t="shared" si="0"/>
        <v>1</v>
      </c>
      <c r="AA35" s="16">
        <f t="shared" si="0"/>
        <v>15.15</v>
      </c>
    </row>
    <row r="36" spans="1:27" x14ac:dyDescent="0.25">
      <c r="A36" s="3" t="s">
        <v>24</v>
      </c>
      <c r="B36" s="3">
        <v>8</v>
      </c>
      <c r="C36" s="16">
        <v>367.28</v>
      </c>
      <c r="D36" s="3">
        <v>1</v>
      </c>
      <c r="E36" s="16">
        <v>45.91</v>
      </c>
      <c r="F36" s="3">
        <v>2</v>
      </c>
      <c r="G36" s="16">
        <v>91.82</v>
      </c>
      <c r="H36" s="3">
        <v>2</v>
      </c>
      <c r="I36" s="16">
        <v>91.82</v>
      </c>
      <c r="J36" s="3">
        <v>0</v>
      </c>
      <c r="K36" s="16">
        <v>0</v>
      </c>
      <c r="L36" s="3">
        <v>6</v>
      </c>
      <c r="M36" s="16">
        <v>275.45999999999998</v>
      </c>
      <c r="N36" s="6">
        <v>2</v>
      </c>
      <c r="O36" s="16">
        <v>91.82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>
        <f t="shared" si="0"/>
        <v>21</v>
      </c>
      <c r="AA36" s="16">
        <f t="shared" si="0"/>
        <v>964.1099999999999</v>
      </c>
    </row>
    <row r="37" spans="1:27" x14ac:dyDescent="0.25">
      <c r="A37" s="3" t="s">
        <v>114</v>
      </c>
      <c r="B37" s="3">
        <v>0</v>
      </c>
      <c r="C37" s="16">
        <v>0</v>
      </c>
      <c r="D37" s="3">
        <v>0</v>
      </c>
      <c r="E37" s="16">
        <v>0</v>
      </c>
      <c r="F37" s="3">
        <v>1</v>
      </c>
      <c r="G37" s="16">
        <v>12.34</v>
      </c>
      <c r="H37" s="3">
        <v>0</v>
      </c>
      <c r="I37" s="16">
        <v>0</v>
      </c>
      <c r="J37" s="3">
        <v>0</v>
      </c>
      <c r="K37" s="16">
        <v>0</v>
      </c>
      <c r="L37" s="3">
        <v>0</v>
      </c>
      <c r="M37" s="16">
        <v>0</v>
      </c>
      <c r="N37" s="6">
        <v>5</v>
      </c>
      <c r="O37" s="16">
        <v>61.7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>
        <f t="shared" si="0"/>
        <v>6</v>
      </c>
      <c r="AA37" s="16">
        <f t="shared" si="0"/>
        <v>74.040000000000006</v>
      </c>
    </row>
    <row r="38" spans="1:27" x14ac:dyDescent="0.25">
      <c r="A38" s="3" t="s">
        <v>158</v>
      </c>
      <c r="B38" s="3">
        <v>0</v>
      </c>
      <c r="C38" s="16">
        <v>0</v>
      </c>
      <c r="D38" s="3">
        <v>0</v>
      </c>
      <c r="E38" s="16">
        <v>0</v>
      </c>
      <c r="F38" s="3">
        <v>0</v>
      </c>
      <c r="G38" s="16">
        <v>0</v>
      </c>
      <c r="H38" s="3">
        <v>0</v>
      </c>
      <c r="I38" s="16">
        <v>0</v>
      </c>
      <c r="J38" s="3">
        <v>2</v>
      </c>
      <c r="K38" s="16">
        <v>58.16</v>
      </c>
      <c r="L38" s="3">
        <v>0</v>
      </c>
      <c r="M38" s="16">
        <v>0</v>
      </c>
      <c r="N38" s="6">
        <v>0</v>
      </c>
      <c r="O38" s="16"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>
        <f t="shared" si="0"/>
        <v>2</v>
      </c>
      <c r="AA38" s="16">
        <f t="shared" si="0"/>
        <v>58.16</v>
      </c>
    </row>
    <row r="39" spans="1:27" x14ac:dyDescent="0.25">
      <c r="A39" s="3" t="s">
        <v>100</v>
      </c>
      <c r="B39" s="3">
        <v>0</v>
      </c>
      <c r="C39" s="16">
        <v>0</v>
      </c>
      <c r="D39" s="3">
        <v>1</v>
      </c>
      <c r="E39" s="16">
        <v>29.11</v>
      </c>
      <c r="F39" s="3">
        <v>0</v>
      </c>
      <c r="G39" s="16">
        <v>0</v>
      </c>
      <c r="H39" s="3">
        <v>0</v>
      </c>
      <c r="I39" s="16">
        <v>0</v>
      </c>
      <c r="J39" s="3">
        <v>0</v>
      </c>
      <c r="K39" s="16">
        <v>0</v>
      </c>
      <c r="L39" s="3">
        <v>0</v>
      </c>
      <c r="M39" s="16">
        <v>0</v>
      </c>
      <c r="N39" s="6">
        <v>0</v>
      </c>
      <c r="O39" s="16"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>
        <f t="shared" si="0"/>
        <v>1</v>
      </c>
      <c r="AA39" s="16">
        <f t="shared" si="0"/>
        <v>29.11</v>
      </c>
    </row>
    <row r="40" spans="1:27" x14ac:dyDescent="0.25">
      <c r="A40" s="3" t="s">
        <v>150</v>
      </c>
      <c r="B40" s="3">
        <v>0</v>
      </c>
      <c r="C40" s="16">
        <v>0</v>
      </c>
      <c r="D40" s="3">
        <v>0</v>
      </c>
      <c r="E40" s="16">
        <v>0</v>
      </c>
      <c r="F40" s="3">
        <v>0</v>
      </c>
      <c r="G40" s="16">
        <v>0</v>
      </c>
      <c r="H40" s="3">
        <v>2</v>
      </c>
      <c r="I40" s="16">
        <v>58.28</v>
      </c>
      <c r="J40" s="3">
        <v>0</v>
      </c>
      <c r="K40" s="16">
        <v>0</v>
      </c>
      <c r="L40" s="3">
        <v>0</v>
      </c>
      <c r="M40" s="16">
        <v>0</v>
      </c>
      <c r="N40" s="6">
        <v>0</v>
      </c>
      <c r="O40" s="16"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>
        <f t="shared" si="0"/>
        <v>2</v>
      </c>
      <c r="AA40" s="16">
        <f t="shared" si="0"/>
        <v>58.28</v>
      </c>
    </row>
    <row r="41" spans="1:27" x14ac:dyDescent="0.25">
      <c r="A41" s="3" t="s">
        <v>115</v>
      </c>
      <c r="B41" s="3">
        <v>0</v>
      </c>
      <c r="C41" s="16">
        <v>0</v>
      </c>
      <c r="D41" s="3">
        <v>0</v>
      </c>
      <c r="E41" s="16">
        <v>0</v>
      </c>
      <c r="F41" s="3">
        <v>1</v>
      </c>
      <c r="G41" s="16">
        <v>13.37</v>
      </c>
      <c r="H41" s="3">
        <v>0</v>
      </c>
      <c r="I41" s="16">
        <v>0</v>
      </c>
      <c r="J41" s="3">
        <v>0</v>
      </c>
      <c r="K41" s="16">
        <v>0</v>
      </c>
      <c r="L41" s="3">
        <v>0</v>
      </c>
      <c r="M41" s="16">
        <v>0</v>
      </c>
      <c r="N41" s="6">
        <v>0</v>
      </c>
      <c r="O41" s="16">
        <v>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>
        <f t="shared" si="0"/>
        <v>1</v>
      </c>
      <c r="AA41" s="16">
        <f t="shared" si="0"/>
        <v>13.37</v>
      </c>
    </row>
    <row r="42" spans="1:27" x14ac:dyDescent="0.25">
      <c r="A42" s="3" t="s">
        <v>180</v>
      </c>
      <c r="B42" s="3">
        <v>0</v>
      </c>
      <c r="C42" s="16">
        <v>0</v>
      </c>
      <c r="D42" s="3">
        <v>0</v>
      </c>
      <c r="E42" s="16">
        <v>0</v>
      </c>
      <c r="F42" s="3">
        <v>0</v>
      </c>
      <c r="G42" s="16">
        <v>0</v>
      </c>
      <c r="H42" s="3">
        <v>0</v>
      </c>
      <c r="I42" s="16">
        <v>0</v>
      </c>
      <c r="J42" s="3">
        <v>0</v>
      </c>
      <c r="K42" s="16">
        <v>0</v>
      </c>
      <c r="L42" s="3">
        <v>6</v>
      </c>
      <c r="M42" s="16">
        <v>78.42</v>
      </c>
      <c r="N42" s="6">
        <v>1</v>
      </c>
      <c r="O42" s="16">
        <v>13.07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>
        <f t="shared" si="0"/>
        <v>7</v>
      </c>
      <c r="AA42" s="16">
        <f t="shared" si="0"/>
        <v>91.490000000000009</v>
      </c>
    </row>
    <row r="43" spans="1:27" x14ac:dyDescent="0.25">
      <c r="A43" s="3" t="s">
        <v>101</v>
      </c>
      <c r="B43" s="3">
        <v>0</v>
      </c>
      <c r="C43" s="16">
        <v>0</v>
      </c>
      <c r="D43" s="3">
        <v>1</v>
      </c>
      <c r="E43" s="16">
        <v>25.86</v>
      </c>
      <c r="F43" s="3">
        <v>0</v>
      </c>
      <c r="G43" s="16">
        <v>0</v>
      </c>
      <c r="H43" s="3">
        <v>0</v>
      </c>
      <c r="I43" s="16">
        <v>0</v>
      </c>
      <c r="J43" s="3">
        <v>0</v>
      </c>
      <c r="K43" s="16">
        <v>0</v>
      </c>
      <c r="L43" s="3">
        <v>0</v>
      </c>
      <c r="M43" s="16">
        <v>0</v>
      </c>
      <c r="N43" s="6">
        <v>0</v>
      </c>
      <c r="O43" s="16">
        <v>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>
        <f t="shared" si="0"/>
        <v>1</v>
      </c>
      <c r="AA43" s="16">
        <f t="shared" si="0"/>
        <v>25.86</v>
      </c>
    </row>
    <row r="44" spans="1:27" x14ac:dyDescent="0.25">
      <c r="A44" s="3" t="s">
        <v>191</v>
      </c>
      <c r="B44" s="3">
        <v>0</v>
      </c>
      <c r="C44" s="16">
        <v>0</v>
      </c>
      <c r="D44" s="3">
        <v>0</v>
      </c>
      <c r="E44" s="16">
        <v>0</v>
      </c>
      <c r="F44" s="3">
        <v>0</v>
      </c>
      <c r="G44" s="16">
        <v>0</v>
      </c>
      <c r="H44" s="3">
        <v>0</v>
      </c>
      <c r="I44" s="16">
        <v>0</v>
      </c>
      <c r="J44" s="3">
        <v>0</v>
      </c>
      <c r="K44" s="16">
        <v>0</v>
      </c>
      <c r="L44" s="3">
        <v>0</v>
      </c>
      <c r="M44" s="16">
        <v>0</v>
      </c>
      <c r="N44" s="6">
        <v>56</v>
      </c>
      <c r="O44" s="16">
        <v>1448.16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>
        <f t="shared" si="0"/>
        <v>56</v>
      </c>
      <c r="AA44" s="16">
        <f t="shared" si="0"/>
        <v>1448.16</v>
      </c>
    </row>
    <row r="45" spans="1:27" x14ac:dyDescent="0.25">
      <c r="A45" s="3" t="s">
        <v>157</v>
      </c>
      <c r="B45" s="3">
        <v>0</v>
      </c>
      <c r="C45" s="16">
        <v>0</v>
      </c>
      <c r="D45" s="3">
        <v>0</v>
      </c>
      <c r="E45" s="16">
        <v>0</v>
      </c>
      <c r="F45" s="3">
        <v>0</v>
      </c>
      <c r="G45" s="16">
        <v>0</v>
      </c>
      <c r="H45" s="3">
        <v>0</v>
      </c>
      <c r="I45" s="16">
        <v>0</v>
      </c>
      <c r="J45" s="3">
        <v>5</v>
      </c>
      <c r="K45" s="16">
        <v>129.30000000000001</v>
      </c>
      <c r="L45" s="3">
        <v>3</v>
      </c>
      <c r="M45" s="16">
        <v>77.58</v>
      </c>
      <c r="N45" s="6">
        <v>0</v>
      </c>
      <c r="O45" s="16"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f t="shared" si="0"/>
        <v>8</v>
      </c>
      <c r="AA45" s="16">
        <f t="shared" si="0"/>
        <v>206.88</v>
      </c>
    </row>
    <row r="46" spans="1:27" x14ac:dyDescent="0.25">
      <c r="A46" s="3" t="s">
        <v>153</v>
      </c>
      <c r="B46" s="3">
        <v>0</v>
      </c>
      <c r="C46" s="16">
        <v>0</v>
      </c>
      <c r="D46" s="3">
        <v>0</v>
      </c>
      <c r="E46" s="16">
        <v>0</v>
      </c>
      <c r="F46" s="3">
        <v>0</v>
      </c>
      <c r="G46" s="16">
        <v>0</v>
      </c>
      <c r="H46" s="3">
        <v>1</v>
      </c>
      <c r="I46" s="16">
        <v>25.86</v>
      </c>
      <c r="J46" s="3">
        <v>0</v>
      </c>
      <c r="K46" s="16">
        <v>0</v>
      </c>
      <c r="L46" s="3">
        <v>0</v>
      </c>
      <c r="M46" s="16">
        <v>0</v>
      </c>
      <c r="N46" s="6">
        <v>0</v>
      </c>
      <c r="O46" s="16"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>
        <f t="shared" si="0"/>
        <v>1</v>
      </c>
      <c r="AA46" s="16">
        <f t="shared" si="0"/>
        <v>25.86</v>
      </c>
    </row>
    <row r="47" spans="1:27" x14ac:dyDescent="0.25">
      <c r="A47" s="3" t="s">
        <v>116</v>
      </c>
      <c r="B47" s="3">
        <v>0</v>
      </c>
      <c r="C47" s="16">
        <v>0</v>
      </c>
      <c r="D47" s="3">
        <v>0</v>
      </c>
      <c r="E47" s="16">
        <v>0</v>
      </c>
      <c r="F47" s="3">
        <v>1</v>
      </c>
      <c r="G47" s="16">
        <v>25.86</v>
      </c>
      <c r="H47" s="3">
        <v>0</v>
      </c>
      <c r="I47" s="16">
        <v>0</v>
      </c>
      <c r="J47" s="3">
        <v>0</v>
      </c>
      <c r="K47" s="16">
        <v>0</v>
      </c>
      <c r="L47" s="3">
        <v>3</v>
      </c>
      <c r="M47" s="16">
        <v>77.58</v>
      </c>
      <c r="N47" s="6">
        <v>0</v>
      </c>
      <c r="O47" s="16">
        <v>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>
        <f t="shared" si="0"/>
        <v>4</v>
      </c>
      <c r="AA47" s="16">
        <f t="shared" si="0"/>
        <v>103.44</v>
      </c>
    </row>
    <row r="48" spans="1:27" x14ac:dyDescent="0.25">
      <c r="A48" s="3" t="s">
        <v>117</v>
      </c>
      <c r="B48" s="3">
        <v>0</v>
      </c>
      <c r="C48" s="16">
        <v>0</v>
      </c>
      <c r="D48" s="3">
        <v>0</v>
      </c>
      <c r="E48" s="16">
        <v>0</v>
      </c>
      <c r="F48" s="3">
        <v>1</v>
      </c>
      <c r="G48" s="16">
        <v>25.86</v>
      </c>
      <c r="H48" s="3">
        <v>0</v>
      </c>
      <c r="I48" s="16">
        <v>0</v>
      </c>
      <c r="J48" s="3">
        <v>0</v>
      </c>
      <c r="K48" s="16">
        <v>0</v>
      </c>
      <c r="L48" s="3">
        <v>0</v>
      </c>
      <c r="M48" s="16">
        <v>0</v>
      </c>
      <c r="N48" s="6">
        <v>0</v>
      </c>
      <c r="O48" s="16">
        <v>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>
        <f t="shared" si="0"/>
        <v>1</v>
      </c>
      <c r="AA48" s="16">
        <f t="shared" si="0"/>
        <v>25.86</v>
      </c>
    </row>
    <row r="49" spans="1:27" x14ac:dyDescent="0.25">
      <c r="A49" s="3" t="s">
        <v>118</v>
      </c>
      <c r="B49" s="3">
        <v>0</v>
      </c>
      <c r="C49" s="16">
        <v>0</v>
      </c>
      <c r="D49" s="3">
        <v>0</v>
      </c>
      <c r="E49" s="16">
        <v>0</v>
      </c>
      <c r="F49" s="3">
        <v>1</v>
      </c>
      <c r="G49" s="16">
        <v>4.16</v>
      </c>
      <c r="H49" s="3">
        <v>0</v>
      </c>
      <c r="I49" s="16">
        <v>0</v>
      </c>
      <c r="J49" s="3">
        <v>0</v>
      </c>
      <c r="K49" s="16">
        <v>0</v>
      </c>
      <c r="L49" s="3">
        <v>0</v>
      </c>
      <c r="M49" s="16">
        <v>0</v>
      </c>
      <c r="N49" s="6">
        <v>0</v>
      </c>
      <c r="O49" s="16"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>
        <f t="shared" si="0"/>
        <v>1</v>
      </c>
      <c r="AA49" s="16">
        <f t="shared" si="0"/>
        <v>4.16</v>
      </c>
    </row>
    <row r="50" spans="1:27" x14ac:dyDescent="0.25">
      <c r="A50" s="3" t="s">
        <v>74</v>
      </c>
      <c r="B50" s="3">
        <v>2</v>
      </c>
      <c r="C50" s="16">
        <v>8.26</v>
      </c>
      <c r="D50" s="3">
        <v>0</v>
      </c>
      <c r="E50" s="16">
        <v>0</v>
      </c>
      <c r="F50" s="3">
        <v>0</v>
      </c>
      <c r="G50" s="16">
        <v>0</v>
      </c>
      <c r="H50" s="3">
        <v>0</v>
      </c>
      <c r="I50" s="16">
        <v>0</v>
      </c>
      <c r="J50" s="3">
        <v>15</v>
      </c>
      <c r="K50" s="16">
        <v>61.95</v>
      </c>
      <c r="L50" s="3">
        <v>0</v>
      </c>
      <c r="M50" s="16">
        <v>0</v>
      </c>
      <c r="N50" s="6">
        <v>0</v>
      </c>
      <c r="O50" s="16"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>
        <f t="shared" si="0"/>
        <v>17</v>
      </c>
      <c r="AA50" s="16">
        <f t="shared" si="0"/>
        <v>70.210000000000008</v>
      </c>
    </row>
    <row r="51" spans="1:27" x14ac:dyDescent="0.25">
      <c r="A51" s="3" t="s">
        <v>147</v>
      </c>
      <c r="B51" s="3">
        <v>0</v>
      </c>
      <c r="C51" s="16">
        <v>0</v>
      </c>
      <c r="D51" s="3">
        <v>0</v>
      </c>
      <c r="E51" s="16">
        <v>0</v>
      </c>
      <c r="F51" s="3">
        <v>0</v>
      </c>
      <c r="G51" s="16">
        <v>0</v>
      </c>
      <c r="H51" s="3">
        <v>34</v>
      </c>
      <c r="I51" s="16">
        <v>140.41999999999999</v>
      </c>
      <c r="J51" s="3">
        <v>0</v>
      </c>
      <c r="K51" s="16">
        <v>0</v>
      </c>
      <c r="L51" s="3">
        <v>0</v>
      </c>
      <c r="M51" s="16">
        <v>0</v>
      </c>
      <c r="N51" s="6">
        <v>0</v>
      </c>
      <c r="O51" s="16">
        <v>0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>
        <f t="shared" si="0"/>
        <v>34</v>
      </c>
      <c r="AA51" s="16">
        <f t="shared" si="0"/>
        <v>140.41999999999999</v>
      </c>
    </row>
    <row r="52" spans="1:27" x14ac:dyDescent="0.25">
      <c r="A52" s="3" t="s">
        <v>148</v>
      </c>
      <c r="B52" s="3">
        <v>0</v>
      </c>
      <c r="C52" s="16">
        <v>0</v>
      </c>
      <c r="D52" s="3">
        <v>0</v>
      </c>
      <c r="E52" s="16">
        <v>0</v>
      </c>
      <c r="F52" s="3">
        <v>0</v>
      </c>
      <c r="G52" s="16">
        <v>0</v>
      </c>
      <c r="H52" s="3">
        <v>6</v>
      </c>
      <c r="I52" s="16">
        <v>24.78</v>
      </c>
      <c r="J52" s="3">
        <v>7</v>
      </c>
      <c r="K52" s="16">
        <v>28.91</v>
      </c>
      <c r="L52" s="3">
        <v>0</v>
      </c>
      <c r="M52" s="16">
        <v>0</v>
      </c>
      <c r="N52" s="6">
        <v>0</v>
      </c>
      <c r="O52" s="16">
        <v>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>
        <f t="shared" si="0"/>
        <v>13</v>
      </c>
      <c r="AA52" s="16">
        <f t="shared" si="0"/>
        <v>53.69</v>
      </c>
    </row>
    <row r="53" spans="1:27" x14ac:dyDescent="0.25">
      <c r="A53" s="3" t="s">
        <v>25</v>
      </c>
      <c r="B53" s="3">
        <v>28</v>
      </c>
      <c r="C53" s="16">
        <v>115.64</v>
      </c>
      <c r="D53" s="3">
        <v>2</v>
      </c>
      <c r="E53" s="16">
        <v>8.26</v>
      </c>
      <c r="F53" s="3">
        <v>30</v>
      </c>
      <c r="G53" s="16">
        <v>123.9</v>
      </c>
      <c r="H53" s="3">
        <v>20</v>
      </c>
      <c r="I53" s="16">
        <v>82.6</v>
      </c>
      <c r="J53" s="3">
        <v>1</v>
      </c>
      <c r="K53" s="16">
        <v>4.13</v>
      </c>
      <c r="L53" s="3">
        <v>5</v>
      </c>
      <c r="M53" s="16">
        <v>20.65</v>
      </c>
      <c r="N53" s="6">
        <v>74</v>
      </c>
      <c r="O53" s="16">
        <v>305.62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>
        <f t="shared" si="0"/>
        <v>160</v>
      </c>
      <c r="AA53" s="16">
        <f t="shared" si="0"/>
        <v>660.8</v>
      </c>
    </row>
    <row r="54" spans="1:27" x14ac:dyDescent="0.25">
      <c r="A54" s="3" t="s">
        <v>49</v>
      </c>
      <c r="B54" s="3">
        <v>1</v>
      </c>
      <c r="C54" s="16">
        <v>4.13</v>
      </c>
      <c r="D54" s="3">
        <v>1</v>
      </c>
      <c r="E54" s="16">
        <v>4.13</v>
      </c>
      <c r="F54" s="3">
        <v>10</v>
      </c>
      <c r="G54" s="16">
        <v>41.3</v>
      </c>
      <c r="H54" s="3">
        <v>16</v>
      </c>
      <c r="I54" s="16">
        <v>66.08</v>
      </c>
      <c r="J54" s="3">
        <v>1</v>
      </c>
      <c r="K54" s="16">
        <v>4.13</v>
      </c>
      <c r="L54" s="3">
        <v>2</v>
      </c>
      <c r="M54" s="16">
        <v>8.26</v>
      </c>
      <c r="N54" s="6">
        <v>2</v>
      </c>
      <c r="O54" s="16">
        <v>8.26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>
        <f t="shared" si="0"/>
        <v>33</v>
      </c>
      <c r="AA54" s="16">
        <f t="shared" si="0"/>
        <v>136.28999999999996</v>
      </c>
    </row>
    <row r="55" spans="1:27" x14ac:dyDescent="0.25">
      <c r="A55" s="3" t="s">
        <v>107</v>
      </c>
      <c r="B55" s="3">
        <v>0</v>
      </c>
      <c r="C55" s="16">
        <v>0</v>
      </c>
      <c r="D55" s="3">
        <v>0</v>
      </c>
      <c r="E55" s="16">
        <v>0</v>
      </c>
      <c r="F55" s="3">
        <v>25</v>
      </c>
      <c r="G55" s="16">
        <v>103.25</v>
      </c>
      <c r="H55" s="3">
        <v>0</v>
      </c>
      <c r="I55" s="16">
        <v>0</v>
      </c>
      <c r="J55" s="3">
        <v>0</v>
      </c>
      <c r="K55" s="16">
        <v>0</v>
      </c>
      <c r="L55" s="3">
        <v>0</v>
      </c>
      <c r="M55" s="16">
        <v>0</v>
      </c>
      <c r="N55" s="6">
        <v>0</v>
      </c>
      <c r="O55" s="16"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>
        <f t="shared" si="0"/>
        <v>25</v>
      </c>
      <c r="AA55" s="16">
        <f t="shared" si="0"/>
        <v>103.25</v>
      </c>
    </row>
    <row r="56" spans="1:27" x14ac:dyDescent="0.25">
      <c r="A56" s="3" t="s">
        <v>112</v>
      </c>
      <c r="B56" s="3">
        <v>0</v>
      </c>
      <c r="C56" s="16">
        <v>0</v>
      </c>
      <c r="D56" s="3">
        <v>0</v>
      </c>
      <c r="E56" s="16">
        <v>0</v>
      </c>
      <c r="F56" s="3">
        <v>5</v>
      </c>
      <c r="G56" s="16">
        <v>129.65</v>
      </c>
      <c r="H56" s="3">
        <v>0</v>
      </c>
      <c r="I56" s="16">
        <v>0</v>
      </c>
      <c r="J56" s="3">
        <v>0</v>
      </c>
      <c r="K56" s="16">
        <v>0</v>
      </c>
      <c r="L56" s="3">
        <v>0</v>
      </c>
      <c r="M56" s="16">
        <v>0</v>
      </c>
      <c r="N56" s="6">
        <v>0</v>
      </c>
      <c r="O56" s="16">
        <v>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>
        <f t="shared" si="0"/>
        <v>5</v>
      </c>
      <c r="AA56" s="16">
        <f t="shared" si="0"/>
        <v>129.65</v>
      </c>
    </row>
    <row r="57" spans="1:27" x14ac:dyDescent="0.25">
      <c r="A57" s="3" t="s">
        <v>50</v>
      </c>
      <c r="B57" s="3">
        <v>2</v>
      </c>
      <c r="C57" s="16">
        <v>51.86</v>
      </c>
      <c r="D57" s="3">
        <v>0</v>
      </c>
      <c r="E57" s="16">
        <v>0</v>
      </c>
      <c r="F57" s="3">
        <v>0</v>
      </c>
      <c r="G57" s="16">
        <v>0</v>
      </c>
      <c r="H57" s="3">
        <v>2</v>
      </c>
      <c r="I57" s="16">
        <v>51.86</v>
      </c>
      <c r="J57" s="3">
        <v>0</v>
      </c>
      <c r="K57" s="16">
        <v>0</v>
      </c>
      <c r="L57" s="3">
        <v>1</v>
      </c>
      <c r="M57" s="16">
        <v>25.93</v>
      </c>
      <c r="N57" s="6">
        <v>1</v>
      </c>
      <c r="O57" s="16">
        <v>25.93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>
        <f>SUM(B57,D57,F57,H57,J57,L57,N57,P57,R57,T57,V57,X57)</f>
        <v>6</v>
      </c>
      <c r="AA57" s="16">
        <f t="shared" si="0"/>
        <v>155.58000000000001</v>
      </c>
    </row>
    <row r="58" spans="1:27" x14ac:dyDescent="0.25">
      <c r="A58" s="3" t="s">
        <v>161</v>
      </c>
      <c r="B58" s="3">
        <v>0</v>
      </c>
      <c r="C58" s="16">
        <v>0</v>
      </c>
      <c r="D58" s="3">
        <v>0</v>
      </c>
      <c r="E58" s="16">
        <v>0</v>
      </c>
      <c r="F58" s="3">
        <v>0</v>
      </c>
      <c r="G58" s="16">
        <v>0</v>
      </c>
      <c r="H58" s="3">
        <v>0</v>
      </c>
      <c r="I58" s="16">
        <v>0</v>
      </c>
      <c r="J58" s="3">
        <v>1</v>
      </c>
      <c r="K58" s="16">
        <v>25.93</v>
      </c>
      <c r="L58" s="3">
        <v>0</v>
      </c>
      <c r="M58" s="16">
        <v>0</v>
      </c>
      <c r="N58" s="6">
        <v>0</v>
      </c>
      <c r="O58" s="16"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>
        <f t="shared" si="0"/>
        <v>1</v>
      </c>
      <c r="AA58" s="16">
        <f t="shared" si="0"/>
        <v>25.93</v>
      </c>
    </row>
    <row r="59" spans="1:27" x14ac:dyDescent="0.25">
      <c r="A59" s="3" t="s">
        <v>102</v>
      </c>
      <c r="B59" s="3">
        <v>0</v>
      </c>
      <c r="C59" s="16">
        <v>0</v>
      </c>
      <c r="D59" s="3">
        <v>1</v>
      </c>
      <c r="E59" s="16">
        <v>25.93</v>
      </c>
      <c r="F59" s="3">
        <v>1</v>
      </c>
      <c r="G59" s="16">
        <v>25.93</v>
      </c>
      <c r="H59" s="3">
        <v>0</v>
      </c>
      <c r="I59" s="16">
        <v>0</v>
      </c>
      <c r="J59" s="3">
        <v>0</v>
      </c>
      <c r="K59" s="16">
        <v>0</v>
      </c>
      <c r="L59" s="3">
        <v>4</v>
      </c>
      <c r="M59" s="16">
        <v>103.72</v>
      </c>
      <c r="N59" s="6">
        <v>0</v>
      </c>
      <c r="O59" s="16"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>
        <f t="shared" si="0"/>
        <v>6</v>
      </c>
      <c r="AA59" s="16">
        <f t="shared" si="0"/>
        <v>155.57999999999998</v>
      </c>
    </row>
    <row r="60" spans="1:27" x14ac:dyDescent="0.25">
      <c r="A60" s="3" t="s">
        <v>96</v>
      </c>
      <c r="B60" s="3">
        <v>0</v>
      </c>
      <c r="C60" s="16">
        <v>0</v>
      </c>
      <c r="D60" s="3">
        <v>6</v>
      </c>
      <c r="E60" s="16">
        <v>69.66</v>
      </c>
      <c r="F60" s="3">
        <v>0</v>
      </c>
      <c r="G60" s="16">
        <v>0</v>
      </c>
      <c r="H60" s="3">
        <v>0</v>
      </c>
      <c r="I60" s="16">
        <v>0</v>
      </c>
      <c r="J60" s="3">
        <v>2</v>
      </c>
      <c r="K60" s="16">
        <v>23.22</v>
      </c>
      <c r="L60" s="3">
        <v>0</v>
      </c>
      <c r="M60" s="16">
        <v>0</v>
      </c>
      <c r="N60" s="6">
        <v>1</v>
      </c>
      <c r="O60" s="16">
        <v>11.61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>
        <f t="shared" si="0"/>
        <v>9</v>
      </c>
      <c r="AA60" s="16">
        <f t="shared" si="0"/>
        <v>104.49</v>
      </c>
    </row>
    <row r="61" spans="1:27" x14ac:dyDescent="0.25">
      <c r="A61" s="3" t="s">
        <v>94</v>
      </c>
      <c r="B61" s="3">
        <v>0</v>
      </c>
      <c r="C61" s="16">
        <v>0</v>
      </c>
      <c r="D61" s="3">
        <v>10</v>
      </c>
      <c r="E61" s="16">
        <v>116.1</v>
      </c>
      <c r="F61" s="3">
        <v>0</v>
      </c>
      <c r="G61" s="16">
        <v>0</v>
      </c>
      <c r="H61" s="3">
        <v>1</v>
      </c>
      <c r="I61" s="16">
        <v>11.61</v>
      </c>
      <c r="J61" s="3">
        <v>0</v>
      </c>
      <c r="K61" s="16">
        <v>0</v>
      </c>
      <c r="L61" s="3">
        <v>2</v>
      </c>
      <c r="M61" s="16">
        <v>23.22</v>
      </c>
      <c r="N61" s="6">
        <v>0</v>
      </c>
      <c r="O61" s="16">
        <v>0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>
        <f t="shared" si="0"/>
        <v>13</v>
      </c>
      <c r="AA61" s="16">
        <f t="shared" si="0"/>
        <v>150.93</v>
      </c>
    </row>
    <row r="62" spans="1:27" x14ac:dyDescent="0.25">
      <c r="A62" s="3" t="s">
        <v>184</v>
      </c>
      <c r="B62" s="3">
        <v>0</v>
      </c>
      <c r="C62" s="16">
        <v>0</v>
      </c>
      <c r="D62" s="3">
        <v>0</v>
      </c>
      <c r="E62" s="16">
        <v>0</v>
      </c>
      <c r="F62" s="3">
        <v>0</v>
      </c>
      <c r="G62" s="16">
        <v>0</v>
      </c>
      <c r="H62" s="3">
        <v>0</v>
      </c>
      <c r="I62" s="16">
        <v>0</v>
      </c>
      <c r="J62" s="3">
        <v>0</v>
      </c>
      <c r="K62" s="16">
        <v>0</v>
      </c>
      <c r="L62" s="3">
        <v>1</v>
      </c>
      <c r="M62" s="16">
        <v>11.61</v>
      </c>
      <c r="N62" s="6">
        <v>0</v>
      </c>
      <c r="O62" s="16"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f t="shared" si="0"/>
        <v>1</v>
      </c>
      <c r="AA62" s="16">
        <f t="shared" si="0"/>
        <v>11.61</v>
      </c>
    </row>
    <row r="63" spans="1:27" x14ac:dyDescent="0.25">
      <c r="A63" s="3" t="s">
        <v>51</v>
      </c>
      <c r="B63" s="3">
        <v>1</v>
      </c>
      <c r="C63" s="16">
        <v>11.61</v>
      </c>
      <c r="D63" s="3">
        <v>0</v>
      </c>
      <c r="E63" s="16">
        <v>0</v>
      </c>
      <c r="F63" s="3">
        <v>4</v>
      </c>
      <c r="G63" s="16">
        <v>46.44</v>
      </c>
      <c r="H63" s="3">
        <v>22</v>
      </c>
      <c r="I63" s="16">
        <v>255.42</v>
      </c>
      <c r="J63" s="3">
        <v>4</v>
      </c>
      <c r="K63" s="16">
        <v>46.44</v>
      </c>
      <c r="L63" s="3">
        <v>2</v>
      </c>
      <c r="M63" s="16">
        <v>23.22</v>
      </c>
      <c r="N63" s="6">
        <v>0</v>
      </c>
      <c r="O63" s="16">
        <v>0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>
        <f t="shared" si="0"/>
        <v>33</v>
      </c>
      <c r="AA63" s="16">
        <f t="shared" si="0"/>
        <v>383.13</v>
      </c>
    </row>
    <row r="64" spans="1:27" x14ac:dyDescent="0.25">
      <c r="A64" s="3" t="s">
        <v>95</v>
      </c>
      <c r="B64" s="3">
        <v>0</v>
      </c>
      <c r="C64" s="16">
        <v>0</v>
      </c>
      <c r="D64" s="3">
        <v>9</v>
      </c>
      <c r="E64" s="16">
        <v>104.49</v>
      </c>
      <c r="F64" s="3">
        <v>1</v>
      </c>
      <c r="G64" s="16">
        <v>11.61</v>
      </c>
      <c r="H64" s="3">
        <v>1</v>
      </c>
      <c r="I64" s="16">
        <v>11.61</v>
      </c>
      <c r="J64" s="3">
        <v>1</v>
      </c>
      <c r="K64" s="16">
        <v>11.61</v>
      </c>
      <c r="L64" s="3">
        <v>1</v>
      </c>
      <c r="M64" s="16">
        <v>11.61</v>
      </c>
      <c r="N64" s="6">
        <v>0</v>
      </c>
      <c r="O64" s="16"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>
        <f t="shared" si="0"/>
        <v>13</v>
      </c>
      <c r="AA64" s="16">
        <f t="shared" si="0"/>
        <v>150.93</v>
      </c>
    </row>
    <row r="65" spans="1:27" x14ac:dyDescent="0.25">
      <c r="A65" s="3" t="s">
        <v>103</v>
      </c>
      <c r="B65" s="3">
        <v>0</v>
      </c>
      <c r="C65" s="16">
        <v>0</v>
      </c>
      <c r="D65" s="3">
        <v>1</v>
      </c>
      <c r="E65" s="16">
        <v>11.81</v>
      </c>
      <c r="F65" s="3">
        <v>0</v>
      </c>
      <c r="G65" s="16">
        <v>0</v>
      </c>
      <c r="H65" s="3">
        <v>0</v>
      </c>
      <c r="I65" s="16">
        <v>0</v>
      </c>
      <c r="J65" s="3">
        <v>0</v>
      </c>
      <c r="K65" s="16">
        <v>0</v>
      </c>
      <c r="L65" s="3">
        <v>0</v>
      </c>
      <c r="M65" s="16">
        <v>0</v>
      </c>
      <c r="N65" s="59">
        <v>0</v>
      </c>
      <c r="O65" s="37">
        <v>0</v>
      </c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>
        <f>SUM(B65,D65,F65,H65,J65,L65,N65,P65,R65,T65,V65,X65)</f>
        <v>1</v>
      </c>
      <c r="AA65" s="37">
        <f t="shared" si="0"/>
        <v>11.81</v>
      </c>
    </row>
    <row r="66" spans="1:27" x14ac:dyDescent="0.25">
      <c r="A66" s="3" t="s">
        <v>57</v>
      </c>
      <c r="B66" s="3">
        <v>27</v>
      </c>
      <c r="C66" s="16">
        <v>318.87</v>
      </c>
      <c r="D66" s="3">
        <v>16</v>
      </c>
      <c r="E66" s="16">
        <v>188.96</v>
      </c>
      <c r="F66" s="3">
        <v>11</v>
      </c>
      <c r="G66" s="16">
        <v>129.91</v>
      </c>
      <c r="H66" s="3">
        <v>0</v>
      </c>
      <c r="I66" s="16">
        <v>0</v>
      </c>
      <c r="J66" s="3">
        <v>0</v>
      </c>
      <c r="K66" s="16">
        <v>0</v>
      </c>
      <c r="L66" s="3">
        <v>1</v>
      </c>
      <c r="M66" s="55">
        <v>11.81</v>
      </c>
      <c r="N66" s="56">
        <v>2</v>
      </c>
      <c r="O66" s="57">
        <v>23.62</v>
      </c>
      <c r="P66" s="56"/>
      <c r="Q66" s="57"/>
      <c r="R66" s="56"/>
      <c r="S66" s="57"/>
      <c r="T66" s="56"/>
      <c r="U66" s="57"/>
      <c r="V66" s="56"/>
      <c r="W66" s="57"/>
      <c r="X66" s="56"/>
      <c r="Y66" s="57"/>
      <c r="Z66" s="36">
        <f t="shared" ref="Z66:Z71" si="1">SUM(B66,D66,F66,H66,J66,L66,N66,P66,R66,T66,V66,X66)</f>
        <v>57</v>
      </c>
      <c r="AA66" s="37">
        <f t="shared" si="0"/>
        <v>673.17</v>
      </c>
    </row>
    <row r="67" spans="1:27" x14ac:dyDescent="0.25">
      <c r="A67" s="3" t="s">
        <v>113</v>
      </c>
      <c r="B67" s="3">
        <v>0</v>
      </c>
      <c r="C67" s="16">
        <v>0</v>
      </c>
      <c r="D67" s="3">
        <v>0</v>
      </c>
      <c r="E67" s="16">
        <v>0</v>
      </c>
      <c r="F67" s="3">
        <v>3</v>
      </c>
      <c r="G67" s="16">
        <v>35.43</v>
      </c>
      <c r="H67" s="3">
        <v>0</v>
      </c>
      <c r="I67" s="16">
        <v>0</v>
      </c>
      <c r="J67" s="3">
        <v>0</v>
      </c>
      <c r="K67" s="16">
        <v>0</v>
      </c>
      <c r="L67" s="3">
        <v>0</v>
      </c>
      <c r="M67" s="55">
        <v>0</v>
      </c>
      <c r="N67" s="6">
        <v>0</v>
      </c>
      <c r="O67" s="57">
        <v>0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36">
        <f t="shared" si="1"/>
        <v>3</v>
      </c>
      <c r="AA67" s="37">
        <f t="shared" ref="AA67:AA71" si="2">SUM(C67,E67,G67,I67,K67,M67,O67,Q67,S67,U67,W67,Y67)</f>
        <v>35.43</v>
      </c>
    </row>
    <row r="68" spans="1:27" x14ac:dyDescent="0.25">
      <c r="A68" s="3" t="s">
        <v>119</v>
      </c>
      <c r="B68" s="3">
        <v>0</v>
      </c>
      <c r="C68" s="16">
        <v>0</v>
      </c>
      <c r="D68" s="3">
        <v>0</v>
      </c>
      <c r="E68" s="16">
        <v>0</v>
      </c>
      <c r="F68" s="3">
        <v>1</v>
      </c>
      <c r="G68" s="16">
        <v>30.48</v>
      </c>
      <c r="H68" s="3">
        <v>0</v>
      </c>
      <c r="I68" s="16">
        <v>0</v>
      </c>
      <c r="J68" s="3">
        <v>0</v>
      </c>
      <c r="K68" s="16">
        <v>0</v>
      </c>
      <c r="L68" s="3">
        <v>1</v>
      </c>
      <c r="M68" s="55">
        <v>30.48</v>
      </c>
      <c r="N68" s="6">
        <v>1</v>
      </c>
      <c r="O68" s="57">
        <v>30.48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36">
        <f t="shared" si="1"/>
        <v>3</v>
      </c>
      <c r="AA68" s="37">
        <f t="shared" si="2"/>
        <v>91.44</v>
      </c>
    </row>
    <row r="69" spans="1:27" x14ac:dyDescent="0.25">
      <c r="A69" s="36" t="s">
        <v>76</v>
      </c>
      <c r="B69" s="36">
        <v>1</v>
      </c>
      <c r="C69" s="37">
        <v>21.46</v>
      </c>
      <c r="D69" s="36">
        <v>0</v>
      </c>
      <c r="E69" s="37">
        <v>0</v>
      </c>
      <c r="F69" s="36">
        <v>0</v>
      </c>
      <c r="G69" s="37">
        <v>0</v>
      </c>
      <c r="H69" s="36">
        <v>0</v>
      </c>
      <c r="I69" s="37">
        <v>0</v>
      </c>
      <c r="J69" s="36">
        <v>0</v>
      </c>
      <c r="K69" s="37">
        <v>0</v>
      </c>
      <c r="L69" s="36">
        <v>0</v>
      </c>
      <c r="M69" s="58">
        <v>0</v>
      </c>
      <c r="N69" s="59">
        <v>0</v>
      </c>
      <c r="O69" s="70">
        <v>0</v>
      </c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36">
        <f t="shared" si="1"/>
        <v>1</v>
      </c>
      <c r="AA69" s="37">
        <f t="shared" si="2"/>
        <v>21.46</v>
      </c>
    </row>
    <row r="70" spans="1:27" x14ac:dyDescent="0.25">
      <c r="A70" s="65" t="s">
        <v>120</v>
      </c>
      <c r="B70" s="65">
        <v>0</v>
      </c>
      <c r="C70" s="16">
        <v>0</v>
      </c>
      <c r="D70" s="65">
        <v>0</v>
      </c>
      <c r="E70" s="16">
        <v>0</v>
      </c>
      <c r="F70" s="65">
        <v>1</v>
      </c>
      <c r="G70" s="16">
        <v>6.04</v>
      </c>
      <c r="H70" s="65">
        <v>0</v>
      </c>
      <c r="I70" s="16">
        <v>0</v>
      </c>
      <c r="J70" s="65">
        <v>0</v>
      </c>
      <c r="K70" s="16">
        <v>0</v>
      </c>
      <c r="L70" s="65">
        <v>0</v>
      </c>
      <c r="M70" s="16">
        <v>0</v>
      </c>
      <c r="N70" s="65">
        <v>0</v>
      </c>
      <c r="O70" s="16">
        <v>0</v>
      </c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36">
        <f t="shared" si="1"/>
        <v>1</v>
      </c>
      <c r="AA70" s="37">
        <f t="shared" si="2"/>
        <v>6.04</v>
      </c>
    </row>
    <row r="71" spans="1:27" ht="15.75" thickBot="1" x14ac:dyDescent="0.3">
      <c r="A71" s="36" t="s">
        <v>151</v>
      </c>
      <c r="B71" s="36">
        <v>0</v>
      </c>
      <c r="C71" s="37">
        <v>0</v>
      </c>
      <c r="D71" s="36">
        <v>0</v>
      </c>
      <c r="E71" s="37">
        <v>0</v>
      </c>
      <c r="F71" s="36">
        <v>0</v>
      </c>
      <c r="G71" s="37">
        <v>0</v>
      </c>
      <c r="H71" s="36">
        <v>2</v>
      </c>
      <c r="I71" s="37">
        <v>31.36</v>
      </c>
      <c r="J71" s="36">
        <v>0</v>
      </c>
      <c r="K71" s="37">
        <v>0</v>
      </c>
      <c r="L71" s="36">
        <v>0</v>
      </c>
      <c r="M71" s="37">
        <v>0</v>
      </c>
      <c r="N71" s="36">
        <v>0</v>
      </c>
      <c r="O71" s="37">
        <v>0</v>
      </c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36">
        <f t="shared" si="1"/>
        <v>2</v>
      </c>
      <c r="AA71" s="37">
        <f t="shared" si="2"/>
        <v>31.36</v>
      </c>
    </row>
    <row r="72" spans="1:27" ht="16.5" thickTop="1" thickBot="1" x14ac:dyDescent="0.3">
      <c r="A72" s="60" t="s">
        <v>168</v>
      </c>
      <c r="B72" s="54">
        <f>SUM(B4:B71)</f>
        <v>280</v>
      </c>
      <c r="C72" s="29">
        <f t="shared" ref="C72:O72" si="3">SUM(C4:C71)</f>
        <v>3988.8400000000006</v>
      </c>
      <c r="D72" s="54">
        <f t="shared" si="3"/>
        <v>198</v>
      </c>
      <c r="E72" s="29">
        <f t="shared" si="3"/>
        <v>3160.0499999999997</v>
      </c>
      <c r="F72" s="54">
        <f t="shared" si="3"/>
        <v>437</v>
      </c>
      <c r="G72" s="29">
        <f t="shared" si="3"/>
        <v>6076.7999999999975</v>
      </c>
      <c r="H72" s="54">
        <f t="shared" si="3"/>
        <v>302</v>
      </c>
      <c r="I72" s="29">
        <f t="shared" si="3"/>
        <v>3788.7900000000013</v>
      </c>
      <c r="J72" s="54">
        <f t="shared" si="3"/>
        <v>188</v>
      </c>
      <c r="K72" s="29">
        <f t="shared" si="3"/>
        <v>2416.4899999999998</v>
      </c>
      <c r="L72" s="54">
        <f t="shared" si="3"/>
        <v>3229</v>
      </c>
      <c r="M72" s="29">
        <f t="shared" si="3"/>
        <v>42216.630000000019</v>
      </c>
      <c r="N72" s="54">
        <f t="shared" si="3"/>
        <v>334</v>
      </c>
      <c r="O72" s="29">
        <f t="shared" si="3"/>
        <v>4489.0599999999995</v>
      </c>
      <c r="P72" s="54">
        <v>217</v>
      </c>
      <c r="Q72" s="22">
        <v>3061.2491000000009</v>
      </c>
      <c r="R72" s="54">
        <f t="shared" ref="R72" si="4">SUM(R4:R71)</f>
        <v>0</v>
      </c>
      <c r="S72" s="54">
        <f t="shared" ref="S72" si="5">SUM(S4:S71)</f>
        <v>0</v>
      </c>
      <c r="T72" s="54">
        <f t="shared" ref="T72" si="6">SUM(T4:T71)</f>
        <v>0</v>
      </c>
      <c r="U72" s="54">
        <f t="shared" ref="U72" si="7">SUM(U4:U71)</f>
        <v>0</v>
      </c>
      <c r="V72" s="54">
        <f t="shared" ref="V72" si="8">SUM(V4:V71)</f>
        <v>0</v>
      </c>
      <c r="W72" s="54">
        <f t="shared" ref="W72" si="9">SUM(W4:W71)</f>
        <v>0</v>
      </c>
      <c r="X72" s="54">
        <f t="shared" ref="X72" si="10">SUM(X4:X71)</f>
        <v>0</v>
      </c>
      <c r="Y72" s="54">
        <f t="shared" ref="Y72" si="11">SUM(Y4:Y71)</f>
        <v>0</v>
      </c>
      <c r="Z72" s="54">
        <f t="shared" ref="Z72" si="12">SUM(Z4:Z71)</f>
        <v>4968</v>
      </c>
      <c r="AA72" s="29">
        <f t="shared" ref="AA72" si="13">SUM(AA4:AA71)</f>
        <v>66136.659999999989</v>
      </c>
    </row>
    <row r="73" spans="1:27" ht="15.75" thickTop="1" x14ac:dyDescent="0.25"/>
    <row r="76" spans="1:27" x14ac:dyDescent="0.25">
      <c r="D76" s="28"/>
    </row>
    <row r="85" spans="3:7" x14ac:dyDescent="0.25">
      <c r="C85" s="28" t="s">
        <v>167</v>
      </c>
      <c r="D85" t="s">
        <v>1</v>
      </c>
      <c r="E85" s="28" t="s">
        <v>169</v>
      </c>
      <c r="F85" t="s">
        <v>170</v>
      </c>
      <c r="G85" s="28" t="s">
        <v>168</v>
      </c>
    </row>
    <row r="86" spans="3:7" x14ac:dyDescent="0.25">
      <c r="C86" s="28" t="s">
        <v>28</v>
      </c>
      <c r="D86">
        <v>183</v>
      </c>
      <c r="G86" s="28">
        <v>3004</v>
      </c>
    </row>
    <row r="87" spans="3:7" x14ac:dyDescent="0.25">
      <c r="C87" s="28" t="s">
        <v>29</v>
      </c>
      <c r="D87" s="104">
        <v>425</v>
      </c>
      <c r="G87" s="105">
        <v>6429.4114000000009</v>
      </c>
    </row>
    <row r="88" spans="3:7" x14ac:dyDescent="0.25">
      <c r="C88" s="28" t="s">
        <v>30</v>
      </c>
      <c r="D88" s="113">
        <v>382</v>
      </c>
      <c r="G88" s="114">
        <v>7412.37</v>
      </c>
    </row>
    <row r="89" spans="3:7" x14ac:dyDescent="0.25">
      <c r="C89" s="28" t="s">
        <v>31</v>
      </c>
      <c r="D89" s="112">
        <v>139</v>
      </c>
      <c r="G89" s="115">
        <v>1909.9570999999999</v>
      </c>
    </row>
    <row r="90" spans="3:7" x14ac:dyDescent="0.25">
      <c r="C90" s="28" t="s">
        <v>32</v>
      </c>
      <c r="D90" s="118">
        <v>113</v>
      </c>
      <c r="E90" s="118"/>
      <c r="F90" s="118"/>
      <c r="G90" s="119">
        <v>1541</v>
      </c>
    </row>
    <row r="91" spans="3:7" x14ac:dyDescent="0.25">
      <c r="C91" s="28" t="s">
        <v>33</v>
      </c>
      <c r="D91" s="144">
        <v>186</v>
      </c>
      <c r="E91" s="144"/>
      <c r="F91" s="144"/>
      <c r="G91" s="145">
        <v>3122.7479999999996</v>
      </c>
    </row>
    <row r="92" spans="3:7" ht="15.75" thickBot="1" x14ac:dyDescent="0.3">
      <c r="C92" s="28" t="s">
        <v>34</v>
      </c>
    </row>
    <row r="93" spans="3:7" ht="16.5" thickTop="1" thickBot="1" x14ac:dyDescent="0.3">
      <c r="C93" s="28" t="s">
        <v>45</v>
      </c>
      <c r="D93" s="54"/>
      <c r="G93" s="22"/>
    </row>
    <row r="94" spans="3:7" ht="15.75" thickTop="1" x14ac:dyDescent="0.25">
      <c r="C94" s="28" t="s">
        <v>46</v>
      </c>
    </row>
    <row r="95" spans="3:7" x14ac:dyDescent="0.25">
      <c r="C95" s="28" t="s">
        <v>47</v>
      </c>
      <c r="D95" s="102"/>
      <c r="E95" s="99"/>
      <c r="F95" s="99"/>
      <c r="G95" s="103"/>
    </row>
    <row r="96" spans="3:7" x14ac:dyDescent="0.25">
      <c r="C96" s="28" t="s">
        <v>52</v>
      </c>
    </row>
    <row r="97" spans="3:7" x14ac:dyDescent="0.25">
      <c r="C97" s="28" t="s">
        <v>62</v>
      </c>
    </row>
    <row r="98" spans="3:7" x14ac:dyDescent="0.25">
      <c r="C98" s="28" t="s">
        <v>168</v>
      </c>
      <c r="D98">
        <f>SUM(D86:D97)</f>
        <v>1428</v>
      </c>
      <c r="G98" s="28">
        <f>SUM(G86:G97)</f>
        <v>23419.486499999999</v>
      </c>
    </row>
  </sheetData>
  <mergeCells count="15">
    <mergeCell ref="A1:AA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honeticPr fontId="25" type="noConversion"/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3F69-2379-4906-8033-616D3D22DBA3}">
  <dimension ref="A1:O15"/>
  <sheetViews>
    <sheetView workbookViewId="0">
      <selection activeCell="E32" sqref="E32"/>
    </sheetView>
  </sheetViews>
  <sheetFormatPr defaultRowHeight="15" x14ac:dyDescent="0.25"/>
  <cols>
    <col min="1" max="1" width="10.85546875" bestFit="1" customWidth="1"/>
    <col min="3" max="3" width="9.140625" bestFit="1" customWidth="1"/>
    <col min="5" max="5" width="10.140625" bestFit="1" customWidth="1"/>
    <col min="7" max="7" width="10.5703125" bestFit="1" customWidth="1"/>
    <col min="9" max="9" width="10.85546875" bestFit="1" customWidth="1"/>
    <col min="11" max="11" width="10.140625" bestFit="1" customWidth="1"/>
    <col min="13" max="13" width="10.140625" bestFit="1" customWidth="1"/>
    <col min="15" max="15" width="10.5703125" bestFit="1" customWidth="1"/>
  </cols>
  <sheetData>
    <row r="1" spans="1:15" ht="21" x14ac:dyDescent="0.25">
      <c r="A1" s="141" t="s">
        <v>19</v>
      </c>
      <c r="B1" s="141"/>
      <c r="C1" s="141"/>
      <c r="D1" s="141"/>
      <c r="E1" s="141"/>
      <c r="F1" s="139"/>
      <c r="G1" s="139"/>
      <c r="I1" s="141" t="s">
        <v>186</v>
      </c>
      <c r="J1" s="141"/>
      <c r="K1" s="141"/>
      <c r="L1" s="141"/>
      <c r="M1" s="141"/>
      <c r="N1" s="142"/>
      <c r="O1" s="142"/>
    </row>
    <row r="2" spans="1:15" ht="18.75" x14ac:dyDescent="0.25">
      <c r="A2" s="143" t="s">
        <v>167</v>
      </c>
      <c r="B2" s="140">
        <v>2020</v>
      </c>
      <c r="C2" s="140"/>
      <c r="D2" s="140">
        <v>2021</v>
      </c>
      <c r="E2" s="140"/>
      <c r="F2" s="138" t="s">
        <v>187</v>
      </c>
      <c r="G2" s="140" t="s">
        <v>188</v>
      </c>
      <c r="I2" s="143" t="s">
        <v>167</v>
      </c>
      <c r="J2" s="140">
        <v>2020</v>
      </c>
      <c r="K2" s="140"/>
      <c r="L2" s="140">
        <v>2021</v>
      </c>
      <c r="M2" s="140"/>
      <c r="N2" s="138" t="s">
        <v>187</v>
      </c>
      <c r="O2" s="140" t="s">
        <v>188</v>
      </c>
    </row>
    <row r="3" spans="1:15" ht="17.25" customHeight="1" x14ac:dyDescent="0.25">
      <c r="A3" s="143"/>
      <c r="B3" s="64" t="s">
        <v>1</v>
      </c>
      <c r="C3" s="64" t="s">
        <v>185</v>
      </c>
      <c r="D3" s="64" t="s">
        <v>166</v>
      </c>
      <c r="E3" s="64" t="s">
        <v>185</v>
      </c>
      <c r="F3" s="139"/>
      <c r="G3" s="139"/>
      <c r="I3" s="143"/>
      <c r="J3" s="64" t="s">
        <v>1</v>
      </c>
      <c r="K3" s="64" t="s">
        <v>185</v>
      </c>
      <c r="L3" s="64" t="s">
        <v>166</v>
      </c>
      <c r="M3" s="64" t="s">
        <v>185</v>
      </c>
      <c r="N3" s="139"/>
      <c r="O3" s="139"/>
    </row>
    <row r="4" spans="1:15" x14ac:dyDescent="0.25">
      <c r="A4" s="63" t="s">
        <v>28</v>
      </c>
      <c r="B4" s="3">
        <v>228</v>
      </c>
      <c r="C4" s="16">
        <v>8163.9000000000005</v>
      </c>
      <c r="D4" s="3">
        <v>245</v>
      </c>
      <c r="E4" s="16">
        <v>6859.55</v>
      </c>
      <c r="F4" s="66">
        <f>D4-B4</f>
        <v>17</v>
      </c>
      <c r="G4" s="67">
        <f>E4-C4</f>
        <v>-1304.3500000000004</v>
      </c>
      <c r="I4" s="63" t="s">
        <v>28</v>
      </c>
      <c r="J4" s="3">
        <v>506</v>
      </c>
      <c r="K4" s="16">
        <v>7711.8699999999972</v>
      </c>
      <c r="L4" s="3">
        <v>280</v>
      </c>
      <c r="M4" s="16">
        <v>3988.8400000000006</v>
      </c>
      <c r="N4" s="66">
        <f>L4-J4</f>
        <v>-226</v>
      </c>
      <c r="O4" s="67">
        <f>M4-K4</f>
        <v>-3723.0299999999966</v>
      </c>
    </row>
    <row r="5" spans="1:15" x14ac:dyDescent="0.25">
      <c r="A5" s="63" t="s">
        <v>29</v>
      </c>
      <c r="B5" s="3">
        <v>203</v>
      </c>
      <c r="C5" s="16">
        <v>6301.6699999999983</v>
      </c>
      <c r="D5" s="3">
        <v>208</v>
      </c>
      <c r="E5" s="16">
        <v>5198.9299999999994</v>
      </c>
      <c r="F5" s="66">
        <f t="shared" ref="F5:F11" si="0">D5-B5</f>
        <v>5</v>
      </c>
      <c r="G5" s="67">
        <f t="shared" ref="G5:G11" si="1">E5-C5</f>
        <v>-1102.7399999999989</v>
      </c>
      <c r="I5" s="63" t="s">
        <v>29</v>
      </c>
      <c r="J5" s="3">
        <v>618</v>
      </c>
      <c r="K5" s="16">
        <v>9198.9599999999955</v>
      </c>
      <c r="L5" s="3">
        <v>198</v>
      </c>
      <c r="M5" s="16">
        <v>3160.0499999999997</v>
      </c>
      <c r="N5" s="66">
        <f t="shared" ref="N5:N11" si="2">L5-J5</f>
        <v>-420</v>
      </c>
      <c r="O5" s="67">
        <f t="shared" ref="O5:O11" si="3">M5-K5</f>
        <v>-6038.9099999999962</v>
      </c>
    </row>
    <row r="6" spans="1:15" x14ac:dyDescent="0.25">
      <c r="A6" s="63" t="s">
        <v>30</v>
      </c>
      <c r="B6" s="3">
        <v>269</v>
      </c>
      <c r="C6" s="16">
        <v>8328.4399999999969</v>
      </c>
      <c r="D6" s="3">
        <v>401</v>
      </c>
      <c r="E6" s="16">
        <v>10940.779999999997</v>
      </c>
      <c r="F6" s="66">
        <f t="shared" si="0"/>
        <v>132</v>
      </c>
      <c r="G6" s="67">
        <f t="shared" si="1"/>
        <v>2612.34</v>
      </c>
      <c r="I6" s="63" t="s">
        <v>30</v>
      </c>
      <c r="J6" s="3">
        <v>347</v>
      </c>
      <c r="K6" s="16">
        <v>5361.28</v>
      </c>
      <c r="L6" s="3">
        <v>437</v>
      </c>
      <c r="M6" s="16">
        <v>6076.7999999999975</v>
      </c>
      <c r="N6" s="66">
        <f t="shared" si="2"/>
        <v>90</v>
      </c>
      <c r="O6" s="67">
        <f t="shared" si="3"/>
        <v>715.51999999999771</v>
      </c>
    </row>
    <row r="7" spans="1:15" x14ac:dyDescent="0.25">
      <c r="A7" s="63" t="s">
        <v>31</v>
      </c>
      <c r="B7" s="3">
        <v>133</v>
      </c>
      <c r="C7" s="16">
        <v>3867.3799999999992</v>
      </c>
      <c r="D7" s="3">
        <v>222</v>
      </c>
      <c r="E7" s="16">
        <v>6161.5499999999984</v>
      </c>
      <c r="F7" s="66">
        <f t="shared" si="0"/>
        <v>89</v>
      </c>
      <c r="G7" s="67">
        <f t="shared" si="1"/>
        <v>2294.1699999999992</v>
      </c>
      <c r="I7" s="63" t="s">
        <v>31</v>
      </c>
      <c r="J7" s="3">
        <v>235</v>
      </c>
      <c r="K7" s="16">
        <v>3646.46</v>
      </c>
      <c r="L7" s="3">
        <v>302</v>
      </c>
      <c r="M7" s="16">
        <v>3788.7900000000013</v>
      </c>
      <c r="N7" s="66">
        <f t="shared" si="2"/>
        <v>67</v>
      </c>
      <c r="O7" s="67">
        <f t="shared" si="3"/>
        <v>142.33000000000129</v>
      </c>
    </row>
    <row r="8" spans="1:15" x14ac:dyDescent="0.25">
      <c r="A8" s="63" t="s">
        <v>32</v>
      </c>
      <c r="B8" s="3">
        <v>139</v>
      </c>
      <c r="C8" s="16">
        <v>4450.3899999999994</v>
      </c>
      <c r="D8" s="3">
        <v>176</v>
      </c>
      <c r="E8" s="16">
        <v>5771.8099999999995</v>
      </c>
      <c r="F8" s="66">
        <f t="shared" si="0"/>
        <v>37</v>
      </c>
      <c r="G8" s="67">
        <f t="shared" si="1"/>
        <v>1321.42</v>
      </c>
      <c r="I8" s="63" t="s">
        <v>32</v>
      </c>
      <c r="J8" s="3">
        <v>277</v>
      </c>
      <c r="K8" s="16">
        <v>4069.8900000000008</v>
      </c>
      <c r="L8" s="3">
        <v>188</v>
      </c>
      <c r="M8" s="16">
        <v>2416.4899999999998</v>
      </c>
      <c r="N8" s="66">
        <f t="shared" si="2"/>
        <v>-89</v>
      </c>
      <c r="O8" s="67">
        <f t="shared" si="3"/>
        <v>-1653.400000000001</v>
      </c>
    </row>
    <row r="9" spans="1:15" x14ac:dyDescent="0.25">
      <c r="A9" s="63" t="s">
        <v>33</v>
      </c>
      <c r="B9" s="3">
        <v>133</v>
      </c>
      <c r="C9" s="16">
        <v>4447.0200000000013</v>
      </c>
      <c r="D9" s="3">
        <v>277</v>
      </c>
      <c r="E9" s="16">
        <v>11139.23</v>
      </c>
      <c r="F9" s="66">
        <f t="shared" si="0"/>
        <v>144</v>
      </c>
      <c r="G9" s="67">
        <f t="shared" si="1"/>
        <v>6692.2099999999982</v>
      </c>
      <c r="I9" s="63" t="s">
        <v>33</v>
      </c>
      <c r="J9" s="3">
        <v>362</v>
      </c>
      <c r="K9" s="16">
        <v>5699.46</v>
      </c>
      <c r="L9" s="3">
        <v>3229</v>
      </c>
      <c r="M9" s="16">
        <v>42216.630000000026</v>
      </c>
      <c r="N9" s="66">
        <f t="shared" si="2"/>
        <v>2867</v>
      </c>
      <c r="O9" s="67">
        <f t="shared" si="3"/>
        <v>36517.170000000027</v>
      </c>
    </row>
    <row r="10" spans="1:15" x14ac:dyDescent="0.25">
      <c r="A10" s="63" t="s">
        <v>34</v>
      </c>
      <c r="B10" s="3">
        <v>150</v>
      </c>
      <c r="C10" s="16">
        <v>4294.2</v>
      </c>
      <c r="D10" s="3">
        <v>290</v>
      </c>
      <c r="E10" s="16">
        <v>7540.2599999999993</v>
      </c>
      <c r="F10" s="66">
        <f t="shared" si="0"/>
        <v>140</v>
      </c>
      <c r="G10" s="67">
        <f t="shared" si="1"/>
        <v>3246.0599999999995</v>
      </c>
      <c r="I10" s="63" t="s">
        <v>34</v>
      </c>
      <c r="J10" s="3">
        <v>190</v>
      </c>
      <c r="K10" s="16">
        <v>2610.900000000001</v>
      </c>
      <c r="L10" s="3">
        <v>334</v>
      </c>
      <c r="M10" s="16">
        <v>4489.0599999999995</v>
      </c>
      <c r="N10" s="66">
        <f t="shared" si="2"/>
        <v>144</v>
      </c>
      <c r="O10" s="67">
        <f t="shared" si="3"/>
        <v>1878.1599999999985</v>
      </c>
    </row>
    <row r="11" spans="1:15" x14ac:dyDescent="0.25">
      <c r="A11" s="63" t="s">
        <v>45</v>
      </c>
      <c r="B11" s="3">
        <v>322</v>
      </c>
      <c r="C11" s="16">
        <v>9691.9</v>
      </c>
      <c r="D11" s="3">
        <v>215</v>
      </c>
      <c r="E11" s="16">
        <v>6048.51</v>
      </c>
      <c r="F11" s="66">
        <f t="shared" si="0"/>
        <v>-107</v>
      </c>
      <c r="G11" s="67">
        <f t="shared" si="1"/>
        <v>-3643.3899999999994</v>
      </c>
      <c r="I11" s="63" t="s">
        <v>45</v>
      </c>
      <c r="J11" s="3">
        <v>383</v>
      </c>
      <c r="K11" s="16">
        <v>5519.02</v>
      </c>
      <c r="L11" s="3">
        <v>217</v>
      </c>
      <c r="M11" s="16">
        <v>3061.2491000000009</v>
      </c>
      <c r="N11" s="66">
        <f t="shared" si="2"/>
        <v>-166</v>
      </c>
      <c r="O11" s="67">
        <f t="shared" si="3"/>
        <v>-2457.7708999999995</v>
      </c>
    </row>
    <row r="12" spans="1:15" x14ac:dyDescent="0.25">
      <c r="A12" s="63" t="s">
        <v>46</v>
      </c>
      <c r="B12" s="3">
        <v>180</v>
      </c>
      <c r="C12" s="16">
        <v>4666.0499999999984</v>
      </c>
      <c r="D12" s="3">
        <v>0</v>
      </c>
      <c r="E12" s="16">
        <v>0</v>
      </c>
      <c r="F12" s="66">
        <v>0</v>
      </c>
      <c r="G12" s="67">
        <v>0</v>
      </c>
      <c r="I12" s="63" t="s">
        <v>46</v>
      </c>
      <c r="J12" s="3">
        <v>415</v>
      </c>
      <c r="K12" s="16">
        <v>5992.95</v>
      </c>
      <c r="L12" s="3">
        <v>0</v>
      </c>
      <c r="M12" s="16">
        <v>0</v>
      </c>
      <c r="N12" s="66">
        <v>0</v>
      </c>
      <c r="O12" s="67">
        <v>0</v>
      </c>
    </row>
    <row r="13" spans="1:15" x14ac:dyDescent="0.25">
      <c r="A13" s="63" t="s">
        <v>47</v>
      </c>
      <c r="B13" s="3">
        <v>227</v>
      </c>
      <c r="C13" s="16">
        <v>6036.35</v>
      </c>
      <c r="D13" s="3">
        <v>0</v>
      </c>
      <c r="E13" s="16">
        <v>0</v>
      </c>
      <c r="F13" s="66">
        <v>0</v>
      </c>
      <c r="G13" s="67">
        <v>0</v>
      </c>
      <c r="I13" s="63" t="s">
        <v>47</v>
      </c>
      <c r="J13" s="3">
        <v>243</v>
      </c>
      <c r="K13" s="16">
        <v>3712.59</v>
      </c>
      <c r="L13" s="3">
        <v>0</v>
      </c>
      <c r="M13" s="16">
        <v>0</v>
      </c>
      <c r="N13" s="66">
        <v>0</v>
      </c>
      <c r="O13" s="67">
        <v>0</v>
      </c>
    </row>
    <row r="14" spans="1:15" x14ac:dyDescent="0.25">
      <c r="A14" s="63" t="s">
        <v>52</v>
      </c>
      <c r="B14" s="3">
        <v>218</v>
      </c>
      <c r="C14" s="16">
        <v>5827.78</v>
      </c>
      <c r="D14" s="3">
        <v>0</v>
      </c>
      <c r="E14" s="16">
        <v>0</v>
      </c>
      <c r="F14" s="66">
        <v>0</v>
      </c>
      <c r="G14" s="67">
        <v>0</v>
      </c>
      <c r="I14" s="63" t="s">
        <v>52</v>
      </c>
      <c r="J14" s="3">
        <v>220</v>
      </c>
      <c r="K14" s="16">
        <v>3155.6400000000008</v>
      </c>
      <c r="L14" s="3">
        <v>0</v>
      </c>
      <c r="M14" s="16">
        <v>0</v>
      </c>
      <c r="N14" s="66">
        <v>0</v>
      </c>
      <c r="O14" s="67">
        <v>0</v>
      </c>
    </row>
    <row r="15" spans="1:15" x14ac:dyDescent="0.25">
      <c r="A15" s="63" t="s">
        <v>62</v>
      </c>
      <c r="B15" s="3">
        <v>326</v>
      </c>
      <c r="C15" s="16">
        <v>8643.9699999999975</v>
      </c>
      <c r="D15" s="3">
        <v>0</v>
      </c>
      <c r="E15" s="16">
        <v>0</v>
      </c>
      <c r="F15" s="66">
        <v>0</v>
      </c>
      <c r="G15" s="67">
        <v>0</v>
      </c>
      <c r="I15" s="63" t="s">
        <v>62</v>
      </c>
      <c r="J15" s="3">
        <v>910</v>
      </c>
      <c r="K15" s="16">
        <v>5914.34</v>
      </c>
      <c r="L15" s="3">
        <v>0</v>
      </c>
      <c r="M15" s="16">
        <v>0</v>
      </c>
      <c r="N15" s="66">
        <v>0</v>
      </c>
      <c r="O15" s="67">
        <v>0</v>
      </c>
    </row>
  </sheetData>
  <mergeCells count="12">
    <mergeCell ref="N2:N3"/>
    <mergeCell ref="O2:O3"/>
    <mergeCell ref="I1:O1"/>
    <mergeCell ref="F2:F3"/>
    <mergeCell ref="A1:G1"/>
    <mergeCell ref="G2:G3"/>
    <mergeCell ref="J2:K2"/>
    <mergeCell ref="D2:E2"/>
    <mergeCell ref="B2:C2"/>
    <mergeCell ref="A2:A3"/>
    <mergeCell ref="I2:I3"/>
    <mergeCell ref="L2:M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 and Engine RMAs</vt:lpstr>
      <vt:lpstr>Drivers YTD</vt:lpstr>
      <vt:lpstr>Engines YTD</vt:lpstr>
      <vt:lpstr>2021_to_2020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2022-07-13T16:40:47Z</dcterms:modified>
</cp:coreProperties>
</file>