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273d0b26f3334/Desktop/DATA ANALYTICS/MS EXCEL/"/>
    </mc:Choice>
  </mc:AlternateContent>
  <xr:revisionPtr revIDLastSave="1" documentId="8_{CC53943A-BC6C-406F-AE95-CCC611CE82B4}" xr6:coauthVersionLast="47" xr6:coauthVersionMax="47" xr10:uidLastSave="{298AC0EF-7FC2-4233-84B4-8E3EB6AEA1D1}"/>
  <bookViews>
    <workbookView xWindow="-98" yWindow="-98" windowWidth="20715" windowHeight="13875" xr2:uid="{932B2E9D-0A15-4834-866E-81783B41428B}"/>
  </bookViews>
  <sheets>
    <sheet name="IFs-Formulas" sheetId="1" r:id="rId1"/>
  </sheets>
  <definedNames>
    <definedName name="age">'IFs-Formulas'!$C:$C</definedName>
    <definedName name="Location">'IFs-Formulas'!$B:$B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F26" i="1"/>
  <c r="F25" i="1"/>
  <c r="F22" i="1"/>
  <c r="F20" i="1"/>
  <c r="I18" i="1"/>
  <c r="F16" i="1"/>
  <c r="F14" i="1"/>
  <c r="I12" i="1"/>
  <c r="F12" i="1"/>
  <c r="I10" i="1"/>
  <c r="F8" i="1"/>
  <c r="I6" i="1"/>
  <c r="F6" i="1"/>
  <c r="I4" i="1"/>
  <c r="F4" i="1"/>
</calcChain>
</file>

<file path=xl/sharedStrings.xml><?xml version="1.0" encoding="utf-8"?>
<sst xmlns="http://schemas.openxmlformats.org/spreadsheetml/2006/main" count="102" uniqueCount="33">
  <si>
    <t>Resident Name</t>
  </si>
  <si>
    <t>Location</t>
  </si>
  <si>
    <t>Age</t>
  </si>
  <si>
    <t>George</t>
  </si>
  <si>
    <t>Vile Parle</t>
  </si>
  <si>
    <t>COUNT IF</t>
  </si>
  <si>
    <t>COUNT IFS</t>
  </si>
  <si>
    <t>Maria</t>
  </si>
  <si>
    <t>Andheri</t>
  </si>
  <si>
    <t>Ryan</t>
  </si>
  <si>
    <t>Residents of Vile Parle</t>
  </si>
  <si>
    <t>Total residents named George in Vile Parle</t>
  </si>
  <si>
    <t>Tim</t>
  </si>
  <si>
    <t>Residents of Bandra</t>
  </si>
  <si>
    <t>Total residents named George in Bandra</t>
  </si>
  <si>
    <t>Residents above 50 age</t>
  </si>
  <si>
    <t>AVERAGE IFS</t>
  </si>
  <si>
    <t>Bandra</t>
  </si>
  <si>
    <t>Avg</t>
  </si>
  <si>
    <t>Total</t>
  </si>
  <si>
    <t>AVERAGE IF</t>
  </si>
  <si>
    <t>Average age of residents named Tim in Vile Parle</t>
  </si>
  <si>
    <t>Average age of Bandra residents</t>
  </si>
  <si>
    <t>Average age of residents named Tim in Andheri</t>
  </si>
  <si>
    <t>Average age of VP residents</t>
  </si>
  <si>
    <t>Average age of Andheri residents</t>
  </si>
  <si>
    <t>Total age of residents named Maria in Vile Parle</t>
  </si>
  <si>
    <t>SUM IF</t>
  </si>
  <si>
    <t>Total age of residents named Ryan in Bandra</t>
  </si>
  <si>
    <t>Total Age of all Ryan's</t>
  </si>
  <si>
    <t>Total age of all people in Bandra</t>
  </si>
  <si>
    <t>Average age of  Andheri residents</t>
  </si>
  <si>
    <t>Average age of Vile Parle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</si>
</sst>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1" fontId="0" fillId="0" borderId="0" xfId="0" applyNumberForma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4" xfId="0" applyFill="1" applyBorder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0" fillId="0" borderId="0" xfId="0" quotePrefix="1" applyNumberFormat="1"/>
    <xf numFmtId="0" fontId="0" fillId="5" borderId="0" xfId="0" applyFill="1"/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4760-DFE4-45BB-BE0E-24A948E9E828}">
  <dimension ref="A1:J39"/>
  <sheetViews>
    <sheetView tabSelected="1" topLeftCell="A9" workbookViewId="0">
      <selection activeCell="I17" sqref="I17"/>
    </sheetView>
  </sheetViews>
  <sheetFormatPr defaultRowHeight="14.25" x14ac:dyDescent="0.45"/>
  <cols>
    <col min="1" max="1" width="15" customWidth="1"/>
    <col min="2" max="2" width="10.796875" customWidth="1"/>
    <col min="4" max="4" width="4.1328125" customWidth="1"/>
    <col min="5" max="5" width="33" customWidth="1"/>
    <col min="8" max="8" width="47.6640625" customWidth="1"/>
  </cols>
  <sheetData>
    <row r="1" spans="1:10" ht="15" thickTop="1" thickBot="1" x14ac:dyDescent="0.5">
      <c r="A1" s="1" t="s">
        <v>0</v>
      </c>
      <c r="B1" s="1" t="s">
        <v>1</v>
      </c>
      <c r="C1" s="1" t="s">
        <v>2</v>
      </c>
    </row>
    <row r="2" spans="1:10" ht="15" thickTop="1" thickBot="1" x14ac:dyDescent="0.5">
      <c r="A2" t="s">
        <v>3</v>
      </c>
      <c r="B2" t="s">
        <v>4</v>
      </c>
      <c r="C2" s="2">
        <v>90</v>
      </c>
      <c r="E2" s="3" t="s">
        <v>5</v>
      </c>
      <c r="F2" s="4"/>
      <c r="H2" s="3" t="s">
        <v>6</v>
      </c>
      <c r="I2" s="4"/>
    </row>
    <row r="3" spans="1:10" ht="14.65" thickBot="1" x14ac:dyDescent="0.5">
      <c r="A3" t="s">
        <v>7</v>
      </c>
      <c r="B3" t="s">
        <v>8</v>
      </c>
      <c r="C3" s="2">
        <v>13</v>
      </c>
    </row>
    <row r="4" spans="1:10" ht="15" thickTop="1" thickBot="1" x14ac:dyDescent="0.5">
      <c r="A4" t="s">
        <v>9</v>
      </c>
      <c r="B4" t="s">
        <v>4</v>
      </c>
      <c r="C4" s="2">
        <v>22</v>
      </c>
      <c r="E4" s="5" t="s">
        <v>10</v>
      </c>
      <c r="F4" s="6">
        <f>COUNTIF(B2:B39,"Vile Parle")</f>
        <v>16</v>
      </c>
      <c r="H4" s="5" t="s">
        <v>11</v>
      </c>
      <c r="I4" s="6">
        <f>COUNTIFS(A2:A39,"George",B2:B39,"Vile Parle")</f>
        <v>10</v>
      </c>
    </row>
    <row r="5" spans="1:10" ht="15" thickTop="1" thickBot="1" x14ac:dyDescent="0.5">
      <c r="A5" t="s">
        <v>12</v>
      </c>
      <c r="B5" t="s">
        <v>8</v>
      </c>
      <c r="C5" s="2">
        <v>98</v>
      </c>
      <c r="E5" s="7"/>
      <c r="H5" s="7"/>
    </row>
    <row r="6" spans="1:10" ht="15" thickTop="1" thickBot="1" x14ac:dyDescent="0.5">
      <c r="A6" t="s">
        <v>3</v>
      </c>
      <c r="B6" t="s">
        <v>4</v>
      </c>
      <c r="C6" s="2">
        <v>61</v>
      </c>
      <c r="E6" s="8" t="s">
        <v>13</v>
      </c>
      <c r="F6" s="6">
        <f>COUNTIF(B2:B39,"Bandra")</f>
        <v>10</v>
      </c>
      <c r="H6" s="8" t="s">
        <v>14</v>
      </c>
      <c r="I6" s="6">
        <f>COUNTIFS(A2:A39,"George",B2:B39,"Bandra")</f>
        <v>2</v>
      </c>
    </row>
    <row r="7" spans="1:10" ht="15" thickTop="1" thickBot="1" x14ac:dyDescent="0.5">
      <c r="A7" t="s">
        <v>12</v>
      </c>
      <c r="B7" t="s">
        <v>4</v>
      </c>
      <c r="C7" s="2">
        <v>68</v>
      </c>
    </row>
    <row r="8" spans="1:10" ht="15" thickTop="1" thickBot="1" x14ac:dyDescent="0.5">
      <c r="A8" t="s">
        <v>12</v>
      </c>
      <c r="B8" t="s">
        <v>8</v>
      </c>
      <c r="C8" s="2">
        <v>50</v>
      </c>
      <c r="E8" s="5" t="s">
        <v>15</v>
      </c>
      <c r="F8" s="6">
        <f>COUNTIF(C2:C39,"&gt;50")</f>
        <v>20</v>
      </c>
      <c r="H8" s="3" t="s">
        <v>16</v>
      </c>
      <c r="I8" s="4"/>
    </row>
    <row r="9" spans="1:10" ht="15" thickTop="1" thickBot="1" x14ac:dyDescent="0.5">
      <c r="A9" t="s">
        <v>7</v>
      </c>
      <c r="B9" t="s">
        <v>17</v>
      </c>
      <c r="C9" s="2">
        <v>91</v>
      </c>
      <c r="I9" t="s">
        <v>18</v>
      </c>
      <c r="J9" t="s">
        <v>19</v>
      </c>
    </row>
    <row r="10" spans="1:10" ht="15" thickTop="1" thickBot="1" x14ac:dyDescent="0.5">
      <c r="A10" t="s">
        <v>3</v>
      </c>
      <c r="B10" t="s">
        <v>4</v>
      </c>
      <c r="C10" s="2">
        <v>16</v>
      </c>
      <c r="E10" s="3" t="s">
        <v>20</v>
      </c>
      <c r="F10" s="4"/>
      <c r="H10" s="5" t="s">
        <v>21</v>
      </c>
      <c r="I10" s="6">
        <f>AVERAGEIFS(C2:C39,A2:A39,"Tim",B2:B39,"Vile Parle")</f>
        <v>68</v>
      </c>
    </row>
    <row r="11" spans="1:10" ht="14.65" thickBot="1" x14ac:dyDescent="0.5">
      <c r="A11" t="s">
        <v>7</v>
      </c>
      <c r="B11" t="s">
        <v>17</v>
      </c>
      <c r="C11" s="2">
        <v>23</v>
      </c>
      <c r="H11" s="7"/>
    </row>
    <row r="12" spans="1:10" ht="15" thickTop="1" thickBot="1" x14ac:dyDescent="0.5">
      <c r="A12" t="s">
        <v>12</v>
      </c>
      <c r="B12" t="s">
        <v>8</v>
      </c>
      <c r="C12" s="2">
        <v>60</v>
      </c>
      <c r="E12" s="5" t="s">
        <v>22</v>
      </c>
      <c r="F12" s="6">
        <f>AVERAGEIF(B2:B39,"Bandra",C2:C39)</f>
        <v>55.8</v>
      </c>
      <c r="H12" s="8" t="s">
        <v>23</v>
      </c>
      <c r="I12" s="6">
        <f>AVERAGEIFS(C2:C39,A2:A39,"Tim",B2:B39,"Andheri")</f>
        <v>69.333333333333329</v>
      </c>
    </row>
    <row r="13" spans="1:10" ht="15" thickTop="1" thickBot="1" x14ac:dyDescent="0.5">
      <c r="A13" t="s">
        <v>9</v>
      </c>
      <c r="B13" t="s">
        <v>17</v>
      </c>
      <c r="C13" s="2">
        <v>22</v>
      </c>
      <c r="E13" s="7"/>
    </row>
    <row r="14" spans="1:10" ht="15" thickTop="1" thickBot="1" x14ac:dyDescent="0.5">
      <c r="A14" t="s">
        <v>7</v>
      </c>
      <c r="B14" t="s">
        <v>17</v>
      </c>
      <c r="C14" s="2">
        <v>56</v>
      </c>
      <c r="E14" s="8" t="s">
        <v>24</v>
      </c>
      <c r="F14" s="6">
        <f>AVERAGEIF(B2:B39,"Vile Parle",C2:C39)</f>
        <v>50</v>
      </c>
    </row>
    <row r="15" spans="1:10" ht="15" thickTop="1" thickBot="1" x14ac:dyDescent="0.5">
      <c r="A15" t="s">
        <v>3</v>
      </c>
      <c r="B15" t="s">
        <v>4</v>
      </c>
      <c r="C15" s="2">
        <v>54</v>
      </c>
    </row>
    <row r="16" spans="1:10" ht="15" thickTop="1" thickBot="1" x14ac:dyDescent="0.5">
      <c r="A16" t="s">
        <v>3</v>
      </c>
      <c r="B16" t="s">
        <v>17</v>
      </c>
      <c r="C16" s="9">
        <v>87</v>
      </c>
      <c r="E16" s="5" t="s">
        <v>25</v>
      </c>
      <c r="F16" s="6">
        <f>AVERAGEIF(B2:B39,"Andheri",C2:C39)</f>
        <v>49.833333333333336</v>
      </c>
      <c r="H16" s="10" t="s">
        <v>26</v>
      </c>
      <c r="I16" s="6">
        <f>SUMIFS(C2:C39,A2:A39,"Maria",B2:B39,"Vile Parle")</f>
        <v>0</v>
      </c>
    </row>
    <row r="17" spans="1:9" ht="15" thickTop="1" thickBot="1" x14ac:dyDescent="0.5">
      <c r="A17" t="s">
        <v>9</v>
      </c>
      <c r="B17" t="s">
        <v>8</v>
      </c>
      <c r="C17" s="2">
        <v>33</v>
      </c>
    </row>
    <row r="18" spans="1:9" ht="15" thickTop="1" thickBot="1" x14ac:dyDescent="0.5">
      <c r="A18" t="s">
        <v>9</v>
      </c>
      <c r="B18" t="s">
        <v>4</v>
      </c>
      <c r="C18" s="2">
        <v>68</v>
      </c>
      <c r="E18" s="3" t="s">
        <v>27</v>
      </c>
      <c r="F18" s="4"/>
      <c r="H18" s="10" t="s">
        <v>28</v>
      </c>
      <c r="I18" s="6">
        <f>SUMIFS(C2:C39,A2:A39,"Ryan",B2:B39,"Bandra")</f>
        <v>44</v>
      </c>
    </row>
    <row r="19" spans="1:9" ht="14.65" thickBot="1" x14ac:dyDescent="0.5">
      <c r="A19" t="s">
        <v>9</v>
      </c>
      <c r="B19" t="s">
        <v>8</v>
      </c>
      <c r="C19" s="2">
        <v>45</v>
      </c>
    </row>
    <row r="20" spans="1:9" ht="15" thickTop="1" thickBot="1" x14ac:dyDescent="0.5">
      <c r="A20" t="s">
        <v>3</v>
      </c>
      <c r="B20" t="s">
        <v>4</v>
      </c>
      <c r="C20" s="2">
        <v>21</v>
      </c>
      <c r="E20" s="5" t="s">
        <v>29</v>
      </c>
      <c r="F20" s="6">
        <f>SUMIF(A2:A39,"Ryan",C2:C39)</f>
        <v>380</v>
      </c>
    </row>
    <row r="21" spans="1:9" ht="15" thickTop="1" thickBot="1" x14ac:dyDescent="0.5">
      <c r="A21" t="s">
        <v>3</v>
      </c>
      <c r="B21" t="s">
        <v>4</v>
      </c>
      <c r="C21" s="2">
        <v>90</v>
      </c>
      <c r="E21" s="7"/>
    </row>
    <row r="22" spans="1:9" ht="15" thickTop="1" thickBot="1" x14ac:dyDescent="0.5">
      <c r="A22" t="s">
        <v>7</v>
      </c>
      <c r="B22" t="s">
        <v>8</v>
      </c>
      <c r="C22" s="2">
        <v>13</v>
      </c>
      <c r="E22" s="8" t="s">
        <v>30</v>
      </c>
      <c r="F22" s="6">
        <f>SUMIF(B2:B39,"Bandra",C2:C39)</f>
        <v>558</v>
      </c>
    </row>
    <row r="23" spans="1:9" ht="14.65" thickTop="1" x14ac:dyDescent="0.45">
      <c r="A23" t="s">
        <v>9</v>
      </c>
      <c r="B23" t="s">
        <v>4</v>
      </c>
      <c r="C23" s="2">
        <v>22</v>
      </c>
    </row>
    <row r="24" spans="1:9" ht="14.65" thickBot="1" x14ac:dyDescent="0.5">
      <c r="A24" t="s">
        <v>12</v>
      </c>
      <c r="B24" t="s">
        <v>8</v>
      </c>
      <c r="C24" s="2">
        <v>98</v>
      </c>
    </row>
    <row r="25" spans="1:9" ht="15" thickTop="1" thickBot="1" x14ac:dyDescent="0.5">
      <c r="A25" t="s">
        <v>3</v>
      </c>
      <c r="B25" t="s">
        <v>4</v>
      </c>
      <c r="C25" s="2">
        <v>61</v>
      </c>
      <c r="E25" s="11" t="s">
        <v>31</v>
      </c>
      <c r="F25">
        <f>AVERAGEIF(Location,"Andheri",age)</f>
        <v>49.833333333333336</v>
      </c>
    </row>
    <row r="26" spans="1:9" ht="15" thickTop="1" thickBot="1" x14ac:dyDescent="0.5">
      <c r="A26" t="s">
        <v>12</v>
      </c>
      <c r="B26" t="s">
        <v>4</v>
      </c>
      <c r="C26" s="2">
        <v>68</v>
      </c>
      <c r="E26" s="11" t="s">
        <v>32</v>
      </c>
      <c r="F26">
        <f>AVERAGEIF(Location,"Vile Parle",age)</f>
        <v>50</v>
      </c>
    </row>
    <row r="27" spans="1:9" ht="14.65" thickTop="1" x14ac:dyDescent="0.45">
      <c r="A27" t="s">
        <v>12</v>
      </c>
      <c r="B27" t="s">
        <v>8</v>
      </c>
      <c r="C27" s="2">
        <v>50</v>
      </c>
    </row>
    <row r="28" spans="1:9" x14ac:dyDescent="0.45">
      <c r="A28" t="s">
        <v>7</v>
      </c>
      <c r="B28" t="s">
        <v>17</v>
      </c>
      <c r="C28" s="2">
        <v>91</v>
      </c>
    </row>
    <row r="29" spans="1:9" x14ac:dyDescent="0.45">
      <c r="A29" t="s">
        <v>3</v>
      </c>
      <c r="B29" t="s">
        <v>4</v>
      </c>
      <c r="C29" s="2">
        <v>16</v>
      </c>
    </row>
    <row r="30" spans="1:9" x14ac:dyDescent="0.45">
      <c r="A30" t="s">
        <v>7</v>
      </c>
      <c r="B30" t="s">
        <v>17</v>
      </c>
      <c r="C30" s="2">
        <v>23</v>
      </c>
    </row>
    <row r="31" spans="1:9" x14ac:dyDescent="0.45">
      <c r="A31" t="s">
        <v>12</v>
      </c>
      <c r="B31" t="s">
        <v>8</v>
      </c>
      <c r="C31" s="2">
        <v>60</v>
      </c>
    </row>
    <row r="32" spans="1:9" x14ac:dyDescent="0.45">
      <c r="A32" t="s">
        <v>9</v>
      </c>
      <c r="B32" t="s">
        <v>17</v>
      </c>
      <c r="C32" s="2">
        <v>22</v>
      </c>
    </row>
    <row r="33" spans="1:3" x14ac:dyDescent="0.45">
      <c r="A33" t="s">
        <v>7</v>
      </c>
      <c r="B33" t="s">
        <v>17</v>
      </c>
      <c r="C33" s="2">
        <v>56</v>
      </c>
    </row>
    <row r="34" spans="1:3" x14ac:dyDescent="0.45">
      <c r="A34" t="s">
        <v>3</v>
      </c>
      <c r="B34" t="s">
        <v>4</v>
      </c>
      <c r="C34" s="2">
        <v>54</v>
      </c>
    </row>
    <row r="35" spans="1:3" x14ac:dyDescent="0.45">
      <c r="A35" t="s">
        <v>3</v>
      </c>
      <c r="B35" t="s">
        <v>17</v>
      </c>
      <c r="C35" s="9">
        <v>87</v>
      </c>
    </row>
    <row r="36" spans="1:3" x14ac:dyDescent="0.45">
      <c r="A36" t="s">
        <v>9</v>
      </c>
      <c r="B36" t="s">
        <v>8</v>
      </c>
      <c r="C36" s="2">
        <v>33</v>
      </c>
    </row>
    <row r="37" spans="1:3" x14ac:dyDescent="0.45">
      <c r="A37" t="s">
        <v>9</v>
      </c>
      <c r="B37" t="s">
        <v>4</v>
      </c>
      <c r="C37" s="2">
        <v>68</v>
      </c>
    </row>
    <row r="38" spans="1:3" x14ac:dyDescent="0.45">
      <c r="A38" t="s">
        <v>9</v>
      </c>
      <c r="B38" t="s">
        <v>8</v>
      </c>
      <c r="C38" s="2">
        <v>45</v>
      </c>
    </row>
    <row r="39" spans="1:3" x14ac:dyDescent="0.45">
      <c r="A39" t="s">
        <v>3</v>
      </c>
      <c r="B39" t="s">
        <v>4</v>
      </c>
      <c r="C39" s="2">
        <v>21</v>
      </c>
    </row>
  </sheetData>
  <mergeCells count="5">
    <mergeCell ref="E2:F2"/>
    <mergeCell ref="H2:I2"/>
    <mergeCell ref="H8:I8"/>
    <mergeCell ref="E10:F10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IFs-Formulas</vt:lpstr>
      <vt:lpstr>age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misati</dc:creator>
  <cp:lastModifiedBy>vincent misati</cp:lastModifiedBy>
  <dcterms:created xsi:type="dcterms:W3CDTF">2023-09-07T03:45:26Z</dcterms:created>
  <dcterms:modified xsi:type="dcterms:W3CDTF">2023-09-07T03:58:51Z</dcterms:modified>
</cp:coreProperties>
</file>