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dinova\Documents\GitHub\MCNPncsu\CNEC LASSO v1\KSU Data\"/>
    </mc:Choice>
  </mc:AlternateContent>
  <bookViews>
    <workbookView xWindow="0" yWindow="0" windowWidth="191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0" i="1"/>
  <c r="B21" i="1"/>
  <c r="B22" i="1"/>
  <c r="B23" i="1"/>
  <c r="B24" i="1"/>
  <c r="B25" i="1"/>
  <c r="B26" i="1"/>
  <c r="B27" i="1"/>
  <c r="C22" i="1" l="1"/>
  <c r="C23" i="1"/>
  <c r="C24" i="1"/>
  <c r="C25" i="1"/>
  <c r="C26" i="1"/>
  <c r="C27" i="1"/>
  <c r="C30" i="1"/>
  <c r="C31" i="1"/>
  <c r="C32" i="1"/>
  <c r="C33" i="1"/>
  <c r="C34" i="1"/>
  <c r="C35" i="1"/>
  <c r="C36" i="1"/>
  <c r="C21" i="1"/>
</calcChain>
</file>

<file path=xl/sharedStrings.xml><?xml version="1.0" encoding="utf-8"?>
<sst xmlns="http://schemas.openxmlformats.org/spreadsheetml/2006/main" count="42" uniqueCount="32">
  <si>
    <t>10µCi Cs-137 Comparison</t>
  </si>
  <si>
    <t>Detector</t>
  </si>
  <si>
    <t>Count per sec</t>
  </si>
  <si>
    <t>Error (cps)</t>
  </si>
  <si>
    <t>Resolution (%)</t>
  </si>
  <si>
    <t>NaI(Tl)</t>
  </si>
  <si>
    <r>
      <t>CeBr</t>
    </r>
    <r>
      <rPr>
        <vertAlign val="subscript"/>
        <sz val="12"/>
        <color rgb="FF000000"/>
        <rFont val="Calibri"/>
        <family val="2"/>
      </rPr>
      <t>3</t>
    </r>
  </si>
  <si>
    <t>CPS</t>
  </si>
  <si>
    <t>4438 keV</t>
  </si>
  <si>
    <t>S.E. Peak</t>
  </si>
  <si>
    <t>D.E. Peak</t>
  </si>
  <si>
    <t>CeBr3</t>
  </si>
  <si>
    <t>Energy (keV)</t>
  </si>
  <si>
    <t>Resolution</t>
  </si>
  <si>
    <t>CeBr3 Resolution Check</t>
  </si>
  <si>
    <t>NaI(Tl) Resolution Check</t>
  </si>
  <si>
    <t>Peak</t>
  </si>
  <si>
    <t>4438 keV AmBe Full Energy Peak Sensitivity</t>
  </si>
  <si>
    <t>Full Energy Peak CPS</t>
  </si>
  <si>
    <t>Energy Resolution (%)</t>
  </si>
  <si>
    <t>10.51 ± 0.08</t>
  </si>
  <si>
    <t>830.52 ± 1.66</t>
  </si>
  <si>
    <r>
      <t>CeBr</t>
    </r>
    <r>
      <rPr>
        <vertAlign val="subscript"/>
        <sz val="20"/>
        <color theme="1"/>
        <rFont val="Calibri"/>
        <family val="2"/>
        <scheme val="minor"/>
      </rPr>
      <t>3</t>
    </r>
  </si>
  <si>
    <r>
      <t xml:space="preserve">671.34 </t>
    </r>
    <r>
      <rPr>
        <sz val="20"/>
        <color theme="1"/>
        <rFont val="Calibri"/>
        <family val="2"/>
      </rPr>
      <t>± 1.49</t>
    </r>
  </si>
  <si>
    <t>10.56 ± 0.11</t>
  </si>
  <si>
    <t>10.35 ± 0.11</t>
  </si>
  <si>
    <t>2.50 ± 0.09</t>
  </si>
  <si>
    <t>23.54 ± 0.10</t>
  </si>
  <si>
    <t>4.20 ± 0.10</t>
  </si>
  <si>
    <t>X=aE^b</t>
  </si>
  <si>
    <t>FWHM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</si>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</sst>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sz val="18"/>
      <color rgb="FF000000"/>
      <name val="Calibri"/>
      <family val="2"/>
    </font>
    <font>
      <sz val="18"/>
      <name val="Arial"/>
      <family val="2"/>
    </font>
    <font>
      <sz val="18"/>
      <name val="Calibri"/>
      <family val="2"/>
      <scheme val="minor"/>
    </font>
    <font>
      <b/>
      <sz val="18"/>
      <color rgb="FF000000"/>
      <name val="Calibri"/>
      <family val="2"/>
    </font>
    <font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20"/>
      <color rgb="FF000000"/>
      <name val="Calibri"/>
      <family val="2"/>
    </font>
    <font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0" fillId="0" borderId="0" xfId="0" applyAlignment="1"/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wrapText="1" readingOrder="1"/>
    </xf>
    <xf numFmtId="2" fontId="3" fillId="4" borderId="1" xfId="0" applyNumberFormat="1" applyFont="1" applyFill="1" applyBorder="1" applyAlignment="1">
      <alignment horizontal="center" wrapText="1" readingOrder="1"/>
    </xf>
    <xf numFmtId="0" fontId="4" fillId="4" borderId="1" xfId="0" applyFont="1" applyFill="1" applyBorder="1" applyAlignment="1">
      <alignment horizontal="center" wrapText="1" readingOrder="1"/>
    </xf>
    <xf numFmtId="0" fontId="5" fillId="4" borderId="1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wrapText="1" readingOrder="1"/>
    </xf>
    <xf numFmtId="0" fontId="6" fillId="4" borderId="1" xfId="0" applyFont="1" applyFill="1" applyBorder="1" applyAlignment="1">
      <alignment horizontal="center" wrapText="1" readingOrder="1"/>
    </xf>
    <xf numFmtId="0" fontId="0" fillId="4" borderId="0" xfId="0" applyFill="1"/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Resolution Study</a:t>
            </a:r>
          </a:p>
          <a:p>
            <a:pPr>
              <a:defRPr/>
            </a:pPr>
            <a:r>
              <a:rPr lang="en-US"/>
              <a:t>CeBr</a:t>
            </a:r>
            <a:r>
              <a:rPr lang="en-US" baseline="-25000"/>
              <a:t>3</a:t>
            </a:r>
            <a:r>
              <a:rPr lang="en-US"/>
              <a:t> vs NaI(Tl)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356</c:v>
                </c:pt>
                <c:pt idx="1">
                  <c:v>511</c:v>
                </c:pt>
                <c:pt idx="2">
                  <c:v>662</c:v>
                </c:pt>
                <c:pt idx="3">
                  <c:v>1173</c:v>
                </c:pt>
                <c:pt idx="4">
                  <c:v>1274</c:v>
                </c:pt>
                <c:pt idx="5">
                  <c:v>1333</c:v>
                </c:pt>
                <c:pt idx="6">
                  <c:v>4438</c:v>
                </c:pt>
              </c:numCache>
            </c:numRef>
          </c:xVal>
          <c:yVal>
            <c:numRef>
              <c:f>Sheet1!$D$21:$D$27</c:f>
              <c:numCache>
                <c:formatCode>General</c:formatCode>
                <c:ptCount val="7"/>
                <c:pt idx="0">
                  <c:v>5.89</c:v>
                </c:pt>
                <c:pt idx="1">
                  <c:v>5.05</c:v>
                </c:pt>
                <c:pt idx="2">
                  <c:v>4.24</c:v>
                </c:pt>
                <c:pt idx="3">
                  <c:v>3.51</c:v>
                </c:pt>
                <c:pt idx="4">
                  <c:v>3.45</c:v>
                </c:pt>
                <c:pt idx="5">
                  <c:v>3.28</c:v>
                </c:pt>
                <c:pt idx="6">
                  <c:v>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C-441F-9027-EAEE5C8F15F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Sheet1!$A$30:$A$36</c:f>
              <c:numCache>
                <c:formatCode>General</c:formatCode>
                <c:ptCount val="7"/>
                <c:pt idx="0">
                  <c:v>356</c:v>
                </c:pt>
                <c:pt idx="1">
                  <c:v>511</c:v>
                </c:pt>
                <c:pt idx="2">
                  <c:v>662</c:v>
                </c:pt>
                <c:pt idx="3">
                  <c:v>1173</c:v>
                </c:pt>
                <c:pt idx="4">
                  <c:v>1274</c:v>
                </c:pt>
                <c:pt idx="5">
                  <c:v>1333</c:v>
                </c:pt>
                <c:pt idx="6">
                  <c:v>4438</c:v>
                </c:pt>
              </c:numCache>
            </c:numRef>
          </c:xVal>
          <c:yVal>
            <c:numRef>
              <c:f>Sheet1!$D$30:$D$36</c:f>
              <c:numCache>
                <c:formatCode>General</c:formatCode>
                <c:ptCount val="7"/>
                <c:pt idx="0">
                  <c:v>9.2899999999999991</c:v>
                </c:pt>
                <c:pt idx="1">
                  <c:v>7.98</c:v>
                </c:pt>
                <c:pt idx="2">
                  <c:v>7.05</c:v>
                </c:pt>
                <c:pt idx="3">
                  <c:v>5.41</c:v>
                </c:pt>
                <c:pt idx="4">
                  <c:v>5.36</c:v>
                </c:pt>
                <c:pt idx="5">
                  <c:v>5.23</c:v>
                </c:pt>
                <c:pt idx="6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EC-441F-9027-EAEE5C8F1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584120"/>
        <c:axId val="463586088"/>
      </c:scatterChart>
      <c:valAx>
        <c:axId val="463584120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86088"/>
        <c:crosses val="autoZero"/>
        <c:crossBetween val="midCat"/>
      </c:valAx>
      <c:valAx>
        <c:axId val="463586088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Resolution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8412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13178830955358"/>
          <c:y val="0.1983041774950545"/>
          <c:w val="0.13260092488438946"/>
          <c:h val="0.1359526131741085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17</xdr:row>
      <xdr:rowOff>28575</xdr:rowOff>
    </xdr:from>
    <xdr:to>
      <xdr:col>12</xdr:col>
      <xdr:colOff>628650</xdr:colOff>
      <xdr:row>39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3" workbookViewId="0">
      <selection activeCell="B30" sqref="B30:B36"/>
    </sheetView>
  </sheetViews>
  <sheetFormatPr defaultRowHeight="15" x14ac:dyDescent="0.25"/>
  <cols>
    <col min="1" max="1" width="12.28515625" bestFit="1" customWidth="1"/>
    <col min="2" max="2" width="13.140625" bestFit="1" customWidth="1"/>
    <col min="3" max="3" width="7.85546875" customWidth="1"/>
    <col min="4" max="4" width="10.85546875" bestFit="1" customWidth="1"/>
    <col min="5" max="5" width="14.5703125" customWidth="1"/>
    <col min="6" max="6" width="10.7109375" bestFit="1" customWidth="1"/>
    <col min="7" max="7" width="14.42578125" bestFit="1" customWidth="1"/>
    <col min="8" max="8" width="23" customWidth="1"/>
    <col min="9" max="10" width="22" bestFit="1" customWidth="1"/>
    <col min="12" max="12" width="36.28515625" bestFit="1" customWidth="1"/>
    <col min="13" max="14" width="23.5703125" bestFit="1" customWidth="1"/>
  </cols>
  <sheetData>
    <row r="1" spans="1:14" ht="18.75" customHeight="1" thickBot="1" x14ac:dyDescent="0.3">
      <c r="A1" s="12" t="s">
        <v>0</v>
      </c>
      <c r="B1" s="13"/>
      <c r="C1" s="13"/>
      <c r="D1" s="14"/>
    </row>
    <row r="2" spans="1:14" ht="1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14" ht="34.5" customHeight="1" thickBot="1" x14ac:dyDescent="0.4">
      <c r="A3" s="1" t="s">
        <v>5</v>
      </c>
      <c r="B3" s="1">
        <v>671.34333330000004</v>
      </c>
      <c r="C3" s="1">
        <v>1.4959315200000001</v>
      </c>
      <c r="D3" s="1">
        <v>7.39</v>
      </c>
      <c r="F3" s="16" t="s">
        <v>17</v>
      </c>
      <c r="G3" s="17"/>
      <c r="H3" s="17"/>
      <c r="I3" s="17"/>
      <c r="J3" s="5"/>
      <c r="L3" s="3"/>
      <c r="M3" s="3" t="s">
        <v>22</v>
      </c>
      <c r="N3" s="3" t="s">
        <v>5</v>
      </c>
    </row>
    <row r="4" spans="1:14" ht="29.25" customHeight="1" thickBot="1" x14ac:dyDescent="0.4">
      <c r="A4" s="1" t="s">
        <v>6</v>
      </c>
      <c r="B4" s="1">
        <v>830.51666669999997</v>
      </c>
      <c r="C4" s="1">
        <v>1.6638476200000001</v>
      </c>
      <c r="D4" s="1">
        <v>4.17</v>
      </c>
      <c r="F4" s="7"/>
      <c r="G4" s="8" t="s">
        <v>16</v>
      </c>
      <c r="H4" s="9" t="s">
        <v>7</v>
      </c>
      <c r="I4" s="9" t="s">
        <v>4</v>
      </c>
      <c r="L4" s="4" t="s">
        <v>18</v>
      </c>
      <c r="M4" s="4" t="s">
        <v>21</v>
      </c>
      <c r="N4" s="3" t="s">
        <v>23</v>
      </c>
    </row>
    <row r="5" spans="1:14" ht="27" thickBot="1" x14ac:dyDescent="0.4">
      <c r="F5" s="10" t="s">
        <v>11</v>
      </c>
      <c r="G5" s="9" t="s">
        <v>8</v>
      </c>
      <c r="H5" s="6" t="s">
        <v>27</v>
      </c>
      <c r="I5" s="9">
        <v>3.25</v>
      </c>
      <c r="L5" s="3" t="s">
        <v>19</v>
      </c>
      <c r="M5" s="3">
        <v>4.17</v>
      </c>
      <c r="N5" s="3">
        <v>7.39</v>
      </c>
    </row>
    <row r="6" spans="1:14" ht="24" thickBot="1" x14ac:dyDescent="0.4">
      <c r="F6" s="7"/>
      <c r="G6" s="9" t="s">
        <v>9</v>
      </c>
      <c r="H6" s="6" t="s">
        <v>25</v>
      </c>
      <c r="I6" s="9">
        <v>3.35</v>
      </c>
    </row>
    <row r="7" spans="1:14" ht="24" thickBot="1" x14ac:dyDescent="0.4">
      <c r="F7" s="7"/>
      <c r="G7" s="9" t="s">
        <v>10</v>
      </c>
      <c r="H7" s="6" t="s">
        <v>26</v>
      </c>
      <c r="I7" s="9">
        <v>3.81</v>
      </c>
    </row>
    <row r="8" spans="1:14" ht="7.5" customHeight="1" thickBot="1" x14ac:dyDescent="0.3">
      <c r="F8" s="11"/>
      <c r="G8" s="11"/>
      <c r="H8" s="11"/>
      <c r="I8" s="11"/>
    </row>
    <row r="9" spans="1:14" ht="24" thickBot="1" x14ac:dyDescent="0.4">
      <c r="F9" s="10" t="s">
        <v>5</v>
      </c>
      <c r="G9" s="9" t="s">
        <v>8</v>
      </c>
      <c r="H9" s="6" t="s">
        <v>20</v>
      </c>
      <c r="I9" s="9">
        <v>4.0599999999999996</v>
      </c>
    </row>
    <row r="10" spans="1:14" ht="24" thickBot="1" x14ac:dyDescent="0.4">
      <c r="F10" s="7"/>
      <c r="G10" s="9" t="s">
        <v>9</v>
      </c>
      <c r="H10" s="6" t="s">
        <v>24</v>
      </c>
      <c r="I10" s="9">
        <v>5.1100000000000003</v>
      </c>
    </row>
    <row r="11" spans="1:14" ht="24" thickBot="1" x14ac:dyDescent="0.4">
      <c r="F11" s="7"/>
      <c r="G11" s="9" t="s">
        <v>10</v>
      </c>
      <c r="H11" s="6" t="s">
        <v>28</v>
      </c>
      <c r="I11" s="9">
        <v>5.93</v>
      </c>
    </row>
    <row r="19" spans="1:4" x14ac:dyDescent="0.25">
      <c r="A19" s="15" t="s">
        <v>14</v>
      </c>
      <c r="B19" s="15"/>
      <c r="C19" s="2"/>
      <c r="D19" s="2"/>
    </row>
    <row r="20" spans="1:4" x14ac:dyDescent="0.25">
      <c r="A20" t="s">
        <v>12</v>
      </c>
      <c r="B20" t="s">
        <v>31</v>
      </c>
      <c r="C20" t="s">
        <v>30</v>
      </c>
      <c r="D20" t="s">
        <v>13</v>
      </c>
    </row>
    <row r="21" spans="1:4" x14ac:dyDescent="0.25">
      <c r="A21">
        <v>356</v>
      </c>
      <c r="B21">
        <f>C21/(2*SQRT(2*LN(2)))</f>
        <v>8.9044596185796472</v>
      </c>
      <c r="C21">
        <f>D21*A21/100</f>
        <v>20.968399999999995</v>
      </c>
      <c r="D21">
        <v>5.89</v>
      </c>
    </row>
    <row r="22" spans="1:4" x14ac:dyDescent="0.25">
      <c r="A22">
        <v>511</v>
      </c>
      <c r="B22">
        <f t="shared" ref="B22:B27" si="0">C22/(2*SQRT(2*LN(2)))</f>
        <v>10.958586858666237</v>
      </c>
      <c r="C22">
        <f>D22*A22/100</f>
        <v>25.805499999999999</v>
      </c>
      <c r="D22">
        <v>5.05</v>
      </c>
    </row>
    <row r="23" spans="1:4" x14ac:dyDescent="0.25">
      <c r="A23">
        <v>662</v>
      </c>
      <c r="B23">
        <f t="shared" si="0"/>
        <v>11.919721873962175</v>
      </c>
      <c r="C23">
        <f>D23*A23/100</f>
        <v>28.0688</v>
      </c>
      <c r="D23">
        <v>4.24</v>
      </c>
    </row>
    <row r="24" spans="1:4" x14ac:dyDescent="0.25">
      <c r="A24">
        <v>1173</v>
      </c>
      <c r="B24">
        <f t="shared" si="0"/>
        <v>17.484265978999201</v>
      </c>
      <c r="C24">
        <f>D24*A24/100</f>
        <v>41.172299999999993</v>
      </c>
      <c r="D24">
        <v>3.51</v>
      </c>
    </row>
    <row r="25" spans="1:4" x14ac:dyDescent="0.25">
      <c r="A25">
        <v>1274</v>
      </c>
      <c r="B25">
        <f t="shared" si="0"/>
        <v>18.665120544029651</v>
      </c>
      <c r="C25">
        <f>D25*A25/100</f>
        <v>43.953000000000003</v>
      </c>
      <c r="D25">
        <v>3.45</v>
      </c>
    </row>
    <row r="26" spans="1:4" x14ac:dyDescent="0.25">
      <c r="A26">
        <v>1333</v>
      </c>
      <c r="B26">
        <f t="shared" si="0"/>
        <v>18.567193740456442</v>
      </c>
      <c r="C26">
        <f>D26*A26/100</f>
        <v>43.7224</v>
      </c>
      <c r="D26">
        <v>3.28</v>
      </c>
    </row>
    <row r="27" spans="1:4" x14ac:dyDescent="0.25">
      <c r="A27">
        <v>4438</v>
      </c>
      <c r="B27">
        <f t="shared" si="0"/>
        <v>61.250964932271224</v>
      </c>
      <c r="C27">
        <f>D27*A27/100</f>
        <v>144.23500000000001</v>
      </c>
      <c r="D27">
        <v>3.25</v>
      </c>
    </row>
    <row r="28" spans="1:4" x14ac:dyDescent="0.25">
      <c r="A28" s="15" t="s">
        <v>15</v>
      </c>
      <c r="B28" s="15"/>
    </row>
    <row r="29" spans="1:4" x14ac:dyDescent="0.25">
      <c r="A29" t="s">
        <v>12</v>
      </c>
      <c r="B29" t="s">
        <v>31</v>
      </c>
      <c r="C29" t="s">
        <v>30</v>
      </c>
      <c r="D29" t="s">
        <v>13</v>
      </c>
    </row>
    <row r="30" spans="1:4" x14ac:dyDescent="0.25">
      <c r="A30">
        <v>356</v>
      </c>
      <c r="B30">
        <f>C30/(2*SQRT(2*LN(2)))</f>
        <v>14.044555153922738</v>
      </c>
      <c r="C30">
        <f>D30*A30/100</f>
        <v>33.072399999999995</v>
      </c>
      <c r="D30">
        <v>9.2899999999999991</v>
      </c>
    </row>
    <row r="31" spans="1:4" x14ac:dyDescent="0.25">
      <c r="A31">
        <v>511</v>
      </c>
      <c r="B31">
        <f t="shared" ref="B31:B36" si="1">C31/(2*SQRT(2*LN(2)))</f>
        <v>17.316737253892391</v>
      </c>
      <c r="C31">
        <f>D31*A31/100</f>
        <v>40.777799999999999</v>
      </c>
      <c r="D31">
        <v>7.98</v>
      </c>
    </row>
    <row r="32" spans="1:4" x14ac:dyDescent="0.25">
      <c r="A32">
        <v>662</v>
      </c>
      <c r="B32">
        <f t="shared" si="1"/>
        <v>19.819348870621067</v>
      </c>
      <c r="C32">
        <f>D32*A32/100</f>
        <v>46.670999999999992</v>
      </c>
      <c r="D32">
        <v>7.05</v>
      </c>
    </row>
    <row r="33" spans="1:11" x14ac:dyDescent="0.25">
      <c r="A33">
        <v>1173</v>
      </c>
      <c r="B33">
        <f t="shared" si="1"/>
        <v>26.948683460508747</v>
      </c>
      <c r="C33">
        <f>D33*A33/100</f>
        <v>63.459300000000006</v>
      </c>
      <c r="D33">
        <v>5.41</v>
      </c>
    </row>
    <row r="34" spans="1:11" x14ac:dyDescent="0.25">
      <c r="A34">
        <v>1274</v>
      </c>
      <c r="B34">
        <f t="shared" si="1"/>
        <v>28.998564091593892</v>
      </c>
      <c r="C34">
        <f>D34*A34/100</f>
        <v>68.2864</v>
      </c>
      <c r="D34">
        <v>5.36</v>
      </c>
    </row>
    <row r="35" spans="1:11" x14ac:dyDescent="0.25">
      <c r="A35">
        <v>1333</v>
      </c>
      <c r="B35">
        <f t="shared" si="1"/>
        <v>29.605616848349754</v>
      </c>
      <c r="C35">
        <f>D35*A35/100</f>
        <v>69.715900000000005</v>
      </c>
      <c r="D35">
        <v>5.23</v>
      </c>
    </row>
    <row r="36" spans="1:11" x14ac:dyDescent="0.25">
      <c r="A36">
        <v>4438</v>
      </c>
      <c r="B36">
        <f t="shared" si="1"/>
        <v>76.516590038468038</v>
      </c>
      <c r="C36">
        <f>D36*A36/100</f>
        <v>180.18279999999999</v>
      </c>
      <c r="D36">
        <v>4.0599999999999996</v>
      </c>
    </row>
    <row r="42" spans="1:11" x14ac:dyDescent="0.25">
      <c r="K42" t="s">
        <v>29</v>
      </c>
    </row>
  </sheetData>
  <mergeCells count="4">
    <mergeCell ref="A1:D1"/>
    <mergeCell ref="A19:B19"/>
    <mergeCell ref="A28:B28"/>
    <mergeCell ref="F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CNEC OPS</dc:creator>
  <cp:lastModifiedBy>Vincent Di Nova</cp:lastModifiedBy>
  <dcterms:created xsi:type="dcterms:W3CDTF">2018-01-24T20:38:43Z</dcterms:created>
  <dcterms:modified xsi:type="dcterms:W3CDTF">2018-03-01T16:24:55Z</dcterms:modified>
</cp:coreProperties>
</file>